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 activeTab="1"/>
  </bookViews>
  <sheets>
    <sheet name="меню шаблон " sheetId="54" r:id="rId1"/>
    <sheet name="меню шаблон  (2)" sheetId="65" r:id="rId2"/>
  </sheets>
  <definedNames>
    <definedName name="_xlnm.Print_Titles" localSheetId="0">'меню шаблон '!$19:$25</definedName>
    <definedName name="_xlnm.Print_Titles" localSheetId="1">'меню шаблон  (2)'!$17:$23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<sst xmlns="http://schemas.openxmlformats.org/spreadsheetml/2006/main" count="421" uniqueCount="136">
  <si>
    <t>Утверждаю</t>
  </si>
  <si>
    <t>Утв. Приказом Минфина  РФ от 30 декабря 2008 г.  № 148н</t>
  </si>
  <si>
    <t>ЗАВЕДУЮЩИЙ</t>
  </si>
  <si>
    <t xml:space="preserve">Галянт О.В. </t>
  </si>
  <si>
    <t>Меню-требование на выдачу продуктов питания № _________</t>
  </si>
  <si>
    <t>(подпись)</t>
  </si>
  <si>
    <t>(расшифровка подписи)</t>
  </si>
  <si>
    <t>27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</si>
  <si>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</si>
  <si>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</si>
  <si>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</si>
  <si>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</si>
  <si>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</si>
  <si>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</si>
  <si>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</si>
  <si>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</si>
  <si>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</si>
  <si>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</si>
  <si>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</si>
  <si>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 xml:space="preserve"> 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</si>
  <si>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</si>
  <si>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</si>
  <si>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</si>
  <si>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</si>
  <si>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</si>
  <si>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</si>
  <si>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</si>
  <si>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</si>
  <si>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</si>
  <si>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</si>
  <si>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</si>
  <si>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</si>
  <si>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</si>
  <si>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</si>
  <si>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</si>
  <si>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</si>
  <si>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</si>
  <si>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</si>
  <si>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</si>
  <si>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</si>
  <si>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</si>
  <si>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>Бутерброд с маслом</t>
  </si>
  <si>
    <t xml:space="preserve">Суп молочный макаронный </t>
  </si>
  <si>
    <t>Чай с сахаром</t>
  </si>
  <si>
    <t>ВТОРОЙ ЗАВТРАК</t>
  </si>
  <si>
    <t>Яблоки</t>
  </si>
  <si>
    <t>ОБЕД</t>
  </si>
  <si>
    <t>Суп гороховый</t>
  </si>
  <si>
    <t xml:space="preserve">Каша гречневая </t>
  </si>
  <si>
    <t>Фрикадельки из курицы</t>
  </si>
  <si>
    <t>Соус №348</t>
  </si>
  <si>
    <t>Салат из квашеной капусты</t>
  </si>
  <si>
    <t>Кисель из повидла</t>
  </si>
  <si>
    <t>Хлеб пшеничный</t>
  </si>
  <si>
    <t>Хлеб ржаной</t>
  </si>
  <si>
    <t>ПОЛДНИК</t>
  </si>
  <si>
    <t>Винегрет овощной</t>
  </si>
  <si>
    <t>Чай с лимоном</t>
  </si>
  <si>
    <t>на    довольствующихся</t>
  </si>
  <si>
    <t>на персонал</t>
  </si>
  <si>
    <t>Выход --- вес  порций</t>
  </si>
  <si>
    <t>30/10</t>
  </si>
  <si>
    <t>200/2</t>
  </si>
  <si>
    <t>180</t>
  </si>
  <si>
    <t>100</t>
  </si>
  <si>
    <t>200</t>
  </si>
  <si>
    <t>150/5</t>
  </si>
  <si>
    <t>80</t>
  </si>
  <si>
    <t>45</t>
  </si>
  <si>
    <t>60</t>
  </si>
  <si>
    <t>15</t>
  </si>
  <si>
    <t>38</t>
  </si>
  <si>
    <t>Количество порций</t>
  </si>
  <si>
    <t>Вода</t>
  </si>
  <si>
    <t>г.</t>
  </si>
  <si>
    <t>кг.</t>
  </si>
  <si>
    <t>Молоко</t>
  </si>
  <si>
    <t>Масло сливочное</t>
  </si>
  <si>
    <t xml:space="preserve">Повидло </t>
  </si>
  <si>
    <t>Сахар</t>
  </si>
  <si>
    <t>Соль</t>
  </si>
  <si>
    <t>Масло растительное</t>
  </si>
  <si>
    <t>Сыр полутвердый</t>
  </si>
  <si>
    <t xml:space="preserve">Макаронные изделия </t>
  </si>
  <si>
    <t xml:space="preserve">Картофель </t>
  </si>
  <si>
    <t>Лук репчатый</t>
  </si>
  <si>
    <t>Морковь</t>
  </si>
  <si>
    <t>Мука пшеничная</t>
  </si>
  <si>
    <t xml:space="preserve">Капуста квашенная </t>
  </si>
  <si>
    <t>Сметана</t>
  </si>
  <si>
    <t>Куры</t>
  </si>
  <si>
    <t>Горох</t>
  </si>
  <si>
    <t xml:space="preserve">Крупа гречневая </t>
  </si>
  <si>
    <t>Томатное пюре</t>
  </si>
  <si>
    <t xml:space="preserve">Крахмал </t>
  </si>
  <si>
    <t>Яйцо</t>
  </si>
  <si>
    <t>37 шт</t>
  </si>
  <si>
    <t>Какао порошок</t>
  </si>
  <si>
    <t xml:space="preserve">Лимон </t>
  </si>
  <si>
    <t>Помидоры свежие</t>
  </si>
  <si>
    <t xml:space="preserve">Сыр </t>
  </si>
  <si>
    <t>Чай</t>
  </si>
  <si>
    <t>Огурец соленый</t>
  </si>
  <si>
    <t>Свекла</t>
  </si>
  <si>
    <t xml:space="preserve">Всего позиций </t>
  </si>
  <si>
    <t>Двадцать пять</t>
  </si>
  <si>
    <t>Медсестра</t>
  </si>
  <si>
    <t>Л.А.Будзинская</t>
  </si>
  <si>
    <t>Повар</t>
  </si>
  <si>
    <t>Н.Б.Гондюхина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</si>
  <si>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</si>
  <si>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</si>
  <si>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</si>
  <si>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</si>
  <si>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</si>
  <si>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</si>
  <si>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</si>
  <si>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</si>
  <si>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 xml:space="preserve"> 27 мая  2025 года</t>
  </si>
  <si>
    <t>детский сад от 2-3 лет</t>
  </si>
  <si>
    <t xml:space="preserve">Бутерброд с маслом </t>
  </si>
  <si>
    <t>Апельсины</t>
  </si>
  <si>
    <t>Яйца вареные</t>
  </si>
  <si>
    <t>150/1,5</t>
  </si>
  <si>
    <t>150</t>
  </si>
  <si>
    <t>100/5</t>
  </si>
  <si>
    <t>25</t>
  </si>
  <si>
    <t>40</t>
  </si>
  <si>
    <t>19</t>
  </si>
  <si>
    <t>55</t>
  </si>
  <si>
    <t>Виноград</t>
  </si>
  <si>
    <t xml:space="preserve">Огурцы консервированные </t>
  </si>
  <si>
    <t>Яйца</t>
  </si>
  <si>
    <t>10 шт</t>
  </si>
  <si>
    <t>11 шт</t>
  </si>
  <si>
    <t>Двадцать шесть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</si>
</sst>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</numFmts>
  <fonts count="50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3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38" applyNumberFormat="0" applyAlignment="0" applyProtection="0">
      <alignment vertical="center"/>
    </xf>
    <xf numFmtId="0" fontId="40" fillId="5" borderId="39" applyNumberFormat="0" applyAlignment="0" applyProtection="0">
      <alignment vertical="center"/>
    </xf>
    <xf numFmtId="0" fontId="41" fillId="5" borderId="38" applyNumberFormat="0" applyAlignment="0" applyProtection="0">
      <alignment vertical="center"/>
    </xf>
    <xf numFmtId="0" fontId="42" fillId="6" borderId="40" applyNumberFormat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2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9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16" xfId="0" applyNumberFormat="1" applyFont="1" applyBorder="1" applyAlignment="1" applyProtection="1">
      <alignment horizontal="center"/>
      <protection locked="0"/>
    </xf>
    <xf numFmtId="0" fontId="22" fillId="0" borderId="31" xfId="0" applyNumberFormat="1" applyFont="1" applyBorder="1" applyAlignment="1">
      <alignment horizontal="center"/>
    </xf>
    <xf numFmtId="0" fontId="23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30" xfId="0" applyNumberFormat="1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/>
    </xf>
    <xf numFmtId="180" fontId="7" fillId="0" borderId="29" xfId="0" applyNumberFormat="1" applyFont="1" applyBorder="1" applyAlignment="1">
      <alignment horizontal="center" vertical="center"/>
    </xf>
    <xf numFmtId="0" fontId="24" fillId="0" borderId="29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2" borderId="0" xfId="0" applyFont="1" applyFill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4" fillId="2" borderId="30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/>
    </xf>
    <xf numFmtId="0" fontId="24" fillId="2" borderId="29" xfId="0" applyNumberFormat="1" applyFont="1" applyFill="1" applyBorder="1" applyAlignment="1">
      <alignment horizontal="center" vertical="center"/>
    </xf>
    <xf numFmtId="0" fontId="26" fillId="0" borderId="0" xfId="0" applyFont="1"/>
    <xf numFmtId="180" fontId="7" fillId="0" borderId="32" xfId="0" applyNumberFormat="1" applyFont="1" applyBorder="1" applyAlignment="1">
      <alignment horizontal="center" vertical="center"/>
    </xf>
    <xf numFmtId="180" fontId="7" fillId="0" borderId="33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/>
    </xf>
    <xf numFmtId="180" fontId="7" fillId="0" borderId="33" xfId="0" applyNumberFormat="1" applyFont="1" applyBorder="1" applyAlignment="1">
      <alignment horizontal="center"/>
    </xf>
    <xf numFmtId="49" fontId="9" fillId="0" borderId="34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4" xfId="0" applyNumberFormat="1" applyFont="1" applyBorder="1" applyAlignment="1">
      <alignment horizontal="center"/>
    </xf>
    <xf numFmtId="0" fontId="12" fillId="0" borderId="12" xfId="0" applyFont="1" applyBorder="1" applyAlignment="1" applyProtection="1">
      <alignment horizontal="center" wrapText="1"/>
      <protection locked="0"/>
    </xf>
    <xf numFmtId="180" fontId="7" fillId="0" borderId="25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12" fillId="0" borderId="27" xfId="0" applyFont="1" applyBorder="1" applyAlignment="1" applyProtection="1">
      <alignment horizontal="center" wrapText="1"/>
      <protection locked="0"/>
    </xf>
    <xf numFmtId="180" fontId="7" fillId="0" borderId="28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justify"/>
    </xf>
    <xf numFmtId="0" fontId="28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vertical="justify"/>
      <protection locked="0"/>
    </xf>
    <xf numFmtId="0" fontId="29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5:AO674"/>
  <sheetViews>
    <sheetView showZeros="0" zoomScale="50" zoomScaleNormal="50" zoomScaleSheetLayoutView="75" topLeftCell="A71" workbookViewId="0">
      <selection activeCell="A2" sqref="A2:AN114"/>
    </sheetView>
  </sheetViews>
  <sheetFormatPr defaultColWidth="9" defaultRowHeight="13.2"/>
  <cols>
    <col min="1" max="1" width="48" customWidth="1"/>
    <col min="2" max="2" width="6.71296296296296" customWidth="1"/>
    <col min="3" max="3" width="7.33333333333333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" customWidth="1"/>
    <col min="13" max="14" width="16.712962962963" customWidth="1"/>
    <col min="15" max="16" width="17.287037037037" customWidth="1"/>
    <col min="17" max="17" width="13.712962962963" customWidth="1"/>
    <col min="18" max="18" width="11.712962962963" customWidth="1"/>
    <col min="19" max="20" width="11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5" ht="24.75" customHeight="1" spans="1:37">
      <c r="A5" s="6"/>
      <c r="B5" s="7"/>
      <c r="C5" s="7" t="s">
        <v>0</v>
      </c>
      <c r="D5" s="7"/>
      <c r="E5" s="7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C5" s="6"/>
      <c r="AD5" s="6" t="s">
        <v>1</v>
      </c>
      <c r="AE5" s="6"/>
      <c r="AF5" s="6"/>
      <c r="AG5" s="6"/>
      <c r="AH5" s="6"/>
      <c r="AI5" s="6"/>
      <c r="AJ5" s="6"/>
      <c r="AK5" s="6"/>
    </row>
    <row r="6" ht="37.9" customHeight="1" spans="1:37">
      <c r="A6" s="7" t="s">
        <v>2</v>
      </c>
      <c r="B6" s="9"/>
      <c r="C6" s="9"/>
      <c r="D6" s="9"/>
      <c r="E6" s="9"/>
      <c r="F6" s="6"/>
      <c r="G6" s="10" t="s">
        <v>3</v>
      </c>
      <c r="H6" s="10"/>
      <c r="I6" s="10"/>
      <c r="J6" s="10"/>
      <c r="K6" s="10"/>
      <c r="L6" s="6"/>
      <c r="M6" s="6"/>
      <c r="N6" s="74" t="s">
        <v>4</v>
      </c>
      <c r="O6" s="74"/>
      <c r="P6" s="74"/>
      <c r="Q6" s="74"/>
      <c r="R6" s="74"/>
      <c r="S6" s="74"/>
      <c r="T6" s="74"/>
      <c r="U6" s="74"/>
      <c r="V6" s="6"/>
      <c r="W6" s="6"/>
      <c r="X6" s="6"/>
      <c r="Y6" s="6"/>
      <c r="Z6" s="99"/>
      <c r="AA6" s="6"/>
      <c r="AB6" s="6"/>
      <c r="AC6" s="6"/>
      <c r="AD6" s="6"/>
      <c r="AE6" s="6"/>
      <c r="AF6" s="6"/>
      <c r="AG6" s="116"/>
      <c r="AH6" s="116"/>
      <c r="AI6" s="6"/>
      <c r="AJ6" s="6"/>
      <c r="AK6" s="6"/>
    </row>
    <row r="7" ht="18" spans="1:37">
      <c r="A7" s="6"/>
      <c r="B7" s="11" t="s">
        <v>5</v>
      </c>
      <c r="C7" s="11"/>
      <c r="D7" s="11"/>
      <c r="E7" s="11"/>
      <c r="F7" s="8"/>
      <c r="G7" s="11" t="s">
        <v>6</v>
      </c>
      <c r="H7" s="11"/>
      <c r="I7" s="11"/>
      <c r="J7" s="11"/>
      <c r="K7" s="1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17"/>
      <c r="AH7" s="117"/>
      <c r="AI7" s="6"/>
      <c r="AJ7" s="6"/>
      <c r="AK7" s="6"/>
    </row>
    <row r="8" s="1" customFormat="1" ht="27.6" spans="1:37">
      <c r="A8" s="7" t="s">
        <v>7</v>
      </c>
      <c r="B8" s="12"/>
      <c r="C8" s="13"/>
      <c r="D8" s="1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118" t="s">
        <v>8</v>
      </c>
      <c r="AI8" s="119"/>
      <c r="AJ8" s="119"/>
      <c r="AK8" s="120"/>
    </row>
    <row r="9" ht="18.75" customHeight="1" spans="1:3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83"/>
      <c r="T9" s="83"/>
      <c r="U9" s="83"/>
      <c r="V9" s="83"/>
      <c r="W9" s="83"/>
      <c r="X9" s="83"/>
      <c r="Y9" s="83"/>
      <c r="Z9" s="93"/>
      <c r="AA9" s="93"/>
      <c r="AB9" s="93"/>
      <c r="AC9" s="93"/>
      <c r="AD9" s="93"/>
      <c r="AE9" s="83"/>
      <c r="AF9" s="83"/>
      <c r="AG9" s="121" t="s">
        <v>9</v>
      </c>
      <c r="AH9" s="118">
        <v>504202</v>
      </c>
      <c r="AI9" s="119"/>
      <c r="AJ9" s="119"/>
      <c r="AK9" s="120"/>
    </row>
    <row r="10" ht="25.5" customHeight="1" spans="1:37">
      <c r="A10" s="14" t="s">
        <v>10</v>
      </c>
      <c r="B10" s="14"/>
      <c r="C10" s="14"/>
      <c r="D10" s="14" t="s">
        <v>11</v>
      </c>
      <c r="E10" s="14"/>
      <c r="F10" s="14" t="s">
        <v>12</v>
      </c>
      <c r="G10" s="14"/>
      <c r="H10" s="14" t="s">
        <v>13</v>
      </c>
      <c r="I10" s="14"/>
      <c r="J10" s="14" t="s">
        <v>14</v>
      </c>
      <c r="K10" s="14"/>
      <c r="L10" s="14" t="s">
        <v>15</v>
      </c>
      <c r="M10" s="14"/>
      <c r="N10" s="75"/>
      <c r="O10" s="75"/>
      <c r="Q10" s="84" t="s">
        <v>16</v>
      </c>
      <c r="R10" s="85">
        <v>28</v>
      </c>
      <c r="S10" s="86"/>
      <c r="T10" s="85" t="s">
        <v>17</v>
      </c>
      <c r="U10" s="85"/>
      <c r="V10" s="85"/>
      <c r="W10" s="87" t="s">
        <v>18</v>
      </c>
      <c r="X10" s="87"/>
      <c r="Y10" s="100"/>
      <c r="Z10" s="93"/>
      <c r="AA10" s="93"/>
      <c r="AB10" s="93"/>
      <c r="AC10" s="93"/>
      <c r="AD10" s="93"/>
      <c r="AE10" s="93"/>
      <c r="AF10" s="83"/>
      <c r="AG10" s="93"/>
      <c r="AH10" s="122"/>
      <c r="AI10" s="122"/>
      <c r="AJ10" s="122"/>
      <c r="AK10" s="122"/>
    </row>
    <row r="11" ht="21" customHeight="1" spans="1:37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5"/>
      <c r="O11" s="75"/>
      <c r="P11" s="75"/>
      <c r="Q11" s="6"/>
      <c r="R11" s="6"/>
      <c r="S11" s="83"/>
      <c r="T11" s="83" t="s">
        <v>19</v>
      </c>
      <c r="U11" s="83"/>
      <c r="V11" s="83"/>
      <c r="W11" s="83"/>
      <c r="X11" s="83"/>
      <c r="Y11" s="83"/>
      <c r="Z11" s="93"/>
      <c r="AA11" s="93"/>
      <c r="AB11" s="93"/>
      <c r="AC11" s="93"/>
      <c r="AD11" s="93"/>
      <c r="AE11" s="93"/>
      <c r="AF11" s="83"/>
      <c r="AG11" s="121" t="s">
        <v>20</v>
      </c>
      <c r="AH11" s="122"/>
      <c r="AI11" s="122"/>
      <c r="AJ11" s="122"/>
      <c r="AK11" s="122"/>
    </row>
    <row r="12" ht="55.5" customHeight="1" spans="1:37">
      <c r="A12" s="15" t="s">
        <v>21</v>
      </c>
      <c r="B12" s="14" t="s">
        <v>22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75"/>
      <c r="O12" s="75"/>
      <c r="P12" s="75"/>
      <c r="Q12" s="88" t="s">
        <v>23</v>
      </c>
      <c r="R12" s="89"/>
      <c r="S12" s="90" t="s">
        <v>24</v>
      </c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3"/>
      <c r="AE12" s="83"/>
      <c r="AF12" s="83"/>
      <c r="AG12" s="121" t="s">
        <v>25</v>
      </c>
      <c r="AH12" s="77"/>
      <c r="AI12" s="77"/>
      <c r="AJ12" s="77"/>
      <c r="AK12" s="77"/>
    </row>
    <row r="13" ht="11.25" customHeight="1" spans="1:37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76"/>
      <c r="O13" s="76"/>
      <c r="P13" s="76"/>
      <c r="Q13" s="89"/>
      <c r="R13" s="89"/>
      <c r="S13" s="83"/>
      <c r="T13" s="83"/>
      <c r="U13" s="92"/>
      <c r="V13" s="92"/>
      <c r="W13" s="92"/>
      <c r="X13" s="92"/>
      <c r="Y13" s="92"/>
      <c r="Z13" s="93"/>
      <c r="AA13" s="93"/>
      <c r="AB13" s="93"/>
      <c r="AC13" s="93"/>
      <c r="AD13" s="93"/>
      <c r="AE13" s="83"/>
      <c r="AF13" s="83"/>
      <c r="AG13" s="83"/>
      <c r="AH13" s="123"/>
      <c r="AI13" s="124"/>
      <c r="AJ13" s="124"/>
      <c r="AK13" s="125"/>
    </row>
    <row r="14" s="1" customFormat="1" ht="26.25" customHeight="1" spans="1:37">
      <c r="A14" s="18" t="s">
        <v>26</v>
      </c>
      <c r="B14" s="19">
        <v>174.11</v>
      </c>
      <c r="C14" s="19"/>
      <c r="D14" s="19">
        <v>174.11</v>
      </c>
      <c r="E14" s="19"/>
      <c r="F14" s="19">
        <v>42</v>
      </c>
      <c r="G14" s="19"/>
      <c r="H14" s="19">
        <f>F14*D14</f>
        <v>7312.62</v>
      </c>
      <c r="I14" s="19"/>
      <c r="J14" s="77"/>
      <c r="K14" s="77"/>
      <c r="L14" s="77"/>
      <c r="M14" s="77"/>
      <c r="N14" s="78"/>
      <c r="O14" s="78"/>
      <c r="P14" s="78"/>
      <c r="Q14" s="88" t="s">
        <v>27</v>
      </c>
      <c r="R14" s="89"/>
      <c r="S14" s="93"/>
      <c r="T14" s="94"/>
      <c r="U14" s="95" t="s">
        <v>28</v>
      </c>
      <c r="V14" s="95"/>
      <c r="W14" s="95"/>
      <c r="X14" s="95"/>
      <c r="Y14" s="95"/>
      <c r="Z14" s="95"/>
      <c r="AA14" s="95"/>
      <c r="AB14" s="95"/>
      <c r="AC14" s="95"/>
      <c r="AD14" s="93"/>
      <c r="AE14" s="83"/>
      <c r="AF14" s="83"/>
      <c r="AG14" s="83"/>
      <c r="AH14" s="126"/>
      <c r="AI14" s="127"/>
      <c r="AJ14" s="127"/>
      <c r="AK14" s="128"/>
    </row>
    <row r="15" s="1" customFormat="1" ht="11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7"/>
      <c r="K15" s="77"/>
      <c r="L15" s="77"/>
      <c r="M15" s="77"/>
      <c r="N15" s="78"/>
      <c r="O15" s="78"/>
      <c r="P15" s="78"/>
      <c r="Q15" s="89"/>
      <c r="R15" s="89"/>
      <c r="S15" s="83"/>
      <c r="T15" s="89"/>
      <c r="U15" s="96"/>
      <c r="V15" s="96"/>
      <c r="W15" s="96"/>
      <c r="X15" s="96"/>
      <c r="Y15" s="96"/>
      <c r="Z15" s="94"/>
      <c r="AA15" s="94"/>
      <c r="AB15" s="94"/>
      <c r="AC15" s="94"/>
      <c r="AD15" s="93"/>
      <c r="AE15" s="83"/>
      <c r="AF15" s="83"/>
      <c r="AG15" s="83"/>
      <c r="AH15" s="129"/>
      <c r="AI15" s="9"/>
      <c r="AJ15" s="9"/>
      <c r="AK15" s="130"/>
    </row>
    <row r="16" s="1" customFormat="1" ht="29.25" customHeight="1" spans="1:37">
      <c r="A16" s="18"/>
      <c r="B16" s="19"/>
      <c r="C16" s="19"/>
      <c r="D16" s="19"/>
      <c r="E16" s="19"/>
      <c r="F16" s="19"/>
      <c r="G16" s="19"/>
      <c r="H16" s="19"/>
      <c r="I16" s="19"/>
      <c r="J16" s="77"/>
      <c r="K16" s="77"/>
      <c r="L16" s="77"/>
      <c r="M16" s="77"/>
      <c r="N16" s="78"/>
      <c r="O16" s="78"/>
      <c r="P16" s="78"/>
      <c r="Q16" s="88" t="s">
        <v>29</v>
      </c>
      <c r="R16" s="89"/>
      <c r="S16" s="93"/>
      <c r="T16" s="89"/>
      <c r="U16" s="89" t="s">
        <v>30</v>
      </c>
      <c r="V16" s="97" t="s">
        <v>31</v>
      </c>
      <c r="W16" s="98"/>
      <c r="X16" s="98"/>
      <c r="Y16" s="98"/>
      <c r="Z16" s="98" t="s">
        <v>19</v>
      </c>
      <c r="AA16" s="98"/>
      <c r="AB16" s="98"/>
      <c r="AC16" s="98"/>
      <c r="AD16" s="93"/>
      <c r="AE16" s="100"/>
      <c r="AF16" s="83"/>
      <c r="AG16" s="83"/>
      <c r="AH16" s="131"/>
      <c r="AI16" s="131"/>
      <c r="AJ16" s="131"/>
      <c r="AK16" s="131"/>
    </row>
    <row r="17" s="1" customFormat="1" ht="28.5" customHeight="1" spans="1:37">
      <c r="A17" s="20"/>
      <c r="B17" s="20"/>
      <c r="C17" s="20"/>
      <c r="D17" s="20"/>
      <c r="E17" s="20"/>
      <c r="F17" s="20"/>
      <c r="G17" s="21" t="s">
        <v>32</v>
      </c>
      <c r="H17" s="19">
        <f>H14</f>
        <v>7312.62</v>
      </c>
      <c r="I17" s="19"/>
      <c r="J17" s="77"/>
      <c r="K17" s="77"/>
      <c r="L17" s="77"/>
      <c r="M17" s="77"/>
      <c r="N17" s="78"/>
      <c r="O17" s="78"/>
      <c r="P17" s="78"/>
      <c r="Q17" s="89"/>
      <c r="R17" s="89"/>
      <c r="S17" s="8"/>
      <c r="T17" s="8"/>
      <c r="U17" s="8"/>
      <c r="V17" s="8"/>
      <c r="W17" s="8"/>
      <c r="X17" s="8"/>
      <c r="Y17" s="8"/>
      <c r="AE17" s="8"/>
      <c r="AF17" s="8"/>
      <c r="AG17" s="8"/>
      <c r="AH17" s="8"/>
      <c r="AI17" s="8"/>
      <c r="AJ17" s="8"/>
      <c r="AK17" s="8"/>
    </row>
    <row r="18" ht="17.25" customHeight="1" spans="1:37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ht="16.9" customHeight="1" spans="1:37">
      <c r="A19" s="22" t="s">
        <v>33</v>
      </c>
      <c r="B19" s="23"/>
      <c r="C19" s="24"/>
      <c r="D19" s="2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132"/>
      <c r="AJ19" s="133" t="s">
        <v>35</v>
      </c>
      <c r="AK19" s="134"/>
    </row>
    <row r="20" ht="12" customHeight="1" spans="1:37">
      <c r="A20" s="26"/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101"/>
      <c r="AF20" s="101"/>
      <c r="AG20" s="101"/>
      <c r="AH20" s="101"/>
      <c r="AI20" s="135"/>
      <c r="AJ20" s="136"/>
      <c r="AK20" s="137"/>
    </row>
    <row r="21" s="2" customFormat="1" ht="24" customHeight="1" spans="1:38">
      <c r="A21" s="30" t="s">
        <v>36</v>
      </c>
      <c r="B21" s="30"/>
      <c r="C21" s="31"/>
      <c r="D21" s="32"/>
      <c r="E21" s="33"/>
      <c r="F21" s="33"/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102"/>
      <c r="AF21" s="33"/>
      <c r="AG21" s="59"/>
      <c r="AH21" s="59"/>
      <c r="AI21" s="59"/>
      <c r="AJ21" s="138"/>
      <c r="AK21" s="139"/>
      <c r="AL21" s="140"/>
    </row>
    <row r="22" ht="214.9" customHeight="1" spans="1:41">
      <c r="A22" s="34" t="s">
        <v>37</v>
      </c>
      <c r="B22" s="34" t="s">
        <v>38</v>
      </c>
      <c r="C22" s="35" t="s">
        <v>39</v>
      </c>
      <c r="D22" s="36" t="s">
        <v>40</v>
      </c>
      <c r="E22" s="37" t="s">
        <v>41</v>
      </c>
      <c r="F22" s="37" t="s">
        <v>42</v>
      </c>
      <c r="G22" s="37" t="s">
        <v>43</v>
      </c>
      <c r="H22" s="37" t="s">
        <v>44</v>
      </c>
      <c r="I22" s="37" t="s">
        <v>45</v>
      </c>
      <c r="J22" s="79"/>
      <c r="K22" s="37" t="s">
        <v>46</v>
      </c>
      <c r="L22" s="37" t="s">
        <v>47</v>
      </c>
      <c r="M22" s="37" t="s">
        <v>48</v>
      </c>
      <c r="N22" s="37" t="s">
        <v>49</v>
      </c>
      <c r="O22" s="37" t="s">
        <v>50</v>
      </c>
      <c r="P22" s="37" t="s">
        <v>51</v>
      </c>
      <c r="Q22" s="37" t="s">
        <v>52</v>
      </c>
      <c r="R22" s="37" t="s">
        <v>53</v>
      </c>
      <c r="S22" s="37" t="s">
        <v>54</v>
      </c>
      <c r="T22" s="37"/>
      <c r="U22" s="37"/>
      <c r="V22" s="37" t="s">
        <v>55</v>
      </c>
      <c r="W22" s="37" t="s">
        <v>56</v>
      </c>
      <c r="X22" s="37" t="s">
        <v>57</v>
      </c>
      <c r="Y22" s="37"/>
      <c r="Z22" s="103"/>
      <c r="AA22" s="103"/>
      <c r="AB22" s="103"/>
      <c r="AC22" s="103"/>
      <c r="AD22" s="103"/>
      <c r="AE22" s="104"/>
      <c r="AF22" s="105"/>
      <c r="AG22" s="141"/>
      <c r="AH22" s="141"/>
      <c r="AI22" s="141"/>
      <c r="AJ22" s="142"/>
      <c r="AK22" s="143" t="s">
        <v>58</v>
      </c>
      <c r="AL22" s="144" t="s">
        <v>59</v>
      </c>
      <c r="AM22" s="145"/>
      <c r="AN22" s="145"/>
      <c r="AO22" s="145"/>
    </row>
    <row r="23" s="3" customFormat="1" ht="15" customHeight="1" spans="1:41">
      <c r="A23" s="38">
        <v>1</v>
      </c>
      <c r="B23" s="38">
        <v>2</v>
      </c>
      <c r="C23" s="39">
        <v>3</v>
      </c>
      <c r="D23" s="40">
        <v>4</v>
      </c>
      <c r="E23" s="41">
        <v>5</v>
      </c>
      <c r="F23" s="41">
        <v>6</v>
      </c>
      <c r="G23" s="40">
        <v>7</v>
      </c>
      <c r="H23" s="41">
        <v>8</v>
      </c>
      <c r="I23" s="41">
        <v>9</v>
      </c>
      <c r="J23" s="41">
        <v>10</v>
      </c>
      <c r="K23" s="41">
        <v>11</v>
      </c>
      <c r="L23" s="41"/>
      <c r="M23" s="41">
        <v>14</v>
      </c>
      <c r="N23" s="41">
        <v>13</v>
      </c>
      <c r="O23" s="41">
        <v>15</v>
      </c>
      <c r="P23" s="41">
        <v>13</v>
      </c>
      <c r="Q23" s="41">
        <v>15</v>
      </c>
      <c r="R23" s="41">
        <v>16</v>
      </c>
      <c r="S23" s="41">
        <v>17</v>
      </c>
      <c r="T23" s="41">
        <v>18</v>
      </c>
      <c r="U23" s="41">
        <v>19</v>
      </c>
      <c r="V23" s="41">
        <v>20</v>
      </c>
      <c r="W23" s="40">
        <v>21</v>
      </c>
      <c r="X23" s="40">
        <v>22</v>
      </c>
      <c r="Y23" s="41">
        <v>23</v>
      </c>
      <c r="Z23" s="41">
        <v>24</v>
      </c>
      <c r="AA23" s="41">
        <v>25</v>
      </c>
      <c r="AB23" s="41">
        <v>26</v>
      </c>
      <c r="AC23" s="41">
        <v>27</v>
      </c>
      <c r="AD23" s="41">
        <v>28</v>
      </c>
      <c r="AE23" s="106">
        <v>29</v>
      </c>
      <c r="AF23" s="41">
        <v>29</v>
      </c>
      <c r="AG23" s="41">
        <v>30</v>
      </c>
      <c r="AH23" s="40">
        <v>31</v>
      </c>
      <c r="AI23" s="41">
        <v>32</v>
      </c>
      <c r="AJ23" s="146">
        <v>33</v>
      </c>
      <c r="AK23" s="40">
        <v>34</v>
      </c>
      <c r="AL23" s="41">
        <v>35</v>
      </c>
      <c r="AM23" s="145"/>
      <c r="AN23" s="145"/>
      <c r="AO23" s="145"/>
    </row>
    <row r="24" s="4" customFormat="1" ht="18.75" customHeight="1" spans="1:41">
      <c r="A24" s="42" t="s">
        <v>60</v>
      </c>
      <c r="B24" s="42"/>
      <c r="C24" s="43"/>
      <c r="D24" s="44"/>
      <c r="E24" s="45" t="s">
        <v>61</v>
      </c>
      <c r="F24" s="46" t="s">
        <v>62</v>
      </c>
      <c r="G24" s="45" t="s">
        <v>63</v>
      </c>
      <c r="H24" s="47"/>
      <c r="I24" s="80" t="s">
        <v>64</v>
      </c>
      <c r="J24" s="81"/>
      <c r="K24" s="47"/>
      <c r="L24" s="80" t="s">
        <v>65</v>
      </c>
      <c r="M24" s="47" t="s">
        <v>66</v>
      </c>
      <c r="N24" s="80" t="s">
        <v>67</v>
      </c>
      <c r="O24" s="47" t="s">
        <v>68</v>
      </c>
      <c r="P24" s="47" t="s">
        <v>69</v>
      </c>
      <c r="Q24" s="47" t="s">
        <v>63</v>
      </c>
      <c r="R24" s="47" t="s">
        <v>70</v>
      </c>
      <c r="S24" s="47" t="s">
        <v>71</v>
      </c>
      <c r="T24" s="47"/>
      <c r="U24" s="47"/>
      <c r="V24" s="47"/>
      <c r="W24" s="45" t="s">
        <v>69</v>
      </c>
      <c r="X24" s="45" t="s">
        <v>63</v>
      </c>
      <c r="Y24" s="47"/>
      <c r="Z24" s="107"/>
      <c r="AA24" s="107"/>
      <c r="AB24" s="107"/>
      <c r="AC24" s="107"/>
      <c r="AD24" s="107"/>
      <c r="AE24" s="108"/>
      <c r="AF24" s="109"/>
      <c r="AG24" s="109"/>
      <c r="AH24" s="109"/>
      <c r="AI24" s="109"/>
      <c r="AJ24" s="147"/>
      <c r="AK24" s="148"/>
      <c r="AL24" s="149"/>
      <c r="AM24" s="150"/>
      <c r="AN24" s="150"/>
      <c r="AO24" s="150"/>
    </row>
    <row r="25" s="3" customFormat="1" ht="19.5" customHeight="1" spans="1:41">
      <c r="A25" s="48" t="s">
        <v>72</v>
      </c>
      <c r="B25" s="48"/>
      <c r="C25" s="49"/>
      <c r="D25" s="50"/>
      <c r="E25" s="51">
        <v>42</v>
      </c>
      <c r="F25" s="51">
        <v>42</v>
      </c>
      <c r="G25" s="50">
        <v>42</v>
      </c>
      <c r="H25" s="51"/>
      <c r="I25" s="51">
        <v>42</v>
      </c>
      <c r="J25" s="51"/>
      <c r="K25" s="51"/>
      <c r="L25" s="51">
        <v>42</v>
      </c>
      <c r="M25" s="51">
        <v>42</v>
      </c>
      <c r="N25" s="51">
        <v>42</v>
      </c>
      <c r="O25" s="51">
        <v>42</v>
      </c>
      <c r="P25" s="51">
        <v>42</v>
      </c>
      <c r="Q25" s="51">
        <v>42</v>
      </c>
      <c r="R25" s="51">
        <v>42</v>
      </c>
      <c r="S25" s="51">
        <v>42</v>
      </c>
      <c r="T25" s="51"/>
      <c r="U25" s="51"/>
      <c r="V25" s="51"/>
      <c r="W25" s="50">
        <v>42</v>
      </c>
      <c r="X25" s="50">
        <v>42</v>
      </c>
      <c r="Y25" s="50"/>
      <c r="Z25" s="110"/>
      <c r="AA25" s="110"/>
      <c r="AB25" s="110"/>
      <c r="AC25" s="110"/>
      <c r="AD25" s="110"/>
      <c r="AE25" s="111"/>
      <c r="AF25" s="110"/>
      <c r="AG25" s="110"/>
      <c r="AH25" s="110"/>
      <c r="AI25" s="110"/>
      <c r="AJ25" s="151"/>
      <c r="AK25" s="152"/>
      <c r="AL25" s="153"/>
      <c r="AM25" s="145"/>
      <c r="AN25" s="145"/>
      <c r="AO25" s="145"/>
    </row>
    <row r="26" ht="29.25" customHeight="1" spans="1:41">
      <c r="A26" s="52" t="s">
        <v>73</v>
      </c>
      <c r="B26" s="53"/>
      <c r="C26" s="54" t="s">
        <v>74</v>
      </c>
      <c r="D26" s="55"/>
      <c r="E26" s="56"/>
      <c r="F26" s="56">
        <v>60</v>
      </c>
      <c r="G26" s="57">
        <v>150</v>
      </c>
      <c r="H26" s="56"/>
      <c r="I26" s="56"/>
      <c r="J26" s="56"/>
      <c r="K26" s="56"/>
      <c r="L26" s="56">
        <v>140</v>
      </c>
      <c r="M26" s="56">
        <v>107.1</v>
      </c>
      <c r="N26" s="56">
        <v>18</v>
      </c>
      <c r="O26" s="56">
        <v>45</v>
      </c>
      <c r="P26" s="56"/>
      <c r="Q26" s="56">
        <v>171.9</v>
      </c>
      <c r="R26" s="56"/>
      <c r="S26" s="56"/>
      <c r="T26" s="56"/>
      <c r="U26" s="56"/>
      <c r="V26" s="56"/>
      <c r="W26" s="57"/>
      <c r="X26" s="57">
        <v>150</v>
      </c>
      <c r="Y26" s="56"/>
      <c r="Z26" s="56"/>
      <c r="AA26" s="56"/>
      <c r="AB26" s="56"/>
      <c r="AC26" s="56"/>
      <c r="AD26" s="56"/>
      <c r="AE26" s="112"/>
      <c r="AF26" s="56"/>
      <c r="AG26" s="56"/>
      <c r="AH26" s="56"/>
      <c r="AI26" s="56"/>
      <c r="AJ26" s="154"/>
      <c r="AK26" s="155">
        <f>SUM(D27:AE27)</f>
        <v>35.364</v>
      </c>
      <c r="AL26" s="156">
        <f>SUM(AF27:AJ27)</f>
        <v>0</v>
      </c>
      <c r="AM26" s="145"/>
      <c r="AN26" s="145"/>
      <c r="AO26" s="145"/>
    </row>
    <row r="27" ht="23.25" customHeight="1" spans="1:41">
      <c r="A27" s="58"/>
      <c r="B27" s="59"/>
      <c r="C27" s="54" t="s">
        <v>75</v>
      </c>
      <c r="D27" s="60">
        <f t="shared" ref="D27:AJ27" si="0">(D$25*D26)/1000</f>
        <v>0</v>
      </c>
      <c r="E27" s="61">
        <f t="shared" si="0"/>
        <v>0</v>
      </c>
      <c r="F27" s="61">
        <f t="shared" si="0"/>
        <v>2.52</v>
      </c>
      <c r="G27" s="61">
        <f t="shared" ref="G27" si="1">(G$25*G26)/1000</f>
        <v>6.3</v>
      </c>
      <c r="H27" s="61">
        <f t="shared" si="0"/>
        <v>0</v>
      </c>
      <c r="I27" s="61">
        <f t="shared" si="0"/>
        <v>0</v>
      </c>
      <c r="J27" s="61">
        <f t="shared" si="0"/>
        <v>0</v>
      </c>
      <c r="K27" s="61">
        <f t="shared" si="0"/>
        <v>0</v>
      </c>
      <c r="L27" s="61">
        <f t="shared" si="0"/>
        <v>5.88</v>
      </c>
      <c r="M27" s="61">
        <f t="shared" si="0"/>
        <v>4.4982</v>
      </c>
      <c r="N27" s="61">
        <f t="shared" si="0"/>
        <v>0.756</v>
      </c>
      <c r="O27" s="61">
        <f t="shared" si="0"/>
        <v>1.89</v>
      </c>
      <c r="P27" s="61">
        <f t="shared" si="0"/>
        <v>0</v>
      </c>
      <c r="Q27" s="61">
        <f t="shared" si="0"/>
        <v>7.2198</v>
      </c>
      <c r="R27" s="61">
        <f t="shared" si="0"/>
        <v>0</v>
      </c>
      <c r="S27" s="61">
        <f t="shared" si="0"/>
        <v>0</v>
      </c>
      <c r="T27" s="61">
        <f t="shared" si="0"/>
        <v>0</v>
      </c>
      <c r="U27" s="61">
        <f t="shared" si="0"/>
        <v>0</v>
      </c>
      <c r="V27" s="61">
        <f t="shared" si="0"/>
        <v>0</v>
      </c>
      <c r="W27" s="61">
        <f t="shared" si="0"/>
        <v>0</v>
      </c>
      <c r="X27" s="61">
        <f t="shared" si="0"/>
        <v>6.3</v>
      </c>
      <c r="Y27" s="61">
        <f t="shared" si="0"/>
        <v>0</v>
      </c>
      <c r="Z27" s="61">
        <f t="shared" si="0"/>
        <v>0</v>
      </c>
      <c r="AA27" s="61">
        <f t="shared" si="0"/>
        <v>0</v>
      </c>
      <c r="AB27" s="61">
        <f t="shared" si="0"/>
        <v>0</v>
      </c>
      <c r="AC27" s="61">
        <f t="shared" si="0"/>
        <v>0</v>
      </c>
      <c r="AD27" s="61">
        <f t="shared" si="0"/>
        <v>0</v>
      </c>
      <c r="AE27" s="113">
        <f t="shared" si="0"/>
        <v>0</v>
      </c>
      <c r="AF27" s="61">
        <f t="shared" si="0"/>
        <v>0</v>
      </c>
      <c r="AG27" s="61">
        <f t="shared" si="0"/>
        <v>0</v>
      </c>
      <c r="AH27" s="61">
        <f t="shared" si="0"/>
        <v>0</v>
      </c>
      <c r="AI27" s="61">
        <f t="shared" si="0"/>
        <v>0</v>
      </c>
      <c r="AJ27" s="157">
        <f t="shared" si="0"/>
        <v>0</v>
      </c>
      <c r="AK27" s="158"/>
      <c r="AL27" s="159"/>
      <c r="AM27" s="145"/>
      <c r="AN27" s="145"/>
      <c r="AO27" s="145"/>
    </row>
    <row r="28" ht="29.25" customHeight="1" spans="1:41">
      <c r="A28" s="52" t="s">
        <v>76</v>
      </c>
      <c r="B28" s="53"/>
      <c r="C28" s="54" t="s">
        <v>74</v>
      </c>
      <c r="D28" s="55"/>
      <c r="E28" s="56"/>
      <c r="F28" s="56">
        <v>141.666</v>
      </c>
      <c r="G28" s="57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57"/>
      <c r="Y28" s="56"/>
      <c r="Z28" s="56"/>
      <c r="AA28" s="56"/>
      <c r="AB28" s="56"/>
      <c r="AC28" s="56"/>
      <c r="AD28" s="56"/>
      <c r="AE28" s="112"/>
      <c r="AF28" s="56"/>
      <c r="AG28" s="56"/>
      <c r="AH28" s="56"/>
      <c r="AI28" s="56"/>
      <c r="AJ28" s="154"/>
      <c r="AK28" s="155">
        <f>SUM(D29:AE29)</f>
        <v>5.949972</v>
      </c>
      <c r="AL28" s="156"/>
      <c r="AM28" s="160"/>
      <c r="AN28" s="161"/>
      <c r="AO28" s="145"/>
    </row>
    <row r="29" ht="28.5" customHeight="1" spans="1:41">
      <c r="A29" s="58"/>
      <c r="B29" s="59"/>
      <c r="C29" s="54" t="s">
        <v>75</v>
      </c>
      <c r="D29" s="60">
        <f t="shared" ref="D29:AJ29" si="2">(D$25*D28)/1000</f>
        <v>0</v>
      </c>
      <c r="E29" s="61">
        <f t="shared" si="2"/>
        <v>0</v>
      </c>
      <c r="F29" s="61">
        <f t="shared" si="2"/>
        <v>5.949972</v>
      </c>
      <c r="G29" s="61">
        <f t="shared" si="2"/>
        <v>0</v>
      </c>
      <c r="H29" s="61">
        <f t="shared" si="2"/>
        <v>0</v>
      </c>
      <c r="I29" s="61">
        <f t="shared" si="2"/>
        <v>0</v>
      </c>
      <c r="J29" s="61">
        <f t="shared" si="2"/>
        <v>0</v>
      </c>
      <c r="K29" s="61">
        <f t="shared" si="2"/>
        <v>0</v>
      </c>
      <c r="L29" s="61">
        <f t="shared" si="2"/>
        <v>0</v>
      </c>
      <c r="M29" s="61">
        <f t="shared" si="2"/>
        <v>0</v>
      </c>
      <c r="N29" s="61">
        <f t="shared" si="2"/>
        <v>0</v>
      </c>
      <c r="O29" s="61">
        <f t="shared" si="2"/>
        <v>0</v>
      </c>
      <c r="P29" s="61">
        <f t="shared" si="2"/>
        <v>0</v>
      </c>
      <c r="Q29" s="61">
        <f t="shared" si="2"/>
        <v>0</v>
      </c>
      <c r="R29" s="61">
        <f t="shared" si="2"/>
        <v>0</v>
      </c>
      <c r="S29" s="61">
        <f t="shared" si="2"/>
        <v>0</v>
      </c>
      <c r="T29" s="61">
        <f t="shared" si="2"/>
        <v>0</v>
      </c>
      <c r="U29" s="61">
        <f t="shared" si="2"/>
        <v>0</v>
      </c>
      <c r="V29" s="61">
        <f t="shared" si="2"/>
        <v>0</v>
      </c>
      <c r="W29" s="61">
        <f t="shared" si="2"/>
        <v>0</v>
      </c>
      <c r="X29" s="61">
        <f t="shared" si="2"/>
        <v>0</v>
      </c>
      <c r="Y29" s="61">
        <f t="shared" si="2"/>
        <v>0</v>
      </c>
      <c r="Z29" s="61">
        <f t="shared" si="2"/>
        <v>0</v>
      </c>
      <c r="AA29" s="61">
        <f t="shared" si="2"/>
        <v>0</v>
      </c>
      <c r="AB29" s="61">
        <f t="shared" si="2"/>
        <v>0</v>
      </c>
      <c r="AC29" s="61">
        <f t="shared" si="2"/>
        <v>0</v>
      </c>
      <c r="AD29" s="61">
        <f t="shared" si="2"/>
        <v>0</v>
      </c>
      <c r="AE29" s="113">
        <f t="shared" si="2"/>
        <v>0</v>
      </c>
      <c r="AF29" s="61">
        <f t="shared" si="2"/>
        <v>0</v>
      </c>
      <c r="AG29" s="61">
        <f t="shared" si="2"/>
        <v>0</v>
      </c>
      <c r="AH29" s="61">
        <f t="shared" si="2"/>
        <v>0</v>
      </c>
      <c r="AI29" s="61">
        <f t="shared" si="2"/>
        <v>0</v>
      </c>
      <c r="AJ29" s="157">
        <f t="shared" si="2"/>
        <v>0</v>
      </c>
      <c r="AK29" s="158"/>
      <c r="AL29" s="159"/>
      <c r="AM29" s="160"/>
      <c r="AN29" s="161"/>
      <c r="AO29" s="145"/>
    </row>
    <row r="30" ht="25.5" customHeight="1" spans="1:41">
      <c r="A30" s="52" t="s">
        <v>77</v>
      </c>
      <c r="B30" s="53"/>
      <c r="C30" s="54" t="s">
        <v>74</v>
      </c>
      <c r="D30" s="55"/>
      <c r="E30" s="56">
        <v>10</v>
      </c>
      <c r="F30" s="56">
        <v>2</v>
      </c>
      <c r="G30" s="57"/>
      <c r="H30" s="56"/>
      <c r="I30" s="56"/>
      <c r="J30" s="56"/>
      <c r="K30" s="56"/>
      <c r="L30" s="56"/>
      <c r="M30" s="56">
        <v>5</v>
      </c>
      <c r="N30" s="56">
        <v>5</v>
      </c>
      <c r="O30" s="56">
        <f>2.03+0.68</f>
        <v>2.71</v>
      </c>
      <c r="P30" s="56"/>
      <c r="Q30" s="56"/>
      <c r="R30" s="56"/>
      <c r="S30" s="56"/>
      <c r="T30" s="56"/>
      <c r="U30" s="56"/>
      <c r="V30" s="56"/>
      <c r="W30" s="57"/>
      <c r="X30" s="57"/>
      <c r="Y30" s="56"/>
      <c r="Z30" s="56"/>
      <c r="AA30" s="56"/>
      <c r="AB30" s="56"/>
      <c r="AC30" s="56"/>
      <c r="AD30" s="56"/>
      <c r="AE30" s="112"/>
      <c r="AF30" s="56"/>
      <c r="AG30" s="56"/>
      <c r="AH30" s="56"/>
      <c r="AI30" s="56"/>
      <c r="AJ30" s="154"/>
      <c r="AK30" s="155">
        <f>SUM(D31:AE31)</f>
        <v>1.03782</v>
      </c>
      <c r="AL30" s="156">
        <f>SUM(AF31:AJ31)</f>
        <v>0</v>
      </c>
      <c r="AM30" s="145"/>
      <c r="AN30" s="145"/>
      <c r="AO30" s="145"/>
    </row>
    <row r="31" ht="28.5" customHeight="1" spans="1:41">
      <c r="A31" s="58"/>
      <c r="B31" s="59"/>
      <c r="C31" s="54" t="s">
        <v>75</v>
      </c>
      <c r="D31" s="60">
        <f t="shared" ref="D31:AJ31" si="3">(D$25*D30)/1000</f>
        <v>0</v>
      </c>
      <c r="E31" s="61">
        <f t="shared" si="3"/>
        <v>0.42</v>
      </c>
      <c r="F31" s="61">
        <f t="shared" si="3"/>
        <v>0.084</v>
      </c>
      <c r="G31" s="61">
        <f t="shared" ref="G31" si="4">(G$25*G30)/1000</f>
        <v>0</v>
      </c>
      <c r="H31" s="61">
        <f t="shared" si="3"/>
        <v>0</v>
      </c>
      <c r="I31" s="61">
        <f t="shared" si="3"/>
        <v>0</v>
      </c>
      <c r="J31" s="61">
        <f t="shared" si="3"/>
        <v>0</v>
      </c>
      <c r="K31" s="61">
        <f t="shared" si="3"/>
        <v>0</v>
      </c>
      <c r="L31" s="61">
        <f t="shared" si="3"/>
        <v>0</v>
      </c>
      <c r="M31" s="61">
        <f t="shared" si="3"/>
        <v>0.21</v>
      </c>
      <c r="N31" s="61">
        <f t="shared" si="3"/>
        <v>0.21</v>
      </c>
      <c r="O31" s="61">
        <f t="shared" si="3"/>
        <v>0.11382</v>
      </c>
      <c r="P31" s="61">
        <f t="shared" si="3"/>
        <v>0</v>
      </c>
      <c r="Q31" s="61">
        <f t="shared" si="3"/>
        <v>0</v>
      </c>
      <c r="R31" s="61">
        <f t="shared" si="3"/>
        <v>0</v>
      </c>
      <c r="S31" s="61">
        <f t="shared" si="3"/>
        <v>0</v>
      </c>
      <c r="T31" s="61">
        <f t="shared" si="3"/>
        <v>0</v>
      </c>
      <c r="U31" s="61">
        <f t="shared" si="3"/>
        <v>0</v>
      </c>
      <c r="V31" s="61">
        <f t="shared" si="3"/>
        <v>0</v>
      </c>
      <c r="W31" s="61">
        <f t="shared" si="3"/>
        <v>0</v>
      </c>
      <c r="X31" s="61">
        <f t="shared" si="3"/>
        <v>0</v>
      </c>
      <c r="Y31" s="61">
        <f t="shared" si="3"/>
        <v>0</v>
      </c>
      <c r="Z31" s="61">
        <f t="shared" si="3"/>
        <v>0</v>
      </c>
      <c r="AA31" s="61">
        <f t="shared" si="3"/>
        <v>0</v>
      </c>
      <c r="AB31" s="61">
        <f t="shared" si="3"/>
        <v>0</v>
      </c>
      <c r="AC31" s="61">
        <f t="shared" si="3"/>
        <v>0</v>
      </c>
      <c r="AD31" s="61">
        <f t="shared" si="3"/>
        <v>0</v>
      </c>
      <c r="AE31" s="113">
        <f t="shared" si="3"/>
        <v>0</v>
      </c>
      <c r="AF31" s="61">
        <f t="shared" si="3"/>
        <v>0</v>
      </c>
      <c r="AG31" s="61">
        <f t="shared" si="3"/>
        <v>0</v>
      </c>
      <c r="AH31" s="61">
        <f t="shared" si="3"/>
        <v>0</v>
      </c>
      <c r="AI31" s="61">
        <f t="shared" si="3"/>
        <v>0</v>
      </c>
      <c r="AJ31" s="157">
        <f t="shared" si="3"/>
        <v>0</v>
      </c>
      <c r="AK31" s="158"/>
      <c r="AL31" s="159"/>
      <c r="AM31" s="145"/>
      <c r="AN31" s="145"/>
      <c r="AO31" s="145"/>
    </row>
    <row r="32" ht="27.75" customHeight="1" spans="1:41">
      <c r="A32" s="52" t="s">
        <v>53</v>
      </c>
      <c r="B32" s="53"/>
      <c r="C32" s="54" t="s">
        <v>74</v>
      </c>
      <c r="D32" s="55"/>
      <c r="E32" s="56">
        <v>30</v>
      </c>
      <c r="F32" s="56"/>
      <c r="G32" s="57"/>
      <c r="H32" s="56"/>
      <c r="I32" s="56"/>
      <c r="J32" s="56"/>
      <c r="K32" s="56"/>
      <c r="L32" s="56"/>
      <c r="M32" s="56"/>
      <c r="N32" s="56">
        <v>15</v>
      </c>
      <c r="O32" s="56"/>
      <c r="P32" s="56"/>
      <c r="Q32" s="56"/>
      <c r="R32" s="56">
        <v>15</v>
      </c>
      <c r="S32" s="56"/>
      <c r="T32" s="56"/>
      <c r="U32" s="56"/>
      <c r="V32" s="56"/>
      <c r="W32" s="57"/>
      <c r="X32" s="57"/>
      <c r="Y32" s="56"/>
      <c r="Z32" s="56"/>
      <c r="AA32" s="56"/>
      <c r="AB32" s="56"/>
      <c r="AC32" s="56"/>
      <c r="AD32" s="56"/>
      <c r="AE32" s="112"/>
      <c r="AF32" s="56"/>
      <c r="AG32" s="56"/>
      <c r="AH32" s="56"/>
      <c r="AI32" s="56"/>
      <c r="AJ32" s="154"/>
      <c r="AK32" s="155">
        <f t="shared" ref="AK32" si="5">SUM(D33:AE33)</f>
        <v>2.52</v>
      </c>
      <c r="AL32" s="156">
        <f>SUM(AF33:AJ33)</f>
        <v>0</v>
      </c>
      <c r="AM32" s="145"/>
      <c r="AN32" s="145"/>
      <c r="AO32" s="145"/>
    </row>
    <row r="33" ht="24.75" customHeight="1" spans="1:41">
      <c r="A33" s="58"/>
      <c r="B33" s="59"/>
      <c r="C33" s="54" t="s">
        <v>75</v>
      </c>
      <c r="D33" s="60">
        <f t="shared" ref="D33:AJ33" si="6">(D$25*D32)/1000</f>
        <v>0</v>
      </c>
      <c r="E33" s="61">
        <f t="shared" si="6"/>
        <v>1.26</v>
      </c>
      <c r="F33" s="61">
        <f t="shared" si="6"/>
        <v>0</v>
      </c>
      <c r="G33" s="61">
        <f t="shared" ref="G33" si="7">(G$25*G32)/1000</f>
        <v>0</v>
      </c>
      <c r="H33" s="61">
        <f t="shared" si="6"/>
        <v>0</v>
      </c>
      <c r="I33" s="61">
        <f t="shared" si="6"/>
        <v>0</v>
      </c>
      <c r="J33" s="61">
        <f t="shared" si="6"/>
        <v>0</v>
      </c>
      <c r="K33" s="61">
        <f t="shared" si="6"/>
        <v>0</v>
      </c>
      <c r="L33" s="61">
        <f t="shared" si="6"/>
        <v>0</v>
      </c>
      <c r="M33" s="61">
        <f t="shared" si="6"/>
        <v>0</v>
      </c>
      <c r="N33" s="61">
        <f t="shared" si="6"/>
        <v>0.63</v>
      </c>
      <c r="O33" s="61">
        <f t="shared" si="6"/>
        <v>0</v>
      </c>
      <c r="P33" s="61">
        <f t="shared" si="6"/>
        <v>0</v>
      </c>
      <c r="Q33" s="61">
        <f t="shared" si="6"/>
        <v>0</v>
      </c>
      <c r="R33" s="61">
        <f t="shared" si="6"/>
        <v>0.63</v>
      </c>
      <c r="S33" s="61">
        <f t="shared" si="6"/>
        <v>0</v>
      </c>
      <c r="T33" s="61">
        <f t="shared" si="6"/>
        <v>0</v>
      </c>
      <c r="U33" s="61">
        <f t="shared" si="6"/>
        <v>0</v>
      </c>
      <c r="V33" s="61">
        <f t="shared" si="6"/>
        <v>0</v>
      </c>
      <c r="W33" s="61">
        <f t="shared" si="6"/>
        <v>0</v>
      </c>
      <c r="X33" s="61">
        <f t="shared" si="6"/>
        <v>0</v>
      </c>
      <c r="Y33" s="61">
        <f t="shared" si="6"/>
        <v>0</v>
      </c>
      <c r="Z33" s="61">
        <f t="shared" si="6"/>
        <v>0</v>
      </c>
      <c r="AA33" s="61">
        <f t="shared" si="6"/>
        <v>0</v>
      </c>
      <c r="AB33" s="61">
        <f t="shared" si="6"/>
        <v>0</v>
      </c>
      <c r="AC33" s="61">
        <f t="shared" si="6"/>
        <v>0</v>
      </c>
      <c r="AD33" s="61">
        <f t="shared" si="6"/>
        <v>0</v>
      </c>
      <c r="AE33" s="113">
        <f t="shared" si="6"/>
        <v>0</v>
      </c>
      <c r="AF33" s="61">
        <f t="shared" si="6"/>
        <v>0</v>
      </c>
      <c r="AG33" s="61">
        <f t="shared" si="6"/>
        <v>0</v>
      </c>
      <c r="AH33" s="61">
        <f t="shared" si="6"/>
        <v>0</v>
      </c>
      <c r="AI33" s="61">
        <f t="shared" si="6"/>
        <v>0</v>
      </c>
      <c r="AJ33" s="157">
        <f t="shared" si="6"/>
        <v>0</v>
      </c>
      <c r="AK33" s="158"/>
      <c r="AL33" s="159"/>
      <c r="AM33" s="145"/>
      <c r="AN33" s="145"/>
      <c r="AO33" s="145"/>
    </row>
    <row r="34" ht="29.25" customHeight="1" spans="1:41">
      <c r="A34" s="52" t="s">
        <v>54</v>
      </c>
      <c r="B34" s="53"/>
      <c r="C34" s="54" t="s">
        <v>74</v>
      </c>
      <c r="D34" s="55"/>
      <c r="E34" s="56"/>
      <c r="F34" s="56"/>
      <c r="G34" s="57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>
        <v>38</v>
      </c>
      <c r="T34" s="56"/>
      <c r="U34" s="56"/>
      <c r="V34" s="56"/>
      <c r="W34" s="57"/>
      <c r="X34" s="57"/>
      <c r="Y34" s="56"/>
      <c r="Z34" s="56"/>
      <c r="AA34" s="56"/>
      <c r="AB34" s="56"/>
      <c r="AC34" s="56"/>
      <c r="AD34" s="56"/>
      <c r="AE34" s="112"/>
      <c r="AF34" s="56"/>
      <c r="AG34" s="56"/>
      <c r="AH34" s="56"/>
      <c r="AI34" s="56"/>
      <c r="AJ34" s="154"/>
      <c r="AK34" s="155">
        <f t="shared" ref="AK34" si="8">SUM(D35:AE35)</f>
        <v>1.596</v>
      </c>
      <c r="AL34" s="156">
        <f>SUM(AF35:AJ35)</f>
        <v>0</v>
      </c>
      <c r="AM34" s="145"/>
      <c r="AN34" s="145"/>
      <c r="AO34" s="145"/>
    </row>
    <row r="35" ht="19.15" customHeight="1" spans="1:41">
      <c r="A35" s="58"/>
      <c r="B35" s="59"/>
      <c r="C35" s="54" t="s">
        <v>75</v>
      </c>
      <c r="D35" s="60">
        <f t="shared" ref="D35:AJ35" si="9">(D$25*D34)/1000</f>
        <v>0</v>
      </c>
      <c r="E35" s="61">
        <f t="shared" si="9"/>
        <v>0</v>
      </c>
      <c r="F35" s="61">
        <f t="shared" si="9"/>
        <v>0</v>
      </c>
      <c r="G35" s="61">
        <f t="shared" ref="G35" si="10">(G$25*G34)/1000</f>
        <v>0</v>
      </c>
      <c r="H35" s="61">
        <f t="shared" si="9"/>
        <v>0</v>
      </c>
      <c r="I35" s="61">
        <f t="shared" si="9"/>
        <v>0</v>
      </c>
      <c r="J35" s="61">
        <f t="shared" si="9"/>
        <v>0</v>
      </c>
      <c r="K35" s="61">
        <f t="shared" si="9"/>
        <v>0</v>
      </c>
      <c r="L35" s="61">
        <f t="shared" si="9"/>
        <v>0</v>
      </c>
      <c r="M35" s="61">
        <f t="shared" si="9"/>
        <v>0</v>
      </c>
      <c r="N35" s="61">
        <f t="shared" si="9"/>
        <v>0</v>
      </c>
      <c r="O35" s="61">
        <f t="shared" si="9"/>
        <v>0</v>
      </c>
      <c r="P35" s="61">
        <f t="shared" si="9"/>
        <v>0</v>
      </c>
      <c r="Q35" s="61">
        <f t="shared" si="9"/>
        <v>0</v>
      </c>
      <c r="R35" s="61">
        <f t="shared" si="9"/>
        <v>0</v>
      </c>
      <c r="S35" s="61">
        <f t="shared" si="9"/>
        <v>1.596</v>
      </c>
      <c r="T35" s="61">
        <f t="shared" si="9"/>
        <v>0</v>
      </c>
      <c r="U35" s="61">
        <f t="shared" si="9"/>
        <v>0</v>
      </c>
      <c r="V35" s="61">
        <f t="shared" si="9"/>
        <v>0</v>
      </c>
      <c r="W35" s="61">
        <f t="shared" si="9"/>
        <v>0</v>
      </c>
      <c r="X35" s="61">
        <f t="shared" si="9"/>
        <v>0</v>
      </c>
      <c r="Y35" s="61">
        <f t="shared" si="9"/>
        <v>0</v>
      </c>
      <c r="Z35" s="61">
        <f t="shared" si="9"/>
        <v>0</v>
      </c>
      <c r="AA35" s="61">
        <f t="shared" si="9"/>
        <v>0</v>
      </c>
      <c r="AB35" s="61">
        <f t="shared" si="9"/>
        <v>0</v>
      </c>
      <c r="AC35" s="61">
        <f t="shared" si="9"/>
        <v>0</v>
      </c>
      <c r="AD35" s="61">
        <f t="shared" si="9"/>
        <v>0</v>
      </c>
      <c r="AE35" s="113">
        <f t="shared" si="9"/>
        <v>0</v>
      </c>
      <c r="AF35" s="61">
        <f t="shared" si="9"/>
        <v>0</v>
      </c>
      <c r="AG35" s="61">
        <f t="shared" si="9"/>
        <v>0</v>
      </c>
      <c r="AH35" s="61">
        <f t="shared" si="9"/>
        <v>0</v>
      </c>
      <c r="AI35" s="61">
        <f t="shared" si="9"/>
        <v>0</v>
      </c>
      <c r="AJ35" s="157">
        <f t="shared" si="9"/>
        <v>0</v>
      </c>
      <c r="AK35" s="158"/>
      <c r="AL35" s="159"/>
      <c r="AM35" s="145"/>
      <c r="AN35" s="145"/>
      <c r="AO35" s="145"/>
    </row>
    <row r="36" ht="26.25" hidden="1" customHeight="1" spans="1:41">
      <c r="A36" s="62" t="s">
        <v>78</v>
      </c>
      <c r="B36" s="53"/>
      <c r="C36" s="54" t="s">
        <v>74</v>
      </c>
      <c r="D36" s="55"/>
      <c r="E36" s="56"/>
      <c r="F36" s="56"/>
      <c r="G36" s="57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7"/>
      <c r="X36" s="57"/>
      <c r="Y36" s="56"/>
      <c r="Z36" s="56"/>
      <c r="AA36" s="56"/>
      <c r="AB36" s="56"/>
      <c r="AC36" s="56"/>
      <c r="AD36" s="56"/>
      <c r="AE36" s="112"/>
      <c r="AF36" s="56"/>
      <c r="AG36" s="56"/>
      <c r="AH36" s="56"/>
      <c r="AI36" s="56"/>
      <c r="AJ36" s="154"/>
      <c r="AK36" s="155">
        <f t="shared" ref="AK36" si="11">SUM(D37:AE37)</f>
        <v>0</v>
      </c>
      <c r="AL36" s="156">
        <f>SUM(AF37:AJ37)</f>
        <v>0</v>
      </c>
      <c r="AM36" s="145"/>
      <c r="AN36" s="145"/>
      <c r="AO36" s="145"/>
    </row>
    <row r="37" ht="27" hidden="1" customHeight="1" spans="1:41">
      <c r="A37" s="63"/>
      <c r="B37" s="59"/>
      <c r="C37" s="54" t="s">
        <v>75</v>
      </c>
      <c r="D37" s="60">
        <f t="shared" ref="D37:AJ37" si="12">(D$25*D36)/1000</f>
        <v>0</v>
      </c>
      <c r="E37" s="61">
        <f t="shared" si="12"/>
        <v>0</v>
      </c>
      <c r="F37" s="61">
        <f t="shared" si="12"/>
        <v>0</v>
      </c>
      <c r="G37" s="61">
        <f t="shared" ref="G37" si="13">(G$25*G36)/1000</f>
        <v>0</v>
      </c>
      <c r="H37" s="61">
        <f t="shared" si="12"/>
        <v>0</v>
      </c>
      <c r="I37" s="61">
        <f t="shared" si="12"/>
        <v>0</v>
      </c>
      <c r="J37" s="61">
        <f t="shared" si="12"/>
        <v>0</v>
      </c>
      <c r="K37" s="61">
        <f t="shared" si="12"/>
        <v>0</v>
      </c>
      <c r="L37" s="61">
        <f t="shared" si="12"/>
        <v>0</v>
      </c>
      <c r="M37" s="61">
        <f t="shared" si="12"/>
        <v>0</v>
      </c>
      <c r="N37" s="61">
        <f t="shared" si="12"/>
        <v>0</v>
      </c>
      <c r="O37" s="61">
        <f t="shared" si="12"/>
        <v>0</v>
      </c>
      <c r="P37" s="61">
        <f t="shared" si="12"/>
        <v>0</v>
      </c>
      <c r="Q37" s="61">
        <f t="shared" si="12"/>
        <v>0</v>
      </c>
      <c r="R37" s="61">
        <f t="shared" si="12"/>
        <v>0</v>
      </c>
      <c r="S37" s="61">
        <f t="shared" si="12"/>
        <v>0</v>
      </c>
      <c r="T37" s="61">
        <f t="shared" si="12"/>
        <v>0</v>
      </c>
      <c r="U37" s="61">
        <f t="shared" si="12"/>
        <v>0</v>
      </c>
      <c r="V37" s="61">
        <f t="shared" si="12"/>
        <v>0</v>
      </c>
      <c r="W37" s="61">
        <f t="shared" si="12"/>
        <v>0</v>
      </c>
      <c r="X37" s="61">
        <f t="shared" si="12"/>
        <v>0</v>
      </c>
      <c r="Y37" s="61">
        <f t="shared" si="12"/>
        <v>0</v>
      </c>
      <c r="Z37" s="61">
        <f t="shared" si="12"/>
        <v>0</v>
      </c>
      <c r="AA37" s="61">
        <f t="shared" si="12"/>
        <v>0</v>
      </c>
      <c r="AB37" s="61">
        <f t="shared" si="12"/>
        <v>0</v>
      </c>
      <c r="AC37" s="61">
        <f t="shared" si="12"/>
        <v>0</v>
      </c>
      <c r="AD37" s="61">
        <f t="shared" si="12"/>
        <v>0</v>
      </c>
      <c r="AE37" s="113">
        <f t="shared" si="12"/>
        <v>0</v>
      </c>
      <c r="AF37" s="61">
        <f t="shared" si="12"/>
        <v>0</v>
      </c>
      <c r="AG37" s="61">
        <f t="shared" si="12"/>
        <v>0</v>
      </c>
      <c r="AH37" s="61">
        <f t="shared" si="12"/>
        <v>0</v>
      </c>
      <c r="AI37" s="61">
        <f t="shared" si="12"/>
        <v>0</v>
      </c>
      <c r="AJ37" s="157">
        <f t="shared" si="12"/>
        <v>0</v>
      </c>
      <c r="AK37" s="158"/>
      <c r="AL37" s="159"/>
      <c r="AM37" s="12"/>
      <c r="AN37" s="145"/>
      <c r="AO37" s="145"/>
    </row>
    <row r="38" ht="26.25" customHeight="1" spans="1:41">
      <c r="A38" s="52" t="s">
        <v>79</v>
      </c>
      <c r="B38" s="53"/>
      <c r="C38" s="54" t="s">
        <v>74</v>
      </c>
      <c r="D38" s="55"/>
      <c r="E38" s="56"/>
      <c r="F38" s="56">
        <v>1.6</v>
      </c>
      <c r="G38" s="57">
        <v>10</v>
      </c>
      <c r="H38" s="56"/>
      <c r="I38" s="56"/>
      <c r="J38" s="56"/>
      <c r="K38" s="56"/>
      <c r="L38" s="56"/>
      <c r="M38" s="56"/>
      <c r="N38" s="56"/>
      <c r="O38" s="56">
        <v>0.45</v>
      </c>
      <c r="P38" s="56">
        <v>3</v>
      </c>
      <c r="Q38" s="56">
        <v>7.2</v>
      </c>
      <c r="R38" s="56"/>
      <c r="S38" s="56"/>
      <c r="T38" s="56"/>
      <c r="U38" s="56"/>
      <c r="V38" s="56"/>
      <c r="W38" s="57"/>
      <c r="X38" s="57">
        <v>10</v>
      </c>
      <c r="Y38" s="56"/>
      <c r="Z38" s="56"/>
      <c r="AA38" s="56"/>
      <c r="AB38" s="56"/>
      <c r="AC38" s="56"/>
      <c r="AD38" s="56"/>
      <c r="AE38" s="112"/>
      <c r="AF38" s="56"/>
      <c r="AG38" s="56"/>
      <c r="AH38" s="56"/>
      <c r="AI38" s="56"/>
      <c r="AJ38" s="154"/>
      <c r="AK38" s="155">
        <f t="shared" ref="AK38" si="14">SUM(D39:AE39)</f>
        <v>1.3545</v>
      </c>
      <c r="AL38" s="156">
        <f>SUM(AF39:AJ39)</f>
        <v>0</v>
      </c>
      <c r="AM38" s="145"/>
      <c r="AN38" s="145"/>
      <c r="AO38" s="145"/>
    </row>
    <row r="39" ht="24.75" customHeight="1" spans="1:41">
      <c r="A39" s="58"/>
      <c r="B39" s="59"/>
      <c r="C39" s="54" t="s">
        <v>75</v>
      </c>
      <c r="D39" s="60">
        <f t="shared" ref="D39:AJ39" si="15">(D$25*D38)/1000</f>
        <v>0</v>
      </c>
      <c r="E39" s="61">
        <f t="shared" si="15"/>
        <v>0</v>
      </c>
      <c r="F39" s="61">
        <f t="shared" si="15"/>
        <v>0.0672</v>
      </c>
      <c r="G39" s="61">
        <f t="shared" ref="G39" si="16">(G$25*G38)/1000</f>
        <v>0.42</v>
      </c>
      <c r="H39" s="61">
        <f t="shared" si="15"/>
        <v>0</v>
      </c>
      <c r="I39" s="61">
        <f t="shared" si="15"/>
        <v>0</v>
      </c>
      <c r="J39" s="61">
        <f t="shared" si="15"/>
        <v>0</v>
      </c>
      <c r="K39" s="61">
        <f t="shared" si="15"/>
        <v>0</v>
      </c>
      <c r="L39" s="61">
        <f t="shared" si="15"/>
        <v>0</v>
      </c>
      <c r="M39" s="61">
        <f t="shared" si="15"/>
        <v>0</v>
      </c>
      <c r="N39" s="61">
        <f t="shared" si="15"/>
        <v>0</v>
      </c>
      <c r="O39" s="61">
        <f t="shared" si="15"/>
        <v>0.0189</v>
      </c>
      <c r="P39" s="61">
        <f t="shared" si="15"/>
        <v>0.126</v>
      </c>
      <c r="Q39" s="61">
        <f t="shared" si="15"/>
        <v>0.3024</v>
      </c>
      <c r="R39" s="61">
        <f t="shared" si="15"/>
        <v>0</v>
      </c>
      <c r="S39" s="61">
        <f t="shared" si="15"/>
        <v>0</v>
      </c>
      <c r="T39" s="61">
        <f t="shared" si="15"/>
        <v>0</v>
      </c>
      <c r="U39" s="61">
        <f t="shared" si="15"/>
        <v>0</v>
      </c>
      <c r="V39" s="61">
        <f t="shared" si="15"/>
        <v>0</v>
      </c>
      <c r="W39" s="61">
        <f t="shared" si="15"/>
        <v>0</v>
      </c>
      <c r="X39" s="61">
        <f t="shared" si="15"/>
        <v>0.42</v>
      </c>
      <c r="Y39" s="61">
        <f t="shared" si="15"/>
        <v>0</v>
      </c>
      <c r="Z39" s="61">
        <f t="shared" si="15"/>
        <v>0</v>
      </c>
      <c r="AA39" s="61">
        <f t="shared" si="15"/>
        <v>0</v>
      </c>
      <c r="AB39" s="61">
        <f t="shared" si="15"/>
        <v>0</v>
      </c>
      <c r="AC39" s="61">
        <f t="shared" si="15"/>
        <v>0</v>
      </c>
      <c r="AD39" s="61">
        <f t="shared" si="15"/>
        <v>0</v>
      </c>
      <c r="AE39" s="113">
        <f t="shared" si="15"/>
        <v>0</v>
      </c>
      <c r="AF39" s="61">
        <f t="shared" si="15"/>
        <v>0</v>
      </c>
      <c r="AG39" s="61">
        <f t="shared" si="15"/>
        <v>0</v>
      </c>
      <c r="AH39" s="61">
        <f t="shared" si="15"/>
        <v>0</v>
      </c>
      <c r="AI39" s="61">
        <f t="shared" si="15"/>
        <v>0</v>
      </c>
      <c r="AJ39" s="157">
        <f t="shared" si="15"/>
        <v>0</v>
      </c>
      <c r="AK39" s="158"/>
      <c r="AL39" s="159"/>
      <c r="AM39" s="145"/>
      <c r="AN39" s="145"/>
      <c r="AO39" s="145"/>
    </row>
    <row r="40" ht="27" customHeight="1" spans="1:41">
      <c r="A40" s="52" t="s">
        <v>80</v>
      </c>
      <c r="B40" s="53"/>
      <c r="C40" s="54" t="s">
        <v>74</v>
      </c>
      <c r="D40" s="55"/>
      <c r="E40" s="56"/>
      <c r="F40" s="56"/>
      <c r="G40" s="57"/>
      <c r="H40" s="56"/>
      <c r="I40" s="56"/>
      <c r="J40" s="56"/>
      <c r="K40" s="56"/>
      <c r="L40" s="56">
        <v>2</v>
      </c>
      <c r="M40" s="56">
        <v>0.4</v>
      </c>
      <c r="N40" s="56">
        <v>2</v>
      </c>
      <c r="O40" s="56">
        <v>0.45</v>
      </c>
      <c r="P40" s="56"/>
      <c r="Q40" s="56"/>
      <c r="R40" s="56"/>
      <c r="S40" s="56"/>
      <c r="T40" s="56"/>
      <c r="U40" s="56"/>
      <c r="V40" s="56"/>
      <c r="W40" s="57"/>
      <c r="X40" s="57"/>
      <c r="Y40" s="56"/>
      <c r="Z40" s="56"/>
      <c r="AA40" s="56"/>
      <c r="AB40" s="56"/>
      <c r="AC40" s="56"/>
      <c r="AD40" s="56"/>
      <c r="AE40" s="112"/>
      <c r="AF40" s="56"/>
      <c r="AG40" s="56"/>
      <c r="AH40" s="56"/>
      <c r="AI40" s="56"/>
      <c r="AJ40" s="154"/>
      <c r="AK40" s="155">
        <f t="shared" ref="AK40" si="17">SUM(D41:AE41)</f>
        <v>0.2037</v>
      </c>
      <c r="AL40" s="156">
        <f>SUM(AF41:AJ41)</f>
        <v>0</v>
      </c>
      <c r="AM40" s="145"/>
      <c r="AN40" s="145"/>
      <c r="AO40" s="145"/>
    </row>
    <row r="41" ht="26.45" customHeight="1" spans="1:41">
      <c r="A41" s="58"/>
      <c r="B41" s="59"/>
      <c r="C41" s="54" t="s">
        <v>75</v>
      </c>
      <c r="D41" s="60">
        <f t="shared" ref="D41:AJ43" si="18">(D$25*D40)/1000</f>
        <v>0</v>
      </c>
      <c r="E41" s="61">
        <f t="shared" si="18"/>
        <v>0</v>
      </c>
      <c r="F41" s="61">
        <f t="shared" si="18"/>
        <v>0</v>
      </c>
      <c r="G41" s="61">
        <f t="shared" ref="G41" si="19">(G$25*G40)/1000</f>
        <v>0</v>
      </c>
      <c r="H41" s="61">
        <f t="shared" si="18"/>
        <v>0</v>
      </c>
      <c r="I41" s="61">
        <f t="shared" si="18"/>
        <v>0</v>
      </c>
      <c r="J41" s="61">
        <f t="shared" si="18"/>
        <v>0</v>
      </c>
      <c r="K41" s="61">
        <f t="shared" si="18"/>
        <v>0</v>
      </c>
      <c r="L41" s="61">
        <f t="shared" si="18"/>
        <v>0.084</v>
      </c>
      <c r="M41" s="61">
        <f t="shared" si="18"/>
        <v>0.0168</v>
      </c>
      <c r="N41" s="61">
        <f t="shared" si="18"/>
        <v>0.084</v>
      </c>
      <c r="O41" s="61">
        <f t="shared" si="18"/>
        <v>0.0189</v>
      </c>
      <c r="P41" s="61">
        <f t="shared" si="18"/>
        <v>0</v>
      </c>
      <c r="Q41" s="61">
        <f t="shared" si="18"/>
        <v>0</v>
      </c>
      <c r="R41" s="61">
        <f t="shared" si="18"/>
        <v>0</v>
      </c>
      <c r="S41" s="61">
        <f t="shared" si="18"/>
        <v>0</v>
      </c>
      <c r="T41" s="61">
        <f t="shared" si="18"/>
        <v>0</v>
      </c>
      <c r="U41" s="61">
        <f t="shared" si="18"/>
        <v>0</v>
      </c>
      <c r="V41" s="61">
        <f t="shared" si="18"/>
        <v>0</v>
      </c>
      <c r="W41" s="61">
        <f t="shared" si="18"/>
        <v>0</v>
      </c>
      <c r="X41" s="61">
        <f t="shared" si="18"/>
        <v>0</v>
      </c>
      <c r="Y41" s="61">
        <f t="shared" si="18"/>
        <v>0</v>
      </c>
      <c r="Z41" s="61">
        <f t="shared" si="18"/>
        <v>0</v>
      </c>
      <c r="AA41" s="61">
        <f t="shared" si="18"/>
        <v>0</v>
      </c>
      <c r="AB41" s="61">
        <f t="shared" si="18"/>
        <v>0</v>
      </c>
      <c r="AC41" s="61">
        <f t="shared" si="18"/>
        <v>0</v>
      </c>
      <c r="AD41" s="61">
        <f t="shared" si="18"/>
        <v>0</v>
      </c>
      <c r="AE41" s="113">
        <f t="shared" si="18"/>
        <v>0</v>
      </c>
      <c r="AF41" s="61">
        <f t="shared" si="18"/>
        <v>0</v>
      </c>
      <c r="AG41" s="61">
        <f t="shared" si="18"/>
        <v>0</v>
      </c>
      <c r="AH41" s="61">
        <f t="shared" si="18"/>
        <v>0</v>
      </c>
      <c r="AI41" s="61">
        <f t="shared" si="18"/>
        <v>0</v>
      </c>
      <c r="AJ41" s="157">
        <f t="shared" si="18"/>
        <v>0</v>
      </c>
      <c r="AK41" s="158"/>
      <c r="AL41" s="159"/>
      <c r="AM41" s="145"/>
      <c r="AN41" s="145"/>
      <c r="AO41" s="145"/>
    </row>
    <row r="42" ht="28.5" customHeight="1" spans="1:41">
      <c r="A42" s="52" t="s">
        <v>81</v>
      </c>
      <c r="B42" s="53"/>
      <c r="C42" s="54" t="s">
        <v>74</v>
      </c>
      <c r="D42" s="55"/>
      <c r="E42" s="56"/>
      <c r="F42" s="56"/>
      <c r="G42" s="57"/>
      <c r="H42" s="56"/>
      <c r="I42" s="56"/>
      <c r="J42" s="56"/>
      <c r="K42" s="56"/>
      <c r="L42" s="56">
        <v>4</v>
      </c>
      <c r="M42" s="56"/>
      <c r="N42" s="56"/>
      <c r="O42" s="56"/>
      <c r="P42" s="56">
        <v>3</v>
      </c>
      <c r="Q42" s="56"/>
      <c r="R42" s="56"/>
      <c r="S42" s="56"/>
      <c r="T42" s="56"/>
      <c r="U42" s="56"/>
      <c r="V42" s="56"/>
      <c r="W42" s="57">
        <v>3</v>
      </c>
      <c r="X42" s="57"/>
      <c r="Y42" s="56"/>
      <c r="Z42" s="56"/>
      <c r="AA42" s="56"/>
      <c r="AB42" s="56"/>
      <c r="AC42" s="56"/>
      <c r="AD42" s="56"/>
      <c r="AE42" s="112"/>
      <c r="AF42" s="56"/>
      <c r="AG42" s="56"/>
      <c r="AH42" s="56"/>
      <c r="AI42" s="56"/>
      <c r="AJ42" s="154"/>
      <c r="AK42" s="155">
        <f t="shared" ref="AK42" si="20">SUM(D43:AE43)</f>
        <v>0.42</v>
      </c>
      <c r="AL42" s="156">
        <f>SUM(AF43:AJ43)</f>
        <v>0</v>
      </c>
      <c r="AM42" s="145"/>
      <c r="AN42" s="145"/>
      <c r="AO42" s="145"/>
    </row>
    <row r="43" ht="24.6" spans="1:41">
      <c r="A43" s="58"/>
      <c r="B43" s="59"/>
      <c r="C43" s="54" t="s">
        <v>75</v>
      </c>
      <c r="D43" s="60">
        <f t="shared" ref="D43:O43" si="21">(D$25*D42)/1000</f>
        <v>0</v>
      </c>
      <c r="E43" s="61">
        <f t="shared" si="21"/>
        <v>0</v>
      </c>
      <c r="F43" s="61">
        <f t="shared" si="21"/>
        <v>0</v>
      </c>
      <c r="G43" s="61">
        <f t="shared" si="21"/>
        <v>0</v>
      </c>
      <c r="H43" s="61">
        <f t="shared" si="21"/>
        <v>0</v>
      </c>
      <c r="I43" s="61">
        <f t="shared" si="21"/>
        <v>0</v>
      </c>
      <c r="J43" s="61">
        <f t="shared" si="21"/>
        <v>0</v>
      </c>
      <c r="K43" s="61">
        <f t="shared" si="21"/>
        <v>0</v>
      </c>
      <c r="L43" s="61">
        <f t="shared" si="21"/>
        <v>0.168</v>
      </c>
      <c r="M43" s="61">
        <f t="shared" si="21"/>
        <v>0</v>
      </c>
      <c r="N43" s="61">
        <f t="shared" si="21"/>
        <v>0</v>
      </c>
      <c r="O43" s="61">
        <f t="shared" si="21"/>
        <v>0</v>
      </c>
      <c r="P43" s="61">
        <f t="shared" si="18"/>
        <v>0.126</v>
      </c>
      <c r="Q43" s="61">
        <f t="shared" si="18"/>
        <v>0</v>
      </c>
      <c r="R43" s="61">
        <f t="shared" si="18"/>
        <v>0</v>
      </c>
      <c r="S43" s="61">
        <f t="shared" si="18"/>
        <v>0</v>
      </c>
      <c r="T43" s="61"/>
      <c r="U43" s="61">
        <f t="shared" ref="U43:AJ43" si="22">(U$25*U42)/1000</f>
        <v>0</v>
      </c>
      <c r="V43" s="61">
        <f t="shared" si="22"/>
        <v>0</v>
      </c>
      <c r="W43" s="61">
        <f t="shared" si="22"/>
        <v>0.126</v>
      </c>
      <c r="X43" s="61">
        <f t="shared" si="22"/>
        <v>0</v>
      </c>
      <c r="Y43" s="61">
        <f t="shared" si="22"/>
        <v>0</v>
      </c>
      <c r="Z43" s="61">
        <f t="shared" si="22"/>
        <v>0</v>
      </c>
      <c r="AA43" s="61">
        <f t="shared" si="22"/>
        <v>0</v>
      </c>
      <c r="AB43" s="61">
        <f t="shared" si="22"/>
        <v>0</v>
      </c>
      <c r="AC43" s="61">
        <f t="shared" si="22"/>
        <v>0</v>
      </c>
      <c r="AD43" s="61">
        <f t="shared" si="22"/>
        <v>0</v>
      </c>
      <c r="AE43" s="113">
        <f t="shared" si="22"/>
        <v>0</v>
      </c>
      <c r="AF43" s="61">
        <f t="shared" si="22"/>
        <v>0</v>
      </c>
      <c r="AG43" s="61">
        <f t="shared" si="22"/>
        <v>0</v>
      </c>
      <c r="AH43" s="61">
        <f t="shared" si="22"/>
        <v>0</v>
      </c>
      <c r="AI43" s="61">
        <f t="shared" si="22"/>
        <v>0</v>
      </c>
      <c r="AJ43" s="157">
        <f t="shared" si="22"/>
        <v>0</v>
      </c>
      <c r="AK43" s="158"/>
      <c r="AL43" s="159"/>
      <c r="AM43" s="145"/>
      <c r="AN43" s="145"/>
      <c r="AO43" s="145"/>
    </row>
    <row r="44" s="5" customFormat="1" ht="24.6" hidden="1" spans="1:41">
      <c r="A44" s="62" t="s">
        <v>82</v>
      </c>
      <c r="B44" s="53"/>
      <c r="C44" s="54" t="s">
        <v>74</v>
      </c>
      <c r="D44" s="55"/>
      <c r="E44" s="56">
        <v>16</v>
      </c>
      <c r="F44" s="56"/>
      <c r="G44" s="57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  <c r="X44" s="57"/>
      <c r="Y44" s="56"/>
      <c r="Z44" s="56"/>
      <c r="AA44" s="56"/>
      <c r="AB44" s="56"/>
      <c r="AC44" s="56"/>
      <c r="AD44" s="56"/>
      <c r="AE44" s="112"/>
      <c r="AF44" s="56"/>
      <c r="AG44" s="56"/>
      <c r="AH44" s="56"/>
      <c r="AI44" s="56"/>
      <c r="AJ44" s="154"/>
      <c r="AK44" s="155">
        <f t="shared" ref="AK44" si="23">SUM(D45:AE45)</f>
        <v>0.672</v>
      </c>
      <c r="AL44" s="156">
        <f>SUM(AF45:AJ45)</f>
        <v>0</v>
      </c>
      <c r="AM44" s="162"/>
      <c r="AN44" s="162"/>
      <c r="AO44" s="162"/>
    </row>
    <row r="45" s="5" customFormat="1" ht="24.6" hidden="1" spans="1:41">
      <c r="A45" s="63"/>
      <c r="B45" s="59"/>
      <c r="C45" s="54" t="s">
        <v>75</v>
      </c>
      <c r="D45" s="60">
        <f t="shared" ref="D45:AJ45" si="24">(D$25*D44)/1000</f>
        <v>0</v>
      </c>
      <c r="E45" s="61">
        <f t="shared" si="24"/>
        <v>0.672</v>
      </c>
      <c r="F45" s="61">
        <f t="shared" si="24"/>
        <v>0</v>
      </c>
      <c r="G45" s="61">
        <f t="shared" ref="G45" si="25">(G$25*G44)/1000</f>
        <v>0</v>
      </c>
      <c r="H45" s="61">
        <f t="shared" si="24"/>
        <v>0</v>
      </c>
      <c r="I45" s="61">
        <f t="shared" si="24"/>
        <v>0</v>
      </c>
      <c r="J45" s="61">
        <f t="shared" si="24"/>
        <v>0</v>
      </c>
      <c r="K45" s="61">
        <f t="shared" si="24"/>
        <v>0</v>
      </c>
      <c r="L45" s="61">
        <f t="shared" si="24"/>
        <v>0</v>
      </c>
      <c r="M45" s="61">
        <f t="shared" si="24"/>
        <v>0</v>
      </c>
      <c r="N45" s="61">
        <f t="shared" si="24"/>
        <v>0</v>
      </c>
      <c r="O45" s="61">
        <f t="shared" si="24"/>
        <v>0</v>
      </c>
      <c r="P45" s="61">
        <f t="shared" si="24"/>
        <v>0</v>
      </c>
      <c r="Q45" s="61">
        <f t="shared" si="24"/>
        <v>0</v>
      </c>
      <c r="R45" s="61">
        <f t="shared" si="24"/>
        <v>0</v>
      </c>
      <c r="S45" s="61">
        <f t="shared" si="24"/>
        <v>0</v>
      </c>
      <c r="T45" s="61">
        <f t="shared" si="24"/>
        <v>0</v>
      </c>
      <c r="U45" s="61">
        <f t="shared" si="24"/>
        <v>0</v>
      </c>
      <c r="V45" s="61">
        <f t="shared" si="24"/>
        <v>0</v>
      </c>
      <c r="W45" s="61">
        <f t="shared" si="24"/>
        <v>0</v>
      </c>
      <c r="X45" s="61">
        <f t="shared" si="24"/>
        <v>0</v>
      </c>
      <c r="Y45" s="61">
        <f t="shared" si="24"/>
        <v>0</v>
      </c>
      <c r="Z45" s="61">
        <f t="shared" si="24"/>
        <v>0</v>
      </c>
      <c r="AA45" s="61">
        <f t="shared" si="24"/>
        <v>0</v>
      </c>
      <c r="AB45" s="61">
        <f t="shared" si="24"/>
        <v>0</v>
      </c>
      <c r="AC45" s="61">
        <f t="shared" si="24"/>
        <v>0</v>
      </c>
      <c r="AD45" s="61">
        <f t="shared" si="24"/>
        <v>0</v>
      </c>
      <c r="AE45" s="113">
        <f t="shared" si="24"/>
        <v>0</v>
      </c>
      <c r="AF45" s="61">
        <f t="shared" si="24"/>
        <v>0</v>
      </c>
      <c r="AG45" s="61">
        <f t="shared" si="24"/>
        <v>0</v>
      </c>
      <c r="AH45" s="61">
        <f t="shared" si="24"/>
        <v>0</v>
      </c>
      <c r="AI45" s="61">
        <f t="shared" si="24"/>
        <v>0</v>
      </c>
      <c r="AJ45" s="157">
        <f t="shared" si="24"/>
        <v>0</v>
      </c>
      <c r="AK45" s="158"/>
      <c r="AL45" s="159"/>
      <c r="AM45" s="162"/>
      <c r="AN45" s="162"/>
      <c r="AO45" s="162"/>
    </row>
    <row r="46" ht="27.75" customHeight="1" spans="1:41">
      <c r="A46" s="64" t="s">
        <v>83</v>
      </c>
      <c r="B46" s="65"/>
      <c r="C46" s="66" t="s">
        <v>74</v>
      </c>
      <c r="D46" s="67"/>
      <c r="E46" s="68"/>
      <c r="F46" s="68">
        <v>16</v>
      </c>
      <c r="G46" s="69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9"/>
      <c r="X46" s="69"/>
      <c r="Y46" s="68"/>
      <c r="Z46" s="68"/>
      <c r="AA46" s="68"/>
      <c r="AB46" s="68"/>
      <c r="AC46" s="68"/>
      <c r="AD46" s="68"/>
      <c r="AE46" s="114"/>
      <c r="AF46" s="68"/>
      <c r="AG46" s="68"/>
      <c r="AH46" s="68"/>
      <c r="AI46" s="68"/>
      <c r="AJ46" s="163"/>
      <c r="AK46" s="155">
        <f t="shared" ref="AK46" si="26">SUM(D47:AE47)</f>
        <v>0.672</v>
      </c>
      <c r="AL46" s="164">
        <f>SUM(AF47:AJ47)</f>
        <v>0</v>
      </c>
      <c r="AM46" s="145"/>
      <c r="AN46" s="145"/>
      <c r="AO46" s="145"/>
    </row>
    <row r="47" ht="23.25" customHeight="1" spans="1:41">
      <c r="A47" s="70"/>
      <c r="B47" s="71"/>
      <c r="C47" s="66" t="s">
        <v>75</v>
      </c>
      <c r="D47" s="72">
        <f t="shared" ref="D47:AJ47" si="27">(D$25*D46)/1000</f>
        <v>0</v>
      </c>
      <c r="E47" s="73">
        <f t="shared" si="27"/>
        <v>0</v>
      </c>
      <c r="F47" s="73">
        <f t="shared" si="27"/>
        <v>0.672</v>
      </c>
      <c r="G47" s="73">
        <f t="shared" ref="G47" si="28">(G$25*G46)/1000</f>
        <v>0</v>
      </c>
      <c r="H47" s="73">
        <f t="shared" si="27"/>
        <v>0</v>
      </c>
      <c r="I47" s="73">
        <f t="shared" si="27"/>
        <v>0</v>
      </c>
      <c r="J47" s="73">
        <f t="shared" si="27"/>
        <v>0</v>
      </c>
      <c r="K47" s="73">
        <f t="shared" si="27"/>
        <v>0</v>
      </c>
      <c r="L47" s="73">
        <f t="shared" si="27"/>
        <v>0</v>
      </c>
      <c r="M47" s="73">
        <f t="shared" si="27"/>
        <v>0</v>
      </c>
      <c r="N47" s="73">
        <f t="shared" si="27"/>
        <v>0</v>
      </c>
      <c r="O47" s="73">
        <f t="shared" si="27"/>
        <v>0</v>
      </c>
      <c r="P47" s="73">
        <f t="shared" si="27"/>
        <v>0</v>
      </c>
      <c r="Q47" s="73">
        <f t="shared" si="27"/>
        <v>0</v>
      </c>
      <c r="R47" s="73">
        <f t="shared" si="27"/>
        <v>0</v>
      </c>
      <c r="S47" s="73">
        <f t="shared" si="27"/>
        <v>0</v>
      </c>
      <c r="T47" s="73">
        <f t="shared" si="27"/>
        <v>0</v>
      </c>
      <c r="U47" s="73">
        <f t="shared" si="27"/>
        <v>0</v>
      </c>
      <c r="V47" s="73">
        <f t="shared" si="27"/>
        <v>0</v>
      </c>
      <c r="W47" s="73">
        <f t="shared" si="27"/>
        <v>0</v>
      </c>
      <c r="X47" s="73">
        <f t="shared" si="27"/>
        <v>0</v>
      </c>
      <c r="Y47" s="73">
        <f t="shared" si="27"/>
        <v>0</v>
      </c>
      <c r="Z47" s="73">
        <f t="shared" si="27"/>
        <v>0</v>
      </c>
      <c r="AA47" s="73">
        <f t="shared" si="27"/>
        <v>0</v>
      </c>
      <c r="AB47" s="73">
        <f t="shared" si="27"/>
        <v>0</v>
      </c>
      <c r="AC47" s="73">
        <f t="shared" si="27"/>
        <v>0</v>
      </c>
      <c r="AD47" s="73">
        <f t="shared" si="27"/>
        <v>0</v>
      </c>
      <c r="AE47" s="115">
        <f t="shared" si="27"/>
        <v>0</v>
      </c>
      <c r="AF47" s="73">
        <f t="shared" si="27"/>
        <v>0</v>
      </c>
      <c r="AG47" s="73">
        <f t="shared" si="27"/>
        <v>0</v>
      </c>
      <c r="AH47" s="73">
        <f t="shared" si="27"/>
        <v>0</v>
      </c>
      <c r="AI47" s="73">
        <f t="shared" si="27"/>
        <v>0</v>
      </c>
      <c r="AJ47" s="165">
        <f t="shared" si="27"/>
        <v>0</v>
      </c>
      <c r="AK47" s="158"/>
      <c r="AL47" s="166"/>
      <c r="AM47" s="145"/>
      <c r="AN47" s="145"/>
      <c r="AO47" s="145"/>
    </row>
    <row r="48" ht="27.75" customHeight="1" spans="1:38">
      <c r="A48" s="52" t="s">
        <v>84</v>
      </c>
      <c r="B48" s="53"/>
      <c r="C48" s="54" t="s">
        <v>74</v>
      </c>
      <c r="D48" s="55"/>
      <c r="E48" s="56"/>
      <c r="F48" s="56"/>
      <c r="G48" s="57"/>
      <c r="H48" s="56"/>
      <c r="I48" s="56"/>
      <c r="J48" s="56"/>
      <c r="K48" s="56"/>
      <c r="L48" s="56">
        <v>53.4</v>
      </c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7">
        <v>21</v>
      </c>
      <c r="X48" s="57"/>
      <c r="Y48" s="56"/>
      <c r="Z48" s="56"/>
      <c r="AA48" s="56"/>
      <c r="AB48" s="56"/>
      <c r="AC48" s="56"/>
      <c r="AD48" s="56"/>
      <c r="AE48" s="112"/>
      <c r="AF48" s="56"/>
      <c r="AG48" s="56"/>
      <c r="AH48" s="56"/>
      <c r="AI48" s="56"/>
      <c r="AJ48" s="154"/>
      <c r="AK48" s="155">
        <f t="shared" ref="AK48" si="29">SUM(D49:AE49)</f>
        <v>3.1248</v>
      </c>
      <c r="AL48" s="156">
        <f>SUM(AF49:AJ49)</f>
        <v>0</v>
      </c>
    </row>
    <row r="49" ht="23.25" customHeight="1" spans="1:38">
      <c r="A49" s="58"/>
      <c r="B49" s="59"/>
      <c r="C49" s="54" t="s">
        <v>75</v>
      </c>
      <c r="D49" s="60">
        <f t="shared" ref="D49:AJ49" si="30">(D$25*D48)/1000</f>
        <v>0</v>
      </c>
      <c r="E49" s="61">
        <f t="shared" si="30"/>
        <v>0</v>
      </c>
      <c r="F49" s="61">
        <f t="shared" si="30"/>
        <v>0</v>
      </c>
      <c r="G49" s="61">
        <f t="shared" si="30"/>
        <v>0</v>
      </c>
      <c r="H49" s="61">
        <f t="shared" si="30"/>
        <v>0</v>
      </c>
      <c r="I49" s="61">
        <f t="shared" si="30"/>
        <v>0</v>
      </c>
      <c r="J49" s="61">
        <f t="shared" si="30"/>
        <v>0</v>
      </c>
      <c r="K49" s="61">
        <f t="shared" si="30"/>
        <v>0</v>
      </c>
      <c r="L49" s="61">
        <f t="shared" si="30"/>
        <v>2.2428</v>
      </c>
      <c r="M49" s="61">
        <f t="shared" si="30"/>
        <v>0</v>
      </c>
      <c r="N49" s="61">
        <f t="shared" si="30"/>
        <v>0</v>
      </c>
      <c r="O49" s="61">
        <f t="shared" si="30"/>
        <v>0</v>
      </c>
      <c r="P49" s="61">
        <f t="shared" si="30"/>
        <v>0</v>
      </c>
      <c r="Q49" s="61">
        <f t="shared" si="30"/>
        <v>0</v>
      </c>
      <c r="R49" s="61">
        <f t="shared" si="30"/>
        <v>0</v>
      </c>
      <c r="S49" s="61">
        <f t="shared" si="30"/>
        <v>0</v>
      </c>
      <c r="T49" s="61">
        <f t="shared" si="30"/>
        <v>0</v>
      </c>
      <c r="U49" s="61">
        <f t="shared" si="30"/>
        <v>0</v>
      </c>
      <c r="V49" s="61">
        <f t="shared" si="30"/>
        <v>0</v>
      </c>
      <c r="W49" s="61">
        <f t="shared" si="30"/>
        <v>0.882</v>
      </c>
      <c r="X49" s="61">
        <f t="shared" si="30"/>
        <v>0</v>
      </c>
      <c r="Y49" s="61">
        <f t="shared" si="30"/>
        <v>0</v>
      </c>
      <c r="Z49" s="61">
        <f t="shared" si="30"/>
        <v>0</v>
      </c>
      <c r="AA49" s="61">
        <f t="shared" si="30"/>
        <v>0</v>
      </c>
      <c r="AB49" s="61">
        <f t="shared" si="30"/>
        <v>0</v>
      </c>
      <c r="AC49" s="61">
        <f t="shared" si="30"/>
        <v>0</v>
      </c>
      <c r="AD49" s="61">
        <f t="shared" si="30"/>
        <v>0</v>
      </c>
      <c r="AE49" s="113">
        <f t="shared" si="30"/>
        <v>0</v>
      </c>
      <c r="AF49" s="61">
        <f t="shared" si="30"/>
        <v>0</v>
      </c>
      <c r="AG49" s="61">
        <f t="shared" si="30"/>
        <v>0</v>
      </c>
      <c r="AH49" s="61">
        <f t="shared" si="30"/>
        <v>0</v>
      </c>
      <c r="AI49" s="61">
        <f t="shared" si="30"/>
        <v>0</v>
      </c>
      <c r="AJ49" s="157">
        <f t="shared" si="30"/>
        <v>0</v>
      </c>
      <c r="AK49" s="158"/>
      <c r="AL49" s="159"/>
    </row>
    <row r="50" ht="25.5" customHeight="1" spans="1:38">
      <c r="A50" s="52" t="s">
        <v>85</v>
      </c>
      <c r="B50" s="53"/>
      <c r="C50" s="54" t="s">
        <v>74</v>
      </c>
      <c r="D50" s="55"/>
      <c r="E50" s="56"/>
      <c r="F50" s="56"/>
      <c r="G50" s="57"/>
      <c r="H50" s="56"/>
      <c r="I50" s="56"/>
      <c r="J50" s="56"/>
      <c r="K50" s="56"/>
      <c r="L50" s="56">
        <v>9.6</v>
      </c>
      <c r="M50" s="56"/>
      <c r="N50" s="56"/>
      <c r="O50" s="56">
        <v>1.53</v>
      </c>
      <c r="P50" s="56">
        <v>7.5</v>
      </c>
      <c r="Q50" s="56"/>
      <c r="R50" s="56"/>
      <c r="S50" s="56"/>
      <c r="T50" s="56"/>
      <c r="U50" s="56"/>
      <c r="V50" s="56"/>
      <c r="W50" s="57">
        <v>10.7</v>
      </c>
      <c r="X50" s="57"/>
      <c r="Y50" s="56"/>
      <c r="Z50" s="56"/>
      <c r="AA50" s="56"/>
      <c r="AB50" s="56"/>
      <c r="AC50" s="56"/>
      <c r="AD50" s="56"/>
      <c r="AE50" s="112"/>
      <c r="AF50" s="56"/>
      <c r="AG50" s="56"/>
      <c r="AH50" s="56"/>
      <c r="AI50" s="56"/>
      <c r="AJ50" s="154"/>
      <c r="AK50" s="155">
        <f t="shared" ref="AK50" si="31">SUM(D51:AE51)</f>
        <v>1.23186</v>
      </c>
      <c r="AL50" s="156">
        <f>SUM(AF51:AJ51)</f>
        <v>0</v>
      </c>
    </row>
    <row r="51" ht="25.5" customHeight="1" spans="1:38">
      <c r="A51" s="58"/>
      <c r="B51" s="59"/>
      <c r="C51" s="54" t="s">
        <v>75</v>
      </c>
      <c r="D51" s="60">
        <f t="shared" ref="D51:G51" si="32">(D$25*D50)/1000</f>
        <v>0</v>
      </c>
      <c r="E51" s="61">
        <f t="shared" si="32"/>
        <v>0</v>
      </c>
      <c r="F51" s="61">
        <f t="shared" si="32"/>
        <v>0</v>
      </c>
      <c r="G51" s="61">
        <f t="shared" si="32"/>
        <v>0</v>
      </c>
      <c r="H51" s="61">
        <f t="shared" ref="H51:AJ51" si="33">(H$25*H50)/1000</f>
        <v>0</v>
      </c>
      <c r="I51" s="61">
        <f t="shared" si="33"/>
        <v>0</v>
      </c>
      <c r="J51" s="61">
        <f t="shared" si="33"/>
        <v>0</v>
      </c>
      <c r="K51" s="61">
        <f t="shared" si="33"/>
        <v>0</v>
      </c>
      <c r="L51" s="61">
        <f t="shared" si="33"/>
        <v>0.4032</v>
      </c>
      <c r="M51" s="61">
        <f t="shared" si="33"/>
        <v>0</v>
      </c>
      <c r="N51" s="61">
        <f t="shared" si="33"/>
        <v>0</v>
      </c>
      <c r="O51" s="61">
        <f t="shared" si="33"/>
        <v>0.06426</v>
      </c>
      <c r="P51" s="61">
        <f t="shared" si="33"/>
        <v>0.315</v>
      </c>
      <c r="Q51" s="61">
        <f t="shared" si="33"/>
        <v>0</v>
      </c>
      <c r="R51" s="61">
        <f t="shared" si="33"/>
        <v>0</v>
      </c>
      <c r="S51" s="61">
        <f t="shared" si="33"/>
        <v>0</v>
      </c>
      <c r="T51" s="61">
        <f t="shared" si="33"/>
        <v>0</v>
      </c>
      <c r="U51" s="61">
        <f t="shared" si="33"/>
        <v>0</v>
      </c>
      <c r="V51" s="61">
        <f t="shared" si="33"/>
        <v>0</v>
      </c>
      <c r="W51" s="61">
        <f t="shared" si="33"/>
        <v>0.4494</v>
      </c>
      <c r="X51" s="61">
        <f t="shared" si="33"/>
        <v>0</v>
      </c>
      <c r="Y51" s="61">
        <f t="shared" si="33"/>
        <v>0</v>
      </c>
      <c r="Z51" s="61">
        <f t="shared" si="33"/>
        <v>0</v>
      </c>
      <c r="AA51" s="61">
        <f t="shared" si="33"/>
        <v>0</v>
      </c>
      <c r="AB51" s="61">
        <f t="shared" si="33"/>
        <v>0</v>
      </c>
      <c r="AC51" s="61">
        <f t="shared" si="33"/>
        <v>0</v>
      </c>
      <c r="AD51" s="61">
        <f t="shared" si="33"/>
        <v>0</v>
      </c>
      <c r="AE51" s="113">
        <f t="shared" si="33"/>
        <v>0</v>
      </c>
      <c r="AF51" s="61">
        <f t="shared" si="33"/>
        <v>0</v>
      </c>
      <c r="AG51" s="61">
        <f t="shared" si="33"/>
        <v>0</v>
      </c>
      <c r="AH51" s="61">
        <f t="shared" si="33"/>
        <v>0</v>
      </c>
      <c r="AI51" s="61">
        <f t="shared" si="33"/>
        <v>0</v>
      </c>
      <c r="AJ51" s="157">
        <f t="shared" si="33"/>
        <v>0</v>
      </c>
      <c r="AK51" s="158"/>
      <c r="AL51" s="159"/>
    </row>
    <row r="52" ht="27.75" customHeight="1" spans="1:38">
      <c r="A52" s="52" t="s">
        <v>86</v>
      </c>
      <c r="B52" s="53"/>
      <c r="C52" s="54" t="s">
        <v>74</v>
      </c>
      <c r="D52" s="55"/>
      <c r="E52" s="56"/>
      <c r="F52" s="56"/>
      <c r="G52" s="57"/>
      <c r="H52" s="56"/>
      <c r="I52" s="56"/>
      <c r="J52" s="56"/>
      <c r="K52" s="56"/>
      <c r="L52" s="56">
        <v>12.8</v>
      </c>
      <c r="M52" s="56"/>
      <c r="N52" s="56"/>
      <c r="O52" s="56">
        <v>3.38</v>
      </c>
      <c r="P52" s="56"/>
      <c r="Q52" s="56"/>
      <c r="R52" s="56"/>
      <c r="S52" s="56"/>
      <c r="T52" s="56"/>
      <c r="U52" s="56"/>
      <c r="V52" s="56"/>
      <c r="W52" s="57">
        <v>11.3</v>
      </c>
      <c r="X52" s="57"/>
      <c r="Y52" s="56"/>
      <c r="Z52" s="56"/>
      <c r="AA52" s="56"/>
      <c r="AB52" s="56"/>
      <c r="AC52" s="56"/>
      <c r="AD52" s="56"/>
      <c r="AE52" s="112"/>
      <c r="AF52" s="56"/>
      <c r="AG52" s="56"/>
      <c r="AH52" s="56"/>
      <c r="AI52" s="56"/>
      <c r="AJ52" s="154"/>
      <c r="AK52" s="155">
        <f t="shared" ref="AK52" si="34">SUM(D53:AE53)</f>
        <v>1.15416</v>
      </c>
      <c r="AL52" s="156">
        <f>SUM(AF53:AJ53)</f>
        <v>0</v>
      </c>
    </row>
    <row r="53" ht="31.5" customHeight="1" spans="1:38">
      <c r="A53" s="58"/>
      <c r="B53" s="59"/>
      <c r="C53" s="54" t="s">
        <v>75</v>
      </c>
      <c r="D53" s="60">
        <f t="shared" ref="D53:AJ53" si="35">(D$25*D52)/1000</f>
        <v>0</v>
      </c>
      <c r="E53" s="61">
        <f t="shared" si="35"/>
        <v>0</v>
      </c>
      <c r="F53" s="61">
        <f t="shared" si="35"/>
        <v>0</v>
      </c>
      <c r="G53" s="61">
        <f t="shared" ref="G53" si="36">(G$25*G52)/1000</f>
        <v>0</v>
      </c>
      <c r="H53" s="61">
        <f t="shared" si="35"/>
        <v>0</v>
      </c>
      <c r="I53" s="61">
        <f t="shared" si="35"/>
        <v>0</v>
      </c>
      <c r="J53" s="61">
        <f t="shared" si="35"/>
        <v>0</v>
      </c>
      <c r="K53" s="61">
        <f t="shared" si="35"/>
        <v>0</v>
      </c>
      <c r="L53" s="61">
        <f t="shared" si="35"/>
        <v>0.5376</v>
      </c>
      <c r="M53" s="61">
        <f t="shared" si="35"/>
        <v>0</v>
      </c>
      <c r="N53" s="61">
        <f t="shared" si="35"/>
        <v>0</v>
      </c>
      <c r="O53" s="61">
        <f t="shared" si="35"/>
        <v>0.14196</v>
      </c>
      <c r="P53" s="61">
        <f t="shared" si="35"/>
        <v>0</v>
      </c>
      <c r="Q53" s="61">
        <f t="shared" si="35"/>
        <v>0</v>
      </c>
      <c r="R53" s="61">
        <f t="shared" si="35"/>
        <v>0</v>
      </c>
      <c r="S53" s="61">
        <f t="shared" si="35"/>
        <v>0</v>
      </c>
      <c r="T53" s="61">
        <f t="shared" si="35"/>
        <v>0</v>
      </c>
      <c r="U53" s="61">
        <f t="shared" si="35"/>
        <v>0</v>
      </c>
      <c r="V53" s="61">
        <f t="shared" si="35"/>
        <v>0</v>
      </c>
      <c r="W53" s="61">
        <f t="shared" si="35"/>
        <v>0.4746</v>
      </c>
      <c r="X53" s="61">
        <f t="shared" si="35"/>
        <v>0</v>
      </c>
      <c r="Y53" s="61">
        <f t="shared" si="35"/>
        <v>0</v>
      </c>
      <c r="Z53" s="61">
        <f t="shared" si="35"/>
        <v>0</v>
      </c>
      <c r="AA53" s="61">
        <f t="shared" si="35"/>
        <v>0</v>
      </c>
      <c r="AB53" s="61">
        <f t="shared" si="35"/>
        <v>0</v>
      </c>
      <c r="AC53" s="61">
        <f t="shared" si="35"/>
        <v>0</v>
      </c>
      <c r="AD53" s="61">
        <f t="shared" si="35"/>
        <v>0</v>
      </c>
      <c r="AE53" s="113">
        <f t="shared" si="35"/>
        <v>0</v>
      </c>
      <c r="AF53" s="61">
        <f t="shared" si="35"/>
        <v>0</v>
      </c>
      <c r="AG53" s="61">
        <f t="shared" si="35"/>
        <v>0</v>
      </c>
      <c r="AH53" s="61">
        <f t="shared" si="35"/>
        <v>0</v>
      </c>
      <c r="AI53" s="61">
        <f t="shared" si="35"/>
        <v>0</v>
      </c>
      <c r="AJ53" s="157">
        <f t="shared" si="35"/>
        <v>0</v>
      </c>
      <c r="AK53" s="158"/>
      <c r="AL53" s="159"/>
    </row>
    <row r="54" ht="27.75" customHeight="1" spans="1:38">
      <c r="A54" s="52" t="s">
        <v>87</v>
      </c>
      <c r="B54" s="53"/>
      <c r="C54" s="54" t="s">
        <v>74</v>
      </c>
      <c r="D54" s="55"/>
      <c r="E54" s="56"/>
      <c r="F54" s="56"/>
      <c r="G54" s="57"/>
      <c r="H54" s="56"/>
      <c r="I54" s="56"/>
      <c r="J54" s="56"/>
      <c r="K54" s="56"/>
      <c r="L54" s="56"/>
      <c r="M54" s="56"/>
      <c r="N54" s="56"/>
      <c r="O54" s="56">
        <v>2.03</v>
      </c>
      <c r="P54" s="56"/>
      <c r="Q54" s="56"/>
      <c r="R54" s="56"/>
      <c r="S54" s="56"/>
      <c r="T54" s="56"/>
      <c r="U54" s="56"/>
      <c r="V54" s="56"/>
      <c r="W54" s="57"/>
      <c r="X54" s="57"/>
      <c r="Y54" s="56"/>
      <c r="Z54" s="56"/>
      <c r="AA54" s="56"/>
      <c r="AB54" s="56"/>
      <c r="AC54" s="56"/>
      <c r="AD54" s="56"/>
      <c r="AE54" s="112"/>
      <c r="AF54" s="56"/>
      <c r="AG54" s="56"/>
      <c r="AH54" s="56"/>
      <c r="AI54" s="56"/>
      <c r="AJ54" s="154"/>
      <c r="AK54" s="155">
        <f t="shared" ref="AK54" si="37">SUM(D55:AE55)</f>
        <v>0.08526</v>
      </c>
      <c r="AL54" s="156">
        <f>SUM(AF55:AJ55)</f>
        <v>0</v>
      </c>
    </row>
    <row r="55" ht="25.15" customHeight="1" spans="1:38">
      <c r="A55" s="58"/>
      <c r="B55" s="59"/>
      <c r="C55" s="54" t="s">
        <v>75</v>
      </c>
      <c r="D55" s="60">
        <f t="shared" ref="D55:AJ55" si="38">(D$25*D54)/1000</f>
        <v>0</v>
      </c>
      <c r="E55" s="61">
        <f t="shared" si="38"/>
        <v>0</v>
      </c>
      <c r="F55" s="61">
        <f t="shared" si="38"/>
        <v>0</v>
      </c>
      <c r="G55" s="61">
        <f t="shared" ref="G55" si="39">(G$25*G54)/1000</f>
        <v>0</v>
      </c>
      <c r="H55" s="61">
        <f t="shared" si="38"/>
        <v>0</v>
      </c>
      <c r="I55" s="61">
        <f t="shared" si="38"/>
        <v>0</v>
      </c>
      <c r="J55" s="61">
        <f t="shared" si="38"/>
        <v>0</v>
      </c>
      <c r="K55" s="61">
        <f t="shared" si="38"/>
        <v>0</v>
      </c>
      <c r="L55" s="61">
        <f t="shared" si="38"/>
        <v>0</v>
      </c>
      <c r="M55" s="61">
        <f t="shared" si="38"/>
        <v>0</v>
      </c>
      <c r="N55" s="61">
        <f t="shared" si="38"/>
        <v>0</v>
      </c>
      <c r="O55" s="61">
        <f t="shared" si="38"/>
        <v>0.08526</v>
      </c>
      <c r="P55" s="61">
        <f t="shared" si="38"/>
        <v>0</v>
      </c>
      <c r="Q55" s="61">
        <f t="shared" si="38"/>
        <v>0</v>
      </c>
      <c r="R55" s="61">
        <f t="shared" si="38"/>
        <v>0</v>
      </c>
      <c r="S55" s="61">
        <f t="shared" si="38"/>
        <v>0</v>
      </c>
      <c r="T55" s="61">
        <f t="shared" si="38"/>
        <v>0</v>
      </c>
      <c r="U55" s="61">
        <f t="shared" si="38"/>
        <v>0</v>
      </c>
      <c r="V55" s="61">
        <f t="shared" si="38"/>
        <v>0</v>
      </c>
      <c r="W55" s="61">
        <f t="shared" si="38"/>
        <v>0</v>
      </c>
      <c r="X55" s="61">
        <f t="shared" si="38"/>
        <v>0</v>
      </c>
      <c r="Y55" s="61">
        <f t="shared" si="38"/>
        <v>0</v>
      </c>
      <c r="Z55" s="61">
        <f t="shared" si="38"/>
        <v>0</v>
      </c>
      <c r="AA55" s="61">
        <f t="shared" si="38"/>
        <v>0</v>
      </c>
      <c r="AB55" s="61">
        <f t="shared" si="38"/>
        <v>0</v>
      </c>
      <c r="AC55" s="61">
        <f t="shared" si="38"/>
        <v>0</v>
      </c>
      <c r="AD55" s="61">
        <f t="shared" si="38"/>
        <v>0</v>
      </c>
      <c r="AE55" s="113">
        <f t="shared" si="38"/>
        <v>0</v>
      </c>
      <c r="AF55" s="61">
        <f t="shared" si="38"/>
        <v>0</v>
      </c>
      <c r="AG55" s="61">
        <f t="shared" si="38"/>
        <v>0</v>
      </c>
      <c r="AH55" s="61">
        <f t="shared" si="38"/>
        <v>0</v>
      </c>
      <c r="AI55" s="61">
        <f t="shared" si="38"/>
        <v>0</v>
      </c>
      <c r="AJ55" s="157">
        <f t="shared" si="38"/>
        <v>0</v>
      </c>
      <c r="AK55" s="158"/>
      <c r="AL55" s="159"/>
    </row>
    <row r="56" ht="24.6" spans="1:38">
      <c r="A56" s="52" t="s">
        <v>88</v>
      </c>
      <c r="B56" s="53"/>
      <c r="C56" s="54" t="s">
        <v>74</v>
      </c>
      <c r="D56" s="55"/>
      <c r="E56" s="56"/>
      <c r="F56" s="56"/>
      <c r="G56" s="57"/>
      <c r="H56" s="56"/>
      <c r="I56" s="56"/>
      <c r="J56" s="56"/>
      <c r="K56" s="56"/>
      <c r="L56" s="56"/>
      <c r="M56" s="56"/>
      <c r="N56" s="56"/>
      <c r="O56" s="56"/>
      <c r="P56" s="56">
        <v>69.7</v>
      </c>
      <c r="Q56" s="56"/>
      <c r="R56" s="56"/>
      <c r="S56" s="56"/>
      <c r="T56" s="56"/>
      <c r="U56" s="56"/>
      <c r="V56" s="56"/>
      <c r="W56" s="57"/>
      <c r="X56" s="57"/>
      <c r="Y56" s="56"/>
      <c r="Z56" s="56"/>
      <c r="AA56" s="56"/>
      <c r="AB56" s="56"/>
      <c r="AC56" s="56"/>
      <c r="AD56" s="56"/>
      <c r="AE56" s="112"/>
      <c r="AF56" s="56"/>
      <c r="AG56" s="56"/>
      <c r="AH56" s="56"/>
      <c r="AI56" s="56"/>
      <c r="AJ56" s="154"/>
      <c r="AK56" s="155">
        <f t="shared" ref="AK56" si="40">SUM(D57:AE57)</f>
        <v>2.9274</v>
      </c>
      <c r="AL56" s="156">
        <f>SUM(AF57:AJ57)</f>
        <v>0</v>
      </c>
    </row>
    <row r="57" ht="22" customHeight="1" spans="1:39">
      <c r="A57" s="58"/>
      <c r="B57" s="59"/>
      <c r="C57" s="54" t="s">
        <v>75</v>
      </c>
      <c r="D57" s="60">
        <f t="shared" ref="D57:AJ57" si="41">(D$25*D56)/1000</f>
        <v>0</v>
      </c>
      <c r="E57" s="61">
        <f t="shared" si="41"/>
        <v>0</v>
      </c>
      <c r="F57" s="61">
        <f t="shared" si="41"/>
        <v>0</v>
      </c>
      <c r="G57" s="61">
        <f t="shared" ref="G57" si="42">(G$25*G56)/1000</f>
        <v>0</v>
      </c>
      <c r="H57" s="61">
        <f t="shared" si="41"/>
        <v>0</v>
      </c>
      <c r="I57" s="61">
        <f t="shared" si="41"/>
        <v>0</v>
      </c>
      <c r="J57" s="61">
        <f t="shared" si="41"/>
        <v>0</v>
      </c>
      <c r="K57" s="61">
        <f t="shared" si="41"/>
        <v>0</v>
      </c>
      <c r="L57" s="61">
        <f t="shared" si="41"/>
        <v>0</v>
      </c>
      <c r="M57" s="61">
        <f t="shared" si="41"/>
        <v>0</v>
      </c>
      <c r="N57" s="61">
        <f t="shared" si="41"/>
        <v>0</v>
      </c>
      <c r="O57" s="61">
        <f t="shared" si="41"/>
        <v>0</v>
      </c>
      <c r="P57" s="61">
        <f t="shared" si="41"/>
        <v>2.9274</v>
      </c>
      <c r="Q57" s="61">
        <f t="shared" si="41"/>
        <v>0</v>
      </c>
      <c r="R57" s="61">
        <f t="shared" si="41"/>
        <v>0</v>
      </c>
      <c r="S57" s="61">
        <f t="shared" si="41"/>
        <v>0</v>
      </c>
      <c r="T57" s="61">
        <f t="shared" si="41"/>
        <v>0</v>
      </c>
      <c r="U57" s="61">
        <f t="shared" si="41"/>
        <v>0</v>
      </c>
      <c r="V57" s="61">
        <f t="shared" si="41"/>
        <v>0</v>
      </c>
      <c r="W57" s="61">
        <f t="shared" si="41"/>
        <v>0</v>
      </c>
      <c r="X57" s="61">
        <f t="shared" si="41"/>
        <v>0</v>
      </c>
      <c r="Y57" s="61">
        <f t="shared" si="41"/>
        <v>0</v>
      </c>
      <c r="Z57" s="61">
        <f t="shared" si="41"/>
        <v>0</v>
      </c>
      <c r="AA57" s="61">
        <f t="shared" si="41"/>
        <v>0</v>
      </c>
      <c r="AB57" s="61">
        <f t="shared" si="41"/>
        <v>0</v>
      </c>
      <c r="AC57" s="61">
        <f t="shared" si="41"/>
        <v>0</v>
      </c>
      <c r="AD57" s="61">
        <f t="shared" si="41"/>
        <v>0</v>
      </c>
      <c r="AE57" s="113">
        <f t="shared" si="41"/>
        <v>0</v>
      </c>
      <c r="AF57" s="61">
        <f t="shared" si="41"/>
        <v>0</v>
      </c>
      <c r="AG57" s="61">
        <f t="shared" si="41"/>
        <v>0</v>
      </c>
      <c r="AH57" s="61">
        <f t="shared" si="41"/>
        <v>0</v>
      </c>
      <c r="AI57" s="61">
        <f t="shared" si="41"/>
        <v>0</v>
      </c>
      <c r="AJ57" s="157">
        <f t="shared" si="41"/>
        <v>0</v>
      </c>
      <c r="AK57" s="158"/>
      <c r="AL57" s="159"/>
      <c r="AM57" s="167"/>
    </row>
    <row r="58" ht="27" hidden="1" customHeight="1" spans="1:38">
      <c r="A58" s="52" t="s">
        <v>89</v>
      </c>
      <c r="B58" s="53"/>
      <c r="C58" s="54" t="s">
        <v>74</v>
      </c>
      <c r="D58" s="55"/>
      <c r="E58" s="56"/>
      <c r="F58" s="56"/>
      <c r="G58" s="57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7"/>
      <c r="X58" s="57"/>
      <c r="Y58" s="56"/>
      <c r="Z58" s="56"/>
      <c r="AA58" s="56"/>
      <c r="AB58" s="56"/>
      <c r="AC58" s="56"/>
      <c r="AD58" s="56"/>
      <c r="AE58" s="112"/>
      <c r="AF58" s="56"/>
      <c r="AG58" s="56"/>
      <c r="AH58" s="56"/>
      <c r="AI58" s="56"/>
      <c r="AJ58" s="154"/>
      <c r="AK58" s="155">
        <f>SUM(D59:AE59)</f>
        <v>0</v>
      </c>
      <c r="AL58" s="156">
        <f>SUM(AF59:AJ59)</f>
        <v>0</v>
      </c>
    </row>
    <row r="59" ht="1" hidden="1" customHeight="1" spans="1:38">
      <c r="A59" s="58"/>
      <c r="B59" s="59"/>
      <c r="C59" s="54" t="s">
        <v>75</v>
      </c>
      <c r="D59" s="60">
        <f t="shared" ref="D59:AJ63" si="43">(D$25*D58)/1000</f>
        <v>0</v>
      </c>
      <c r="E59" s="61">
        <f t="shared" si="43"/>
        <v>0</v>
      </c>
      <c r="F59" s="61">
        <f t="shared" si="43"/>
        <v>0</v>
      </c>
      <c r="G59" s="61">
        <f t="shared" ref="G59" si="44">(G$25*G58)/1000</f>
        <v>0</v>
      </c>
      <c r="H59" s="61">
        <f t="shared" si="43"/>
        <v>0</v>
      </c>
      <c r="I59" s="61">
        <f t="shared" si="43"/>
        <v>0</v>
      </c>
      <c r="J59" s="61">
        <f t="shared" si="43"/>
        <v>0</v>
      </c>
      <c r="K59" s="61">
        <f t="shared" si="43"/>
        <v>0</v>
      </c>
      <c r="L59" s="61">
        <f t="shared" si="43"/>
        <v>0</v>
      </c>
      <c r="M59" s="61">
        <f t="shared" si="43"/>
        <v>0</v>
      </c>
      <c r="N59" s="61">
        <f t="shared" si="43"/>
        <v>0</v>
      </c>
      <c r="O59" s="61">
        <f t="shared" si="43"/>
        <v>0</v>
      </c>
      <c r="P59" s="61">
        <f t="shared" si="43"/>
        <v>0</v>
      </c>
      <c r="Q59" s="61">
        <f t="shared" si="43"/>
        <v>0</v>
      </c>
      <c r="R59" s="61">
        <f t="shared" si="43"/>
        <v>0</v>
      </c>
      <c r="S59" s="61">
        <f t="shared" si="43"/>
        <v>0</v>
      </c>
      <c r="T59" s="61">
        <f t="shared" si="43"/>
        <v>0</v>
      </c>
      <c r="U59" s="61">
        <f t="shared" si="43"/>
        <v>0</v>
      </c>
      <c r="V59" s="61">
        <f t="shared" si="43"/>
        <v>0</v>
      </c>
      <c r="W59" s="61">
        <f t="shared" si="43"/>
        <v>0</v>
      </c>
      <c r="X59" s="61">
        <f t="shared" si="43"/>
        <v>0</v>
      </c>
      <c r="Y59" s="61">
        <f t="shared" si="43"/>
        <v>0</v>
      </c>
      <c r="Z59" s="61">
        <f t="shared" si="43"/>
        <v>0</v>
      </c>
      <c r="AA59" s="61">
        <f t="shared" si="43"/>
        <v>0</v>
      </c>
      <c r="AB59" s="61">
        <f t="shared" si="43"/>
        <v>0</v>
      </c>
      <c r="AC59" s="61">
        <f t="shared" si="43"/>
        <v>0</v>
      </c>
      <c r="AD59" s="61">
        <f t="shared" si="43"/>
        <v>0</v>
      </c>
      <c r="AE59" s="113">
        <f t="shared" si="43"/>
        <v>0</v>
      </c>
      <c r="AF59" s="61">
        <f t="shared" si="43"/>
        <v>0</v>
      </c>
      <c r="AG59" s="61">
        <f t="shared" si="43"/>
        <v>0</v>
      </c>
      <c r="AH59" s="61">
        <f t="shared" si="43"/>
        <v>0</v>
      </c>
      <c r="AI59" s="61">
        <f t="shared" si="43"/>
        <v>0</v>
      </c>
      <c r="AJ59" s="157">
        <f t="shared" si="43"/>
        <v>0</v>
      </c>
      <c r="AK59" s="158"/>
      <c r="AL59" s="159"/>
    </row>
    <row r="60" ht="27.75" customHeight="1" spans="1:38">
      <c r="A60" s="52" t="s">
        <v>90</v>
      </c>
      <c r="B60" s="53"/>
      <c r="C60" s="54" t="s">
        <v>74</v>
      </c>
      <c r="D60" s="55"/>
      <c r="E60" s="56"/>
      <c r="F60" s="56"/>
      <c r="G60" s="57"/>
      <c r="H60" s="56"/>
      <c r="I60" s="56"/>
      <c r="J60" s="56"/>
      <c r="K60" s="56"/>
      <c r="L60" s="56"/>
      <c r="M60" s="56"/>
      <c r="N60" s="56">
        <v>98</v>
      </c>
      <c r="O60" s="56"/>
      <c r="P60" s="56"/>
      <c r="Q60" s="56"/>
      <c r="R60" s="56"/>
      <c r="S60" s="56"/>
      <c r="T60" s="56"/>
      <c r="U60" s="56"/>
      <c r="V60" s="56"/>
      <c r="W60" s="57"/>
      <c r="X60" s="57"/>
      <c r="Y60" s="56"/>
      <c r="Z60" s="56"/>
      <c r="AA60" s="56"/>
      <c r="AB60" s="56"/>
      <c r="AC60" s="56"/>
      <c r="AD60" s="56"/>
      <c r="AE60" s="112"/>
      <c r="AF60" s="56"/>
      <c r="AG60" s="56"/>
      <c r="AH60" s="56"/>
      <c r="AI60" s="56"/>
      <c r="AJ60" s="154"/>
      <c r="AK60" s="155">
        <f>SUM(D61:AE61)</f>
        <v>4.116</v>
      </c>
      <c r="AL60" s="156">
        <f>SUM(AF61:AJ61)</f>
        <v>0</v>
      </c>
    </row>
    <row r="61" ht="31.9" customHeight="1" spans="1:39">
      <c r="A61" s="58"/>
      <c r="B61" s="59"/>
      <c r="C61" s="54" t="s">
        <v>75</v>
      </c>
      <c r="D61" s="60">
        <f t="shared" ref="D61:L61" si="45">(D$25*D60)/1000</f>
        <v>0</v>
      </c>
      <c r="E61" s="61">
        <f t="shared" si="45"/>
        <v>0</v>
      </c>
      <c r="F61" s="61">
        <f t="shared" si="45"/>
        <v>0</v>
      </c>
      <c r="G61" s="61">
        <f t="shared" si="45"/>
        <v>0</v>
      </c>
      <c r="H61" s="61">
        <f t="shared" si="45"/>
        <v>0</v>
      </c>
      <c r="I61" s="61">
        <f t="shared" si="45"/>
        <v>0</v>
      </c>
      <c r="J61" s="61">
        <f t="shared" si="45"/>
        <v>0</v>
      </c>
      <c r="K61" s="61">
        <f t="shared" si="45"/>
        <v>0</v>
      </c>
      <c r="L61" s="61">
        <f t="shared" si="45"/>
        <v>0</v>
      </c>
      <c r="M61" s="61">
        <f t="shared" si="43"/>
        <v>0</v>
      </c>
      <c r="N61" s="61">
        <f t="shared" si="43"/>
        <v>4.116</v>
      </c>
      <c r="O61" s="61">
        <f t="shared" si="43"/>
        <v>0</v>
      </c>
      <c r="P61" s="61">
        <f t="shared" si="43"/>
        <v>0</v>
      </c>
      <c r="Q61" s="61">
        <f t="shared" si="43"/>
        <v>0</v>
      </c>
      <c r="R61" s="61">
        <f t="shared" si="43"/>
        <v>0</v>
      </c>
      <c r="S61" s="61">
        <f t="shared" si="43"/>
        <v>0</v>
      </c>
      <c r="T61" s="61">
        <f t="shared" si="43"/>
        <v>0</v>
      </c>
      <c r="U61" s="61">
        <f t="shared" si="43"/>
        <v>0</v>
      </c>
      <c r="V61" s="61">
        <f t="shared" si="43"/>
        <v>0</v>
      </c>
      <c r="W61" s="61">
        <f t="shared" si="43"/>
        <v>0</v>
      </c>
      <c r="X61" s="61">
        <f t="shared" si="43"/>
        <v>0</v>
      </c>
      <c r="Y61" s="61">
        <f t="shared" si="43"/>
        <v>0</v>
      </c>
      <c r="Z61" s="61">
        <f t="shared" si="43"/>
        <v>0</v>
      </c>
      <c r="AA61" s="61">
        <f t="shared" si="43"/>
        <v>0</v>
      </c>
      <c r="AB61" s="61">
        <f t="shared" si="43"/>
        <v>0</v>
      </c>
      <c r="AC61" s="61">
        <f t="shared" si="43"/>
        <v>0</v>
      </c>
      <c r="AD61" s="61">
        <f t="shared" si="43"/>
        <v>0</v>
      </c>
      <c r="AE61" s="113">
        <f t="shared" si="43"/>
        <v>0</v>
      </c>
      <c r="AF61" s="61">
        <f t="shared" si="43"/>
        <v>0</v>
      </c>
      <c r="AG61" s="61">
        <f t="shared" si="43"/>
        <v>0</v>
      </c>
      <c r="AH61" s="61">
        <f t="shared" si="43"/>
        <v>0</v>
      </c>
      <c r="AI61" s="61">
        <f t="shared" si="43"/>
        <v>0</v>
      </c>
      <c r="AJ61" s="157">
        <f t="shared" si="43"/>
        <v>0</v>
      </c>
      <c r="AK61" s="158"/>
      <c r="AL61" s="159"/>
      <c r="AM61" s="12"/>
    </row>
    <row r="62" ht="24.6" spans="1:38">
      <c r="A62" s="52" t="s">
        <v>91</v>
      </c>
      <c r="B62" s="53"/>
      <c r="C62" s="54" t="s">
        <v>74</v>
      </c>
      <c r="D62" s="55"/>
      <c r="E62" s="56"/>
      <c r="F62" s="56"/>
      <c r="G62" s="57"/>
      <c r="H62" s="56"/>
      <c r="I62" s="56"/>
      <c r="J62" s="56"/>
      <c r="K62" s="56"/>
      <c r="L62" s="56">
        <v>16.2</v>
      </c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7"/>
      <c r="X62" s="57"/>
      <c r="Y62" s="56"/>
      <c r="Z62" s="56"/>
      <c r="AA62" s="56"/>
      <c r="AB62" s="56"/>
      <c r="AC62" s="56"/>
      <c r="AD62" s="56"/>
      <c r="AE62" s="112"/>
      <c r="AF62" s="56"/>
      <c r="AG62" s="56"/>
      <c r="AH62" s="56"/>
      <c r="AI62" s="56"/>
      <c r="AJ62" s="154"/>
      <c r="AK62" s="168">
        <f>SUM(D63:AE63)</f>
        <v>0.6804</v>
      </c>
      <c r="AL62" s="156">
        <f>SUM(AF63:AJ63)</f>
        <v>0</v>
      </c>
    </row>
    <row r="63" ht="24.6" spans="1:38">
      <c r="A63" s="58"/>
      <c r="B63" s="59"/>
      <c r="C63" s="54" t="s">
        <v>75</v>
      </c>
      <c r="D63" s="60">
        <f t="shared" ref="D63:O63" si="46">(D$25*D62)/1000</f>
        <v>0</v>
      </c>
      <c r="E63" s="61">
        <f t="shared" si="46"/>
        <v>0</v>
      </c>
      <c r="F63" s="61">
        <f t="shared" si="46"/>
        <v>0</v>
      </c>
      <c r="G63" s="61">
        <f t="shared" si="46"/>
        <v>0</v>
      </c>
      <c r="H63" s="61">
        <f t="shared" si="46"/>
        <v>0</v>
      </c>
      <c r="I63" s="61">
        <f t="shared" si="46"/>
        <v>0</v>
      </c>
      <c r="J63" s="61">
        <f t="shared" si="46"/>
        <v>0</v>
      </c>
      <c r="K63" s="61">
        <f t="shared" si="46"/>
        <v>0</v>
      </c>
      <c r="L63" s="61">
        <f t="shared" si="46"/>
        <v>0.6804</v>
      </c>
      <c r="M63" s="61">
        <f t="shared" si="46"/>
        <v>0</v>
      </c>
      <c r="N63" s="61">
        <f t="shared" si="46"/>
        <v>0</v>
      </c>
      <c r="O63" s="61">
        <f t="shared" si="46"/>
        <v>0</v>
      </c>
      <c r="P63" s="61">
        <f t="shared" si="43"/>
        <v>0</v>
      </c>
      <c r="Q63" s="61">
        <f t="shared" si="43"/>
        <v>0</v>
      </c>
      <c r="R63" s="61">
        <f t="shared" si="43"/>
        <v>0</v>
      </c>
      <c r="S63" s="61">
        <f t="shared" si="43"/>
        <v>0</v>
      </c>
      <c r="T63" s="61">
        <f t="shared" si="43"/>
        <v>0</v>
      </c>
      <c r="U63" s="61">
        <f t="shared" si="43"/>
        <v>0</v>
      </c>
      <c r="V63" s="61">
        <f t="shared" si="43"/>
        <v>0</v>
      </c>
      <c r="W63" s="61">
        <f t="shared" si="43"/>
        <v>0</v>
      </c>
      <c r="X63" s="61">
        <f t="shared" si="43"/>
        <v>0</v>
      </c>
      <c r="Y63" s="61">
        <f t="shared" si="43"/>
        <v>0</v>
      </c>
      <c r="Z63" s="61">
        <f t="shared" si="43"/>
        <v>0</v>
      </c>
      <c r="AA63" s="61">
        <f t="shared" si="43"/>
        <v>0</v>
      </c>
      <c r="AB63" s="61">
        <f t="shared" si="43"/>
        <v>0</v>
      </c>
      <c r="AC63" s="61">
        <f t="shared" si="43"/>
        <v>0</v>
      </c>
      <c r="AD63" s="61">
        <f t="shared" si="43"/>
        <v>0</v>
      </c>
      <c r="AE63" s="113">
        <f t="shared" si="43"/>
        <v>0</v>
      </c>
      <c r="AF63" s="61">
        <f t="shared" si="43"/>
        <v>0</v>
      </c>
      <c r="AG63" s="61">
        <f t="shared" si="43"/>
        <v>0</v>
      </c>
      <c r="AH63" s="61">
        <f t="shared" si="43"/>
        <v>0</v>
      </c>
      <c r="AI63" s="61">
        <f t="shared" si="43"/>
        <v>0</v>
      </c>
      <c r="AJ63" s="157">
        <f t="shared" si="43"/>
        <v>0</v>
      </c>
      <c r="AK63" s="169"/>
      <c r="AL63" s="159"/>
    </row>
    <row r="64" ht="27.75" customHeight="1" spans="1:38">
      <c r="A64" s="52" t="s">
        <v>92</v>
      </c>
      <c r="B64" s="53"/>
      <c r="C64" s="54" t="s">
        <v>74</v>
      </c>
      <c r="D64" s="55"/>
      <c r="E64" s="56"/>
      <c r="F64" s="56"/>
      <c r="G64" s="57"/>
      <c r="H64" s="56"/>
      <c r="I64" s="56"/>
      <c r="J64" s="56"/>
      <c r="K64" s="56"/>
      <c r="L64" s="56"/>
      <c r="M64" s="56">
        <v>71.4</v>
      </c>
      <c r="N64" s="56"/>
      <c r="O64" s="82"/>
      <c r="P64" s="56"/>
      <c r="Q64" s="56"/>
      <c r="R64" s="56"/>
      <c r="S64" s="56"/>
      <c r="T64" s="56"/>
      <c r="U64" s="56"/>
      <c r="V64" s="56"/>
      <c r="W64" s="57"/>
      <c r="X64" s="57"/>
      <c r="Y64" s="56"/>
      <c r="Z64" s="56"/>
      <c r="AA64" s="56"/>
      <c r="AB64" s="56"/>
      <c r="AC64" s="56"/>
      <c r="AD64" s="56"/>
      <c r="AE64" s="112"/>
      <c r="AF64" s="56"/>
      <c r="AG64" s="56"/>
      <c r="AH64" s="56"/>
      <c r="AI64" s="56"/>
      <c r="AJ64" s="154"/>
      <c r="AK64" s="170">
        <f>SUM(D65:AE65)</f>
        <v>2.9988</v>
      </c>
      <c r="AL64" s="156">
        <f>SUM(AF65:AJ65)</f>
        <v>0</v>
      </c>
    </row>
    <row r="65" ht="25.5" customHeight="1" spans="1:38">
      <c r="A65" s="58"/>
      <c r="B65" s="59"/>
      <c r="C65" s="54" t="s">
        <v>75</v>
      </c>
      <c r="D65" s="60">
        <f t="shared" ref="D65:AJ79" si="47">(D$25*D64)/1000</f>
        <v>0</v>
      </c>
      <c r="E65" s="61">
        <f t="shared" si="47"/>
        <v>0</v>
      </c>
      <c r="F65" s="61">
        <f t="shared" si="47"/>
        <v>0</v>
      </c>
      <c r="G65" s="61">
        <f t="shared" ref="G65" si="48">(G$25*G64)/1000</f>
        <v>0</v>
      </c>
      <c r="H65" s="61">
        <f t="shared" si="47"/>
        <v>0</v>
      </c>
      <c r="I65" s="61">
        <f t="shared" si="47"/>
        <v>0</v>
      </c>
      <c r="J65" s="61">
        <f t="shared" si="47"/>
        <v>0</v>
      </c>
      <c r="K65" s="61">
        <f t="shared" si="47"/>
        <v>0</v>
      </c>
      <c r="L65" s="61">
        <f t="shared" si="47"/>
        <v>0</v>
      </c>
      <c r="M65" s="61">
        <f t="shared" si="47"/>
        <v>2.9988</v>
      </c>
      <c r="N65" s="61">
        <f t="shared" si="47"/>
        <v>0</v>
      </c>
      <c r="O65" s="61">
        <f t="shared" si="47"/>
        <v>0</v>
      </c>
      <c r="P65" s="61">
        <f t="shared" si="47"/>
        <v>0</v>
      </c>
      <c r="Q65" s="61">
        <f t="shared" si="47"/>
        <v>0</v>
      </c>
      <c r="R65" s="61">
        <f t="shared" si="47"/>
        <v>0</v>
      </c>
      <c r="S65" s="61">
        <f t="shared" si="47"/>
        <v>0</v>
      </c>
      <c r="T65" s="61">
        <f t="shared" si="47"/>
        <v>0</v>
      </c>
      <c r="U65" s="61">
        <f t="shared" si="47"/>
        <v>0</v>
      </c>
      <c r="V65" s="61">
        <f t="shared" si="47"/>
        <v>0</v>
      </c>
      <c r="W65" s="61">
        <f t="shared" si="47"/>
        <v>0</v>
      </c>
      <c r="X65" s="61">
        <f t="shared" si="47"/>
        <v>0</v>
      </c>
      <c r="Y65" s="61">
        <f t="shared" si="47"/>
        <v>0</v>
      </c>
      <c r="Z65" s="61">
        <f t="shared" si="47"/>
        <v>0</v>
      </c>
      <c r="AA65" s="61">
        <f t="shared" si="47"/>
        <v>0</v>
      </c>
      <c r="AB65" s="61">
        <f t="shared" si="47"/>
        <v>0</v>
      </c>
      <c r="AC65" s="61">
        <f t="shared" si="47"/>
        <v>0</v>
      </c>
      <c r="AD65" s="61">
        <f t="shared" si="47"/>
        <v>0</v>
      </c>
      <c r="AE65" s="113">
        <f t="shared" si="47"/>
        <v>0</v>
      </c>
      <c r="AF65" s="61">
        <f t="shared" si="47"/>
        <v>0</v>
      </c>
      <c r="AG65" s="61">
        <f t="shared" si="47"/>
        <v>0</v>
      </c>
      <c r="AH65" s="61">
        <f t="shared" si="47"/>
        <v>0</v>
      </c>
      <c r="AI65" s="61">
        <f t="shared" si="47"/>
        <v>0</v>
      </c>
      <c r="AJ65" s="157">
        <f t="shared" si="47"/>
        <v>0</v>
      </c>
      <c r="AK65" s="171"/>
      <c r="AL65" s="159"/>
    </row>
    <row r="66" ht="24.6" spans="1:38">
      <c r="A66" s="52" t="s">
        <v>45</v>
      </c>
      <c r="B66" s="53"/>
      <c r="C66" s="54" t="s">
        <v>74</v>
      </c>
      <c r="D66" s="55"/>
      <c r="E66" s="56"/>
      <c r="F66" s="56"/>
      <c r="G66" s="57"/>
      <c r="H66" s="56"/>
      <c r="I66" s="56">
        <v>114</v>
      </c>
      <c r="J66" s="56"/>
      <c r="K66" s="56"/>
      <c r="L66" s="56"/>
      <c r="M66" s="56"/>
      <c r="N66" s="56"/>
      <c r="O66" s="82"/>
      <c r="P66" s="56"/>
      <c r="Q66" s="56"/>
      <c r="R66" s="56"/>
      <c r="S66" s="56"/>
      <c r="T66" s="56"/>
      <c r="U66" s="56"/>
      <c r="V66" s="56"/>
      <c r="W66" s="57"/>
      <c r="X66" s="57"/>
      <c r="Y66" s="56"/>
      <c r="Z66" s="56"/>
      <c r="AA66" s="56"/>
      <c r="AB66" s="56"/>
      <c r="AC66" s="56"/>
      <c r="AD66" s="56"/>
      <c r="AE66" s="112"/>
      <c r="AF66" s="56"/>
      <c r="AG66" s="56"/>
      <c r="AH66" s="56"/>
      <c r="AI66" s="56"/>
      <c r="AJ66" s="154"/>
      <c r="AK66" s="170">
        <f>SUM(D67:AE67)</f>
        <v>4.788</v>
      </c>
      <c r="AL66" s="156">
        <f>SUM(AF67:AJ67)</f>
        <v>0</v>
      </c>
    </row>
    <row r="67" ht="24.6" spans="1:38">
      <c r="A67" s="58"/>
      <c r="B67" s="59"/>
      <c r="C67" s="54" t="s">
        <v>75</v>
      </c>
      <c r="D67" s="60">
        <f t="shared" ref="D67:AJ67" si="49">(D$25*D66)/1000</f>
        <v>0</v>
      </c>
      <c r="E67" s="61">
        <f t="shared" si="49"/>
        <v>0</v>
      </c>
      <c r="F67" s="61">
        <f t="shared" si="49"/>
        <v>0</v>
      </c>
      <c r="G67" s="61">
        <f t="shared" ref="G67" si="50">(G$25*G66)/1000</f>
        <v>0</v>
      </c>
      <c r="H67" s="61">
        <f t="shared" si="49"/>
        <v>0</v>
      </c>
      <c r="I67" s="61">
        <f t="shared" si="49"/>
        <v>4.788</v>
      </c>
      <c r="J67" s="61">
        <f t="shared" si="49"/>
        <v>0</v>
      </c>
      <c r="K67" s="61">
        <f t="shared" si="49"/>
        <v>0</v>
      </c>
      <c r="L67" s="61">
        <f t="shared" si="49"/>
        <v>0</v>
      </c>
      <c r="M67" s="61">
        <f t="shared" si="49"/>
        <v>0</v>
      </c>
      <c r="N67" s="61">
        <f t="shared" si="49"/>
        <v>0</v>
      </c>
      <c r="O67" s="61">
        <f t="shared" si="49"/>
        <v>0</v>
      </c>
      <c r="P67" s="61">
        <f t="shared" si="49"/>
        <v>0</v>
      </c>
      <c r="Q67" s="61">
        <f t="shared" si="49"/>
        <v>0</v>
      </c>
      <c r="R67" s="61">
        <f t="shared" si="49"/>
        <v>0</v>
      </c>
      <c r="S67" s="61">
        <f t="shared" si="49"/>
        <v>0</v>
      </c>
      <c r="T67" s="61">
        <f t="shared" si="49"/>
        <v>0</v>
      </c>
      <c r="U67" s="61">
        <f t="shared" si="49"/>
        <v>0</v>
      </c>
      <c r="V67" s="61">
        <f t="shared" si="49"/>
        <v>0</v>
      </c>
      <c r="W67" s="61">
        <f t="shared" si="49"/>
        <v>0</v>
      </c>
      <c r="X67" s="61">
        <f t="shared" si="49"/>
        <v>0</v>
      </c>
      <c r="Y67" s="61">
        <f t="shared" si="49"/>
        <v>0</v>
      </c>
      <c r="Z67" s="61">
        <f t="shared" si="49"/>
        <v>0</v>
      </c>
      <c r="AA67" s="61">
        <f t="shared" si="49"/>
        <v>0</v>
      </c>
      <c r="AB67" s="61">
        <f t="shared" si="49"/>
        <v>0</v>
      </c>
      <c r="AC67" s="61">
        <f t="shared" si="49"/>
        <v>0</v>
      </c>
      <c r="AD67" s="61">
        <f t="shared" si="49"/>
        <v>0</v>
      </c>
      <c r="AE67" s="113">
        <f t="shared" si="49"/>
        <v>0</v>
      </c>
      <c r="AF67" s="61">
        <f t="shared" si="49"/>
        <v>0</v>
      </c>
      <c r="AG67" s="61">
        <f t="shared" si="49"/>
        <v>0</v>
      </c>
      <c r="AH67" s="61">
        <f t="shared" si="49"/>
        <v>0</v>
      </c>
      <c r="AI67" s="61">
        <f t="shared" si="49"/>
        <v>0</v>
      </c>
      <c r="AJ67" s="157">
        <f t="shared" si="49"/>
        <v>0</v>
      </c>
      <c r="AK67" s="171"/>
      <c r="AL67" s="159"/>
    </row>
    <row r="68" ht="27" customHeight="1" spans="1:38">
      <c r="A68" s="52" t="s">
        <v>93</v>
      </c>
      <c r="B68" s="53"/>
      <c r="C68" s="54" t="s">
        <v>74</v>
      </c>
      <c r="D68" s="55"/>
      <c r="E68" s="56"/>
      <c r="F68" s="56"/>
      <c r="G68" s="57"/>
      <c r="H68" s="56"/>
      <c r="I68" s="56"/>
      <c r="J68" s="56"/>
      <c r="K68" s="56"/>
      <c r="L68" s="56"/>
      <c r="M68" s="56"/>
      <c r="N68" s="56"/>
      <c r="O68" s="82">
        <v>6.75</v>
      </c>
      <c r="P68" s="56"/>
      <c r="Q68" s="56"/>
      <c r="R68" s="56"/>
      <c r="S68" s="56"/>
      <c r="T68" s="56"/>
      <c r="U68" s="56"/>
      <c r="V68" s="56"/>
      <c r="W68" s="57"/>
      <c r="X68" s="57"/>
      <c r="Y68" s="56"/>
      <c r="Z68" s="56"/>
      <c r="AA68" s="56"/>
      <c r="AB68" s="56"/>
      <c r="AC68" s="56"/>
      <c r="AD68" s="56"/>
      <c r="AE68" s="112"/>
      <c r="AF68" s="56"/>
      <c r="AG68" s="56"/>
      <c r="AH68" s="56"/>
      <c r="AI68" s="56"/>
      <c r="AJ68" s="154"/>
      <c r="AK68" s="170">
        <f>SUM(D69:AE69)</f>
        <v>0.2835</v>
      </c>
      <c r="AL68" s="156">
        <f>SUM(AF69:AJ69)</f>
        <v>0</v>
      </c>
    </row>
    <row r="69" ht="23.45" customHeight="1" spans="1:38">
      <c r="A69" s="58"/>
      <c r="B69" s="59"/>
      <c r="C69" s="54" t="s">
        <v>75</v>
      </c>
      <c r="D69" s="60">
        <f t="shared" ref="D69:AJ69" si="51">(D$25*D68)/1000</f>
        <v>0</v>
      </c>
      <c r="E69" s="61">
        <f t="shared" si="51"/>
        <v>0</v>
      </c>
      <c r="F69" s="61">
        <f t="shared" si="51"/>
        <v>0</v>
      </c>
      <c r="G69" s="61">
        <f t="shared" ref="G69" si="52">(G$25*G68)/1000</f>
        <v>0</v>
      </c>
      <c r="H69" s="61">
        <f t="shared" si="51"/>
        <v>0</v>
      </c>
      <c r="I69" s="61">
        <f t="shared" si="51"/>
        <v>0</v>
      </c>
      <c r="J69" s="61">
        <f t="shared" si="51"/>
        <v>0</v>
      </c>
      <c r="K69" s="61">
        <f t="shared" si="51"/>
        <v>0</v>
      </c>
      <c r="L69" s="61">
        <f t="shared" si="51"/>
        <v>0</v>
      </c>
      <c r="M69" s="61">
        <f t="shared" si="51"/>
        <v>0</v>
      </c>
      <c r="N69" s="61">
        <f t="shared" si="51"/>
        <v>0</v>
      </c>
      <c r="O69" s="61">
        <f t="shared" si="51"/>
        <v>0.2835</v>
      </c>
      <c r="P69" s="61">
        <f t="shared" si="51"/>
        <v>0</v>
      </c>
      <c r="Q69" s="61">
        <f t="shared" si="51"/>
        <v>0</v>
      </c>
      <c r="R69" s="61">
        <f t="shared" si="51"/>
        <v>0</v>
      </c>
      <c r="S69" s="61">
        <f t="shared" si="51"/>
        <v>0</v>
      </c>
      <c r="T69" s="61">
        <f t="shared" si="51"/>
        <v>0</v>
      </c>
      <c r="U69" s="61">
        <f t="shared" si="51"/>
        <v>0</v>
      </c>
      <c r="V69" s="61">
        <f t="shared" si="51"/>
        <v>0</v>
      </c>
      <c r="W69" s="61">
        <f t="shared" si="51"/>
        <v>0</v>
      </c>
      <c r="X69" s="61">
        <f t="shared" si="51"/>
        <v>0</v>
      </c>
      <c r="Y69" s="61">
        <f t="shared" si="51"/>
        <v>0</v>
      </c>
      <c r="Z69" s="61">
        <f t="shared" si="51"/>
        <v>0</v>
      </c>
      <c r="AA69" s="61">
        <f t="shared" si="51"/>
        <v>0</v>
      </c>
      <c r="AB69" s="61">
        <f t="shared" si="51"/>
        <v>0</v>
      </c>
      <c r="AC69" s="61">
        <f t="shared" si="51"/>
        <v>0</v>
      </c>
      <c r="AD69" s="61">
        <f t="shared" si="51"/>
        <v>0</v>
      </c>
      <c r="AE69" s="113">
        <f t="shared" si="51"/>
        <v>0</v>
      </c>
      <c r="AF69" s="61">
        <f t="shared" si="51"/>
        <v>0</v>
      </c>
      <c r="AG69" s="61">
        <f t="shared" si="51"/>
        <v>0</v>
      </c>
      <c r="AH69" s="61">
        <f t="shared" si="51"/>
        <v>0</v>
      </c>
      <c r="AI69" s="61">
        <f t="shared" si="51"/>
        <v>0</v>
      </c>
      <c r="AJ69" s="157">
        <f t="shared" si="51"/>
        <v>0</v>
      </c>
      <c r="AK69" s="171"/>
      <c r="AL69" s="159"/>
    </row>
    <row r="70" ht="27" customHeight="1" spans="1:38">
      <c r="A70" s="52" t="s">
        <v>94</v>
      </c>
      <c r="B70" s="53"/>
      <c r="C70" s="54" t="s">
        <v>74</v>
      </c>
      <c r="D70" s="55"/>
      <c r="E70" s="56"/>
      <c r="F70" s="56"/>
      <c r="G70" s="57"/>
      <c r="H70" s="56"/>
      <c r="I70" s="56"/>
      <c r="J70" s="56"/>
      <c r="K70" s="56"/>
      <c r="L70" s="56"/>
      <c r="M70" s="56"/>
      <c r="N70" s="56"/>
      <c r="O70" s="82"/>
      <c r="P70" s="56"/>
      <c r="Q70" s="56">
        <v>6.3</v>
      </c>
      <c r="R70" s="56"/>
      <c r="S70" s="56"/>
      <c r="T70" s="56"/>
      <c r="U70" s="56"/>
      <c r="V70" s="56"/>
      <c r="W70" s="57"/>
      <c r="X70" s="57"/>
      <c r="Y70" s="56"/>
      <c r="Z70" s="56"/>
      <c r="AA70" s="56"/>
      <c r="AB70" s="56"/>
      <c r="AC70" s="56"/>
      <c r="AD70" s="56"/>
      <c r="AE70" s="112"/>
      <c r="AF70" s="56"/>
      <c r="AG70" s="56"/>
      <c r="AH70" s="56"/>
      <c r="AI70" s="56"/>
      <c r="AJ70" s="154"/>
      <c r="AK70" s="170">
        <f>SUM(D71:AE71)</f>
        <v>0.2646</v>
      </c>
      <c r="AL70" s="156">
        <f>SUM(AF71:AJ71)</f>
        <v>0</v>
      </c>
    </row>
    <row r="71" ht="23.45" customHeight="1" spans="1:38">
      <c r="A71" s="58"/>
      <c r="B71" s="59"/>
      <c r="C71" s="54" t="s">
        <v>75</v>
      </c>
      <c r="D71" s="60">
        <f t="shared" ref="D71:AJ71" si="53">(D$25*D70)/1000</f>
        <v>0</v>
      </c>
      <c r="E71" s="61">
        <f t="shared" si="53"/>
        <v>0</v>
      </c>
      <c r="F71" s="61">
        <f t="shared" si="53"/>
        <v>0</v>
      </c>
      <c r="G71" s="61">
        <f t="shared" ref="G71" si="54">(G$25*G70)/1000</f>
        <v>0</v>
      </c>
      <c r="H71" s="61">
        <f t="shared" si="53"/>
        <v>0</v>
      </c>
      <c r="I71" s="61">
        <f t="shared" si="53"/>
        <v>0</v>
      </c>
      <c r="J71" s="61">
        <f t="shared" si="53"/>
        <v>0</v>
      </c>
      <c r="K71" s="61">
        <f t="shared" si="53"/>
        <v>0</v>
      </c>
      <c r="L71" s="61">
        <f t="shared" si="53"/>
        <v>0</v>
      </c>
      <c r="M71" s="61">
        <f t="shared" si="53"/>
        <v>0</v>
      </c>
      <c r="N71" s="61">
        <f t="shared" si="53"/>
        <v>0</v>
      </c>
      <c r="O71" s="61">
        <f t="shared" si="53"/>
        <v>0</v>
      </c>
      <c r="P71" s="61">
        <f t="shared" si="53"/>
        <v>0</v>
      </c>
      <c r="Q71" s="61">
        <f t="shared" si="53"/>
        <v>0.2646</v>
      </c>
      <c r="R71" s="61">
        <f t="shared" si="53"/>
        <v>0</v>
      </c>
      <c r="S71" s="61">
        <f t="shared" si="53"/>
        <v>0</v>
      </c>
      <c r="T71" s="61">
        <f t="shared" si="53"/>
        <v>0</v>
      </c>
      <c r="U71" s="61">
        <f t="shared" si="53"/>
        <v>0</v>
      </c>
      <c r="V71" s="61">
        <f t="shared" si="53"/>
        <v>0</v>
      </c>
      <c r="W71" s="61">
        <f t="shared" si="53"/>
        <v>0</v>
      </c>
      <c r="X71" s="61">
        <f t="shared" si="53"/>
        <v>0</v>
      </c>
      <c r="Y71" s="61">
        <f t="shared" si="53"/>
        <v>0</v>
      </c>
      <c r="Z71" s="61">
        <f t="shared" si="53"/>
        <v>0</v>
      </c>
      <c r="AA71" s="61">
        <f t="shared" si="53"/>
        <v>0</v>
      </c>
      <c r="AB71" s="61">
        <f t="shared" si="53"/>
        <v>0</v>
      </c>
      <c r="AC71" s="61">
        <f t="shared" si="53"/>
        <v>0</v>
      </c>
      <c r="AD71" s="61">
        <f t="shared" si="53"/>
        <v>0</v>
      </c>
      <c r="AE71" s="113">
        <f t="shared" si="53"/>
        <v>0</v>
      </c>
      <c r="AF71" s="61">
        <f t="shared" si="53"/>
        <v>0</v>
      </c>
      <c r="AG71" s="61">
        <f t="shared" si="53"/>
        <v>0</v>
      </c>
      <c r="AH71" s="61">
        <f t="shared" si="53"/>
        <v>0</v>
      </c>
      <c r="AI71" s="61">
        <f t="shared" si="53"/>
        <v>0</v>
      </c>
      <c r="AJ71" s="157">
        <f t="shared" si="53"/>
        <v>0</v>
      </c>
      <c r="AK71" s="171"/>
      <c r="AL71" s="159"/>
    </row>
    <row r="72" ht="24.6" hidden="1" spans="1:38">
      <c r="A72" s="52" t="s">
        <v>95</v>
      </c>
      <c r="B72" s="53"/>
      <c r="C72" s="54" t="s">
        <v>74</v>
      </c>
      <c r="D72" s="55"/>
      <c r="E72" s="56"/>
      <c r="F72" s="56"/>
      <c r="G72" s="57"/>
      <c r="H72" s="56"/>
      <c r="I72" s="56"/>
      <c r="J72" s="56"/>
      <c r="K72" s="56"/>
      <c r="L72" s="56"/>
      <c r="M72" s="56"/>
      <c r="N72" s="56"/>
      <c r="O72" s="82"/>
      <c r="P72" s="56"/>
      <c r="Q72" s="56"/>
      <c r="R72" s="56"/>
      <c r="S72" s="56"/>
      <c r="T72" s="56"/>
      <c r="U72" s="56"/>
      <c r="V72" s="56"/>
      <c r="W72" s="57"/>
      <c r="X72" s="57"/>
      <c r="Y72" s="56"/>
      <c r="Z72" s="56"/>
      <c r="AA72" s="56"/>
      <c r="AB72" s="56"/>
      <c r="AC72" s="56"/>
      <c r="AD72" s="56"/>
      <c r="AE72" s="112"/>
      <c r="AF72" s="56"/>
      <c r="AG72" s="56"/>
      <c r="AH72" s="56"/>
      <c r="AI72" s="56"/>
      <c r="AJ72" s="154"/>
      <c r="AK72" s="170">
        <f>SUM(D73:AE73)</f>
        <v>0</v>
      </c>
      <c r="AL72" s="156">
        <f>SUM(AF73:AJ73)</f>
        <v>0</v>
      </c>
    </row>
    <row r="73" ht="24.6" hidden="1" spans="1:39">
      <c r="A73" s="58"/>
      <c r="B73" s="59"/>
      <c r="C73" s="54" t="s">
        <v>75</v>
      </c>
      <c r="D73" s="60">
        <f t="shared" ref="D73:AJ73" si="55">(D$25*D72)/1000</f>
        <v>0</v>
      </c>
      <c r="E73" s="61">
        <f t="shared" si="55"/>
        <v>0</v>
      </c>
      <c r="F73" s="61">
        <f t="shared" si="55"/>
        <v>0</v>
      </c>
      <c r="G73" s="61">
        <f t="shared" ref="G73" si="56">(G$25*G72)/1000</f>
        <v>0</v>
      </c>
      <c r="H73" s="61">
        <f t="shared" si="55"/>
        <v>0</v>
      </c>
      <c r="I73" s="61">
        <f t="shared" si="55"/>
        <v>0</v>
      </c>
      <c r="J73" s="61">
        <f t="shared" si="55"/>
        <v>0</v>
      </c>
      <c r="K73" s="61">
        <f t="shared" si="55"/>
        <v>0</v>
      </c>
      <c r="L73" s="61">
        <f t="shared" si="55"/>
        <v>0</v>
      </c>
      <c r="M73" s="61">
        <f t="shared" si="55"/>
        <v>0</v>
      </c>
      <c r="N73" s="61">
        <f t="shared" si="55"/>
        <v>0</v>
      </c>
      <c r="O73" s="61">
        <f t="shared" si="55"/>
        <v>0</v>
      </c>
      <c r="P73" s="61">
        <f t="shared" si="55"/>
        <v>0</v>
      </c>
      <c r="Q73" s="61">
        <f t="shared" si="55"/>
        <v>0</v>
      </c>
      <c r="R73" s="61">
        <f t="shared" si="55"/>
        <v>0</v>
      </c>
      <c r="S73" s="61">
        <f t="shared" si="55"/>
        <v>0</v>
      </c>
      <c r="T73" s="61">
        <f t="shared" si="55"/>
        <v>0</v>
      </c>
      <c r="U73" s="61">
        <f t="shared" si="55"/>
        <v>0</v>
      </c>
      <c r="V73" s="61">
        <f t="shared" si="55"/>
        <v>0</v>
      </c>
      <c r="W73" s="61">
        <f t="shared" si="55"/>
        <v>0</v>
      </c>
      <c r="X73" s="61">
        <f t="shared" si="55"/>
        <v>0</v>
      </c>
      <c r="Y73" s="61">
        <f t="shared" si="55"/>
        <v>0</v>
      </c>
      <c r="Z73" s="61">
        <f t="shared" si="55"/>
        <v>0</v>
      </c>
      <c r="AA73" s="61">
        <f t="shared" si="55"/>
        <v>0</v>
      </c>
      <c r="AB73" s="61">
        <f t="shared" si="55"/>
        <v>0</v>
      </c>
      <c r="AC73" s="61">
        <f t="shared" si="55"/>
        <v>0</v>
      </c>
      <c r="AD73" s="61">
        <f t="shared" si="55"/>
        <v>0</v>
      </c>
      <c r="AE73" s="113">
        <f t="shared" si="55"/>
        <v>0</v>
      </c>
      <c r="AF73" s="61">
        <f t="shared" si="55"/>
        <v>0</v>
      </c>
      <c r="AG73" s="61">
        <f t="shared" si="55"/>
        <v>0</v>
      </c>
      <c r="AH73" s="61">
        <f t="shared" si="55"/>
        <v>0</v>
      </c>
      <c r="AI73" s="61">
        <f t="shared" si="55"/>
        <v>0</v>
      </c>
      <c r="AJ73" s="157">
        <f t="shared" si="55"/>
        <v>0</v>
      </c>
      <c r="AK73" s="171"/>
      <c r="AL73" s="159"/>
      <c r="AM73" s="202" t="s">
        <v>96</v>
      </c>
    </row>
    <row r="74" ht="24.6" spans="1:38">
      <c r="A74" s="52" t="s">
        <v>78</v>
      </c>
      <c r="B74" s="53"/>
      <c r="C74" s="54" t="s">
        <v>74</v>
      </c>
      <c r="D74" s="55"/>
      <c r="E74" s="56"/>
      <c r="F74" s="56"/>
      <c r="G74" s="57"/>
      <c r="H74" s="56"/>
      <c r="I74" s="56"/>
      <c r="J74" s="56"/>
      <c r="K74" s="56"/>
      <c r="L74" s="56"/>
      <c r="M74" s="56"/>
      <c r="N74" s="56"/>
      <c r="O74" s="82"/>
      <c r="P74" s="56"/>
      <c r="Q74" s="56">
        <v>21.6</v>
      </c>
      <c r="R74" s="56"/>
      <c r="S74" s="56"/>
      <c r="T74" s="56"/>
      <c r="U74" s="56"/>
      <c r="V74" s="56"/>
      <c r="W74" s="57"/>
      <c r="X74" s="57"/>
      <c r="Y74" s="56"/>
      <c r="Z74" s="56"/>
      <c r="AA74" s="56"/>
      <c r="AB74" s="56"/>
      <c r="AC74" s="56"/>
      <c r="AD74" s="56"/>
      <c r="AE74" s="112"/>
      <c r="AF74" s="56"/>
      <c r="AG74" s="56"/>
      <c r="AH74" s="56"/>
      <c r="AI74" s="56"/>
      <c r="AJ74" s="154"/>
      <c r="AK74" s="170">
        <f>SUM(D75:AE75)</f>
        <v>0.9072</v>
      </c>
      <c r="AL74" s="156">
        <f>SUM(AF75:AJ75)</f>
        <v>0</v>
      </c>
    </row>
    <row r="75" ht="24.6" spans="1:39">
      <c r="A75" s="58"/>
      <c r="B75" s="59"/>
      <c r="C75" s="54" t="s">
        <v>75</v>
      </c>
      <c r="D75" s="60">
        <f t="shared" ref="D75:L75" si="57">(D$25*D74)/1000</f>
        <v>0</v>
      </c>
      <c r="E75" s="61">
        <f t="shared" si="57"/>
        <v>0</v>
      </c>
      <c r="F75" s="61">
        <f t="shared" si="57"/>
        <v>0</v>
      </c>
      <c r="G75" s="61">
        <f t="shared" si="57"/>
        <v>0</v>
      </c>
      <c r="H75" s="61">
        <f t="shared" si="57"/>
        <v>0</v>
      </c>
      <c r="I75" s="61">
        <f t="shared" si="57"/>
        <v>0</v>
      </c>
      <c r="J75" s="61">
        <f t="shared" si="57"/>
        <v>0</v>
      </c>
      <c r="K75" s="61">
        <f t="shared" si="57"/>
        <v>0</v>
      </c>
      <c r="L75" s="61">
        <f t="shared" si="57"/>
        <v>0</v>
      </c>
      <c r="M75" s="61">
        <f t="shared" si="47"/>
        <v>0</v>
      </c>
      <c r="N75" s="61">
        <f t="shared" si="47"/>
        <v>0</v>
      </c>
      <c r="O75" s="61">
        <f t="shared" si="47"/>
        <v>0</v>
      </c>
      <c r="P75" s="61">
        <f t="shared" si="47"/>
        <v>0</v>
      </c>
      <c r="Q75" s="61">
        <f t="shared" si="47"/>
        <v>0.9072</v>
      </c>
      <c r="R75" s="61">
        <f t="shared" si="47"/>
        <v>0</v>
      </c>
      <c r="S75" s="61">
        <f t="shared" si="47"/>
        <v>0</v>
      </c>
      <c r="T75" s="61">
        <f t="shared" si="47"/>
        <v>0</v>
      </c>
      <c r="U75" s="61">
        <f t="shared" si="47"/>
        <v>0</v>
      </c>
      <c r="V75" s="61">
        <f t="shared" si="47"/>
        <v>0</v>
      </c>
      <c r="W75" s="61">
        <f t="shared" si="47"/>
        <v>0</v>
      </c>
      <c r="X75" s="61">
        <f t="shared" si="47"/>
        <v>0</v>
      </c>
      <c r="Y75" s="61">
        <f t="shared" si="47"/>
        <v>0</v>
      </c>
      <c r="Z75" s="61">
        <f t="shared" si="47"/>
        <v>0</v>
      </c>
      <c r="AA75" s="61">
        <f t="shared" si="47"/>
        <v>0</v>
      </c>
      <c r="AB75" s="61">
        <f t="shared" si="47"/>
        <v>0</v>
      </c>
      <c r="AC75" s="61">
        <f t="shared" si="47"/>
        <v>0</v>
      </c>
      <c r="AD75" s="61">
        <f t="shared" si="47"/>
        <v>0</v>
      </c>
      <c r="AE75" s="113">
        <f t="shared" si="47"/>
        <v>0</v>
      </c>
      <c r="AF75" s="61">
        <f t="shared" si="47"/>
        <v>0</v>
      </c>
      <c r="AG75" s="61">
        <f t="shared" si="47"/>
        <v>0</v>
      </c>
      <c r="AH75" s="61">
        <f t="shared" si="47"/>
        <v>0</v>
      </c>
      <c r="AI75" s="61">
        <f t="shared" si="47"/>
        <v>0</v>
      </c>
      <c r="AJ75" s="157">
        <f t="shared" si="47"/>
        <v>0</v>
      </c>
      <c r="AK75" s="171"/>
      <c r="AL75" s="159"/>
      <c r="AM75" s="202"/>
    </row>
    <row r="76" ht="24.6" hidden="1" spans="1:38">
      <c r="A76" s="52" t="s">
        <v>97</v>
      </c>
      <c r="B76" s="53"/>
      <c r="C76" s="54" t="s">
        <v>74</v>
      </c>
      <c r="D76" s="55"/>
      <c r="E76" s="56"/>
      <c r="F76" s="56"/>
      <c r="G76" s="57"/>
      <c r="H76" s="56"/>
      <c r="I76" s="56"/>
      <c r="J76" s="56"/>
      <c r="K76" s="56"/>
      <c r="L76" s="56"/>
      <c r="M76" s="56"/>
      <c r="N76" s="56"/>
      <c r="O76" s="82"/>
      <c r="P76" s="56"/>
      <c r="Q76" s="56"/>
      <c r="R76" s="56"/>
      <c r="S76" s="56"/>
      <c r="T76" s="56"/>
      <c r="U76" s="56"/>
      <c r="V76" s="56"/>
      <c r="W76" s="57"/>
      <c r="X76" s="57"/>
      <c r="Y76" s="56"/>
      <c r="Z76" s="56"/>
      <c r="AA76" s="56"/>
      <c r="AB76" s="56"/>
      <c r="AC76" s="56"/>
      <c r="AD76" s="56"/>
      <c r="AE76" s="112"/>
      <c r="AF76" s="56"/>
      <c r="AG76" s="56"/>
      <c r="AH76" s="56"/>
      <c r="AI76" s="56"/>
      <c r="AJ76" s="154"/>
      <c r="AK76" s="170">
        <f t="shared" ref="AK76" si="58">SUM(D77:AE77)</f>
        <v>0</v>
      </c>
      <c r="AL76" s="156">
        <f>SUM(AF77:AJ77)</f>
        <v>0</v>
      </c>
    </row>
    <row r="77" ht="24.6" hidden="1" spans="1:38">
      <c r="A77" s="58"/>
      <c r="B77" s="59"/>
      <c r="C77" s="54" t="s">
        <v>75</v>
      </c>
      <c r="D77" s="60">
        <f t="shared" ref="D77:AJ77" si="59">(D$25*D76)/1000</f>
        <v>0</v>
      </c>
      <c r="E77" s="61">
        <f t="shared" si="59"/>
        <v>0</v>
      </c>
      <c r="F77" s="61">
        <f t="shared" si="59"/>
        <v>0</v>
      </c>
      <c r="G77" s="61">
        <f t="shared" ref="G77" si="60">(G$25*G76)/1000</f>
        <v>0</v>
      </c>
      <c r="H77" s="61">
        <f t="shared" si="59"/>
        <v>0</v>
      </c>
      <c r="I77" s="61">
        <f t="shared" si="59"/>
        <v>0</v>
      </c>
      <c r="J77" s="61">
        <f t="shared" si="59"/>
        <v>0</v>
      </c>
      <c r="K77" s="61">
        <f t="shared" si="59"/>
        <v>0</v>
      </c>
      <c r="L77" s="61">
        <f t="shared" si="59"/>
        <v>0</v>
      </c>
      <c r="M77" s="61">
        <f t="shared" si="59"/>
        <v>0</v>
      </c>
      <c r="N77" s="61">
        <f t="shared" si="59"/>
        <v>0</v>
      </c>
      <c r="O77" s="61">
        <f t="shared" si="59"/>
        <v>0</v>
      </c>
      <c r="P77" s="61">
        <f t="shared" si="59"/>
        <v>0</v>
      </c>
      <c r="Q77" s="61">
        <f t="shared" si="59"/>
        <v>0</v>
      </c>
      <c r="R77" s="61">
        <f t="shared" si="59"/>
        <v>0</v>
      </c>
      <c r="S77" s="61">
        <f t="shared" si="59"/>
        <v>0</v>
      </c>
      <c r="T77" s="61">
        <f t="shared" si="59"/>
        <v>0</v>
      </c>
      <c r="U77" s="61">
        <f t="shared" si="59"/>
        <v>0</v>
      </c>
      <c r="V77" s="61">
        <f t="shared" si="59"/>
        <v>0</v>
      </c>
      <c r="W77" s="61">
        <f t="shared" si="59"/>
        <v>0</v>
      </c>
      <c r="X77" s="61">
        <f t="shared" si="59"/>
        <v>0</v>
      </c>
      <c r="Y77" s="61">
        <f t="shared" si="59"/>
        <v>0</v>
      </c>
      <c r="Z77" s="61">
        <f t="shared" si="59"/>
        <v>0</v>
      </c>
      <c r="AA77" s="61">
        <f t="shared" si="59"/>
        <v>0</v>
      </c>
      <c r="AB77" s="61">
        <f t="shared" si="59"/>
        <v>0</v>
      </c>
      <c r="AC77" s="61">
        <f t="shared" si="59"/>
        <v>0</v>
      </c>
      <c r="AD77" s="61">
        <f t="shared" si="59"/>
        <v>0</v>
      </c>
      <c r="AE77" s="113">
        <f t="shared" si="59"/>
        <v>0</v>
      </c>
      <c r="AF77" s="61">
        <f t="shared" si="59"/>
        <v>0</v>
      </c>
      <c r="AG77" s="61">
        <f t="shared" si="59"/>
        <v>0</v>
      </c>
      <c r="AH77" s="61">
        <f t="shared" si="59"/>
        <v>0</v>
      </c>
      <c r="AI77" s="61">
        <f t="shared" si="59"/>
        <v>0</v>
      </c>
      <c r="AJ77" s="157">
        <f t="shared" si="59"/>
        <v>0</v>
      </c>
      <c r="AK77" s="171"/>
      <c r="AL77" s="159"/>
    </row>
    <row r="78" ht="24.6" hidden="1" spans="1:38">
      <c r="A78" s="52" t="s">
        <v>98</v>
      </c>
      <c r="B78" s="53"/>
      <c r="C78" s="54" t="s">
        <v>74</v>
      </c>
      <c r="D78" s="55"/>
      <c r="E78" s="56"/>
      <c r="F78" s="56"/>
      <c r="G78" s="57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>
        <v>8</v>
      </c>
      <c r="Y78" s="56"/>
      <c r="Z78" s="56"/>
      <c r="AA78" s="56"/>
      <c r="AB78" s="56"/>
      <c r="AC78" s="56"/>
      <c r="AD78" s="56"/>
      <c r="AE78" s="112"/>
      <c r="AF78" s="56"/>
      <c r="AG78" s="56"/>
      <c r="AH78" s="56"/>
      <c r="AI78" s="56"/>
      <c r="AJ78" s="154"/>
      <c r="AK78" s="170">
        <f t="shared" ref="AK78" si="61">SUM(D79:AE79)</f>
        <v>0.336</v>
      </c>
      <c r="AL78" s="156">
        <f>SUM(AF79:AJ79)</f>
        <v>0</v>
      </c>
    </row>
    <row r="79" ht="24.6" hidden="1" spans="1:38">
      <c r="A79" s="58"/>
      <c r="B79" s="59"/>
      <c r="C79" s="54" t="s">
        <v>75</v>
      </c>
      <c r="D79" s="60">
        <f t="shared" ref="D79:Q79" si="62">(D$25*D78)/1000</f>
        <v>0</v>
      </c>
      <c r="E79" s="61">
        <f t="shared" si="62"/>
        <v>0</v>
      </c>
      <c r="F79" s="61">
        <f t="shared" si="62"/>
        <v>0</v>
      </c>
      <c r="G79" s="61">
        <f t="shared" si="62"/>
        <v>0</v>
      </c>
      <c r="H79" s="61">
        <f t="shared" si="62"/>
        <v>0</v>
      </c>
      <c r="I79" s="61">
        <f t="shared" si="62"/>
        <v>0</v>
      </c>
      <c r="J79" s="61">
        <f t="shared" si="62"/>
        <v>0</v>
      </c>
      <c r="K79" s="61">
        <f t="shared" si="62"/>
        <v>0</v>
      </c>
      <c r="L79" s="61">
        <f t="shared" si="62"/>
        <v>0</v>
      </c>
      <c r="M79" s="61">
        <f t="shared" si="62"/>
        <v>0</v>
      </c>
      <c r="N79" s="61">
        <f t="shared" si="62"/>
        <v>0</v>
      </c>
      <c r="O79" s="61">
        <f t="shared" si="62"/>
        <v>0</v>
      </c>
      <c r="P79" s="61">
        <f t="shared" si="62"/>
        <v>0</v>
      </c>
      <c r="Q79" s="61">
        <f t="shared" si="62"/>
        <v>0</v>
      </c>
      <c r="R79" s="61"/>
      <c r="S79" s="61"/>
      <c r="T79" s="61"/>
      <c r="U79" s="61">
        <f t="shared" si="47"/>
        <v>0</v>
      </c>
      <c r="V79" s="61">
        <f t="shared" si="47"/>
        <v>0</v>
      </c>
      <c r="W79" s="61">
        <f t="shared" si="47"/>
        <v>0</v>
      </c>
      <c r="X79" s="61">
        <f t="shared" si="47"/>
        <v>0.336</v>
      </c>
      <c r="Y79" s="61">
        <f t="shared" si="47"/>
        <v>0</v>
      </c>
      <c r="Z79" s="61">
        <f t="shared" si="47"/>
        <v>0</v>
      </c>
      <c r="AA79" s="61">
        <f t="shared" si="47"/>
        <v>0</v>
      </c>
      <c r="AB79" s="61">
        <f t="shared" si="47"/>
        <v>0</v>
      </c>
      <c r="AC79" s="61">
        <f t="shared" si="47"/>
        <v>0</v>
      </c>
      <c r="AD79" s="61">
        <f t="shared" si="47"/>
        <v>0</v>
      </c>
      <c r="AE79" s="113">
        <f t="shared" si="47"/>
        <v>0</v>
      </c>
      <c r="AF79" s="61">
        <f t="shared" si="47"/>
        <v>0</v>
      </c>
      <c r="AG79" s="61">
        <f t="shared" si="47"/>
        <v>0</v>
      </c>
      <c r="AH79" s="61">
        <f t="shared" si="47"/>
        <v>0</v>
      </c>
      <c r="AI79" s="61">
        <f t="shared" si="47"/>
        <v>0</v>
      </c>
      <c r="AJ79" s="157">
        <f t="shared" si="47"/>
        <v>0</v>
      </c>
      <c r="AK79" s="171"/>
      <c r="AL79" s="159"/>
    </row>
    <row r="80" ht="24.6" hidden="1" spans="1:38">
      <c r="A80" s="52"/>
      <c r="B80" s="53"/>
      <c r="C80" s="54" t="s">
        <v>74</v>
      </c>
      <c r="D80" s="55"/>
      <c r="E80" s="56"/>
      <c r="F80" s="56"/>
      <c r="G80" s="57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7"/>
      <c r="X80" s="57"/>
      <c r="Y80" s="56"/>
      <c r="Z80" s="56"/>
      <c r="AA80" s="56"/>
      <c r="AB80" s="56"/>
      <c r="AC80" s="56"/>
      <c r="AD80" s="56"/>
      <c r="AE80" s="112"/>
      <c r="AF80" s="56"/>
      <c r="AG80" s="56"/>
      <c r="AH80" s="56"/>
      <c r="AI80" s="56"/>
      <c r="AJ80" s="154"/>
      <c r="AK80" s="170">
        <f t="shared" ref="AK80:AK96" si="63">SUM(D81:AE81)</f>
        <v>0</v>
      </c>
      <c r="AL80" s="156">
        <f>SUM(AF81:AJ81)</f>
        <v>0</v>
      </c>
    </row>
    <row r="81" ht="24.6" hidden="1" spans="1:39">
      <c r="A81" s="58"/>
      <c r="B81" s="59"/>
      <c r="C81" s="54" t="s">
        <v>75</v>
      </c>
      <c r="D81" s="60">
        <f t="shared" ref="D81:P81" si="64">(D$25*D80)/1000</f>
        <v>0</v>
      </c>
      <c r="E81" s="61">
        <f t="shared" si="64"/>
        <v>0</v>
      </c>
      <c r="F81" s="61">
        <f t="shared" si="64"/>
        <v>0</v>
      </c>
      <c r="G81" s="61">
        <f t="shared" si="64"/>
        <v>0</v>
      </c>
      <c r="H81" s="61">
        <f t="shared" si="64"/>
        <v>0</v>
      </c>
      <c r="I81" s="61">
        <f t="shared" si="64"/>
        <v>0</v>
      </c>
      <c r="J81" s="61">
        <f t="shared" si="64"/>
        <v>0</v>
      </c>
      <c r="K81" s="61">
        <f t="shared" si="64"/>
        <v>0</v>
      </c>
      <c r="L81" s="61">
        <f t="shared" si="64"/>
        <v>0</v>
      </c>
      <c r="M81" s="61">
        <f t="shared" si="64"/>
        <v>0</v>
      </c>
      <c r="N81" s="61">
        <f t="shared" si="64"/>
        <v>0</v>
      </c>
      <c r="O81" s="61">
        <f t="shared" si="64"/>
        <v>0</v>
      </c>
      <c r="P81" s="61">
        <f t="shared" si="64"/>
        <v>0</v>
      </c>
      <c r="Q81" s="61"/>
      <c r="R81" s="61"/>
      <c r="S81" s="61"/>
      <c r="T81" s="61"/>
      <c r="U81" s="61">
        <f t="shared" ref="U81:AJ81" si="65">(U$25*U80)/1000</f>
        <v>0</v>
      </c>
      <c r="V81" s="61">
        <f t="shared" si="65"/>
        <v>0</v>
      </c>
      <c r="W81" s="61">
        <f t="shared" si="65"/>
        <v>0</v>
      </c>
      <c r="X81" s="61">
        <f t="shared" si="65"/>
        <v>0</v>
      </c>
      <c r="Y81" s="61">
        <f t="shared" si="65"/>
        <v>0</v>
      </c>
      <c r="Z81" s="61">
        <f t="shared" si="65"/>
        <v>0</v>
      </c>
      <c r="AA81" s="61">
        <f t="shared" si="65"/>
        <v>0</v>
      </c>
      <c r="AB81" s="61">
        <f t="shared" si="65"/>
        <v>0</v>
      </c>
      <c r="AC81" s="61">
        <f t="shared" si="65"/>
        <v>0</v>
      </c>
      <c r="AD81" s="61">
        <f t="shared" si="65"/>
        <v>0</v>
      </c>
      <c r="AE81" s="113">
        <f t="shared" si="65"/>
        <v>0</v>
      </c>
      <c r="AF81" s="61">
        <f t="shared" si="65"/>
        <v>0</v>
      </c>
      <c r="AG81" s="61">
        <f t="shared" si="65"/>
        <v>0</v>
      </c>
      <c r="AH81" s="61">
        <f t="shared" si="65"/>
        <v>0</v>
      </c>
      <c r="AI81" s="61">
        <f t="shared" si="65"/>
        <v>0</v>
      </c>
      <c r="AJ81" s="157">
        <f t="shared" si="65"/>
        <v>0</v>
      </c>
      <c r="AK81" s="171"/>
      <c r="AL81" s="159"/>
      <c r="AM81" s="202"/>
    </row>
    <row r="82" ht="24.6" hidden="1" spans="1:38">
      <c r="A82" s="52" t="s">
        <v>99</v>
      </c>
      <c r="B82" s="53"/>
      <c r="C82" s="54" t="s">
        <v>74</v>
      </c>
      <c r="D82" s="55"/>
      <c r="E82" s="56"/>
      <c r="F82" s="56"/>
      <c r="G82" s="57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7"/>
      <c r="X82" s="57"/>
      <c r="Y82" s="56"/>
      <c r="Z82" s="56"/>
      <c r="AA82" s="56"/>
      <c r="AB82" s="56"/>
      <c r="AC82" s="56"/>
      <c r="AD82" s="56"/>
      <c r="AE82" s="112"/>
      <c r="AF82" s="56"/>
      <c r="AG82" s="56"/>
      <c r="AH82" s="56"/>
      <c r="AI82" s="56"/>
      <c r="AJ82" s="154"/>
      <c r="AK82" s="170">
        <f t="shared" si="63"/>
        <v>0</v>
      </c>
      <c r="AL82" s="156">
        <f>SUM(AF83:AJ83)</f>
        <v>0</v>
      </c>
    </row>
    <row r="83" ht="24.6" hidden="1" spans="1:39">
      <c r="A83" s="58"/>
      <c r="B83" s="59"/>
      <c r="C83" s="54" t="s">
        <v>75</v>
      </c>
      <c r="D83" s="60">
        <f t="shared" ref="D83:AJ83" si="66">(D$25*D82)/1000</f>
        <v>0</v>
      </c>
      <c r="E83" s="61">
        <f t="shared" si="66"/>
        <v>0</v>
      </c>
      <c r="F83" s="61">
        <f t="shared" si="66"/>
        <v>0</v>
      </c>
      <c r="G83" s="61">
        <f t="shared" ref="G83" si="67">(G$25*G82)/1000</f>
        <v>0</v>
      </c>
      <c r="H83" s="61">
        <f t="shared" si="66"/>
        <v>0</v>
      </c>
      <c r="I83" s="61">
        <f t="shared" si="66"/>
        <v>0</v>
      </c>
      <c r="J83" s="61">
        <f t="shared" si="66"/>
        <v>0</v>
      </c>
      <c r="K83" s="61">
        <f t="shared" si="66"/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1">
        <f t="shared" si="66"/>
        <v>0</v>
      </c>
      <c r="R83" s="61">
        <f t="shared" si="66"/>
        <v>0</v>
      </c>
      <c r="S83" s="61">
        <f t="shared" si="66"/>
        <v>0</v>
      </c>
      <c r="T83" s="61">
        <f t="shared" si="66"/>
        <v>0</v>
      </c>
      <c r="U83" s="61">
        <f t="shared" si="66"/>
        <v>0</v>
      </c>
      <c r="V83" s="61">
        <f t="shared" si="66"/>
        <v>0</v>
      </c>
      <c r="W83" s="61">
        <f t="shared" si="66"/>
        <v>0</v>
      </c>
      <c r="X83" s="61">
        <f t="shared" si="66"/>
        <v>0</v>
      </c>
      <c r="Y83" s="61">
        <f t="shared" si="66"/>
        <v>0</v>
      </c>
      <c r="Z83" s="61">
        <f t="shared" si="66"/>
        <v>0</v>
      </c>
      <c r="AA83" s="61">
        <f t="shared" si="66"/>
        <v>0</v>
      </c>
      <c r="AB83" s="61">
        <f t="shared" si="66"/>
        <v>0</v>
      </c>
      <c r="AC83" s="61">
        <f t="shared" si="66"/>
        <v>0</v>
      </c>
      <c r="AD83" s="61">
        <f t="shared" si="66"/>
        <v>0</v>
      </c>
      <c r="AE83" s="113">
        <f t="shared" si="66"/>
        <v>0</v>
      </c>
      <c r="AF83" s="61">
        <f t="shared" si="66"/>
        <v>0</v>
      </c>
      <c r="AG83" s="61">
        <f t="shared" si="66"/>
        <v>0</v>
      </c>
      <c r="AH83" s="61">
        <f t="shared" si="66"/>
        <v>0</v>
      </c>
      <c r="AI83" s="61">
        <f t="shared" si="66"/>
        <v>0</v>
      </c>
      <c r="AJ83" s="157">
        <f t="shared" si="66"/>
        <v>0</v>
      </c>
      <c r="AK83" s="171"/>
      <c r="AL83" s="159"/>
      <c r="AM83" s="202"/>
    </row>
    <row r="84" ht="24.6" hidden="1" spans="1:38">
      <c r="A84" s="52" t="s">
        <v>100</v>
      </c>
      <c r="B84" s="53"/>
      <c r="C84" s="54" t="s">
        <v>74</v>
      </c>
      <c r="D84" s="55"/>
      <c r="E84" s="56">
        <v>16</v>
      </c>
      <c r="F84" s="56"/>
      <c r="G84" s="57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7"/>
      <c r="Y84" s="56"/>
      <c r="Z84" s="56"/>
      <c r="AA84" s="56"/>
      <c r="AB84" s="56"/>
      <c r="AC84" s="56"/>
      <c r="AD84" s="56"/>
      <c r="AE84" s="112"/>
      <c r="AF84" s="56"/>
      <c r="AG84" s="56"/>
      <c r="AH84" s="56"/>
      <c r="AI84" s="56"/>
      <c r="AJ84" s="154"/>
      <c r="AK84" s="170">
        <f t="shared" si="63"/>
        <v>0.672</v>
      </c>
      <c r="AL84" s="156">
        <f>SUM(AF85:AJ85)</f>
        <v>0</v>
      </c>
    </row>
    <row r="85" ht="24.6" hidden="1" spans="1:38">
      <c r="A85" s="58"/>
      <c r="B85" s="59"/>
      <c r="C85" s="54" t="s">
        <v>75</v>
      </c>
      <c r="D85" s="60">
        <f t="shared" ref="D85:AJ85" si="68">(D$25*D84)/1000</f>
        <v>0</v>
      </c>
      <c r="E85" s="61">
        <f t="shared" si="68"/>
        <v>0.672</v>
      </c>
      <c r="F85" s="61">
        <f t="shared" si="68"/>
        <v>0</v>
      </c>
      <c r="G85" s="61">
        <f t="shared" ref="G85" si="69">(G$25*G84)/1000</f>
        <v>0</v>
      </c>
      <c r="H85" s="61">
        <f t="shared" si="68"/>
        <v>0</v>
      </c>
      <c r="I85" s="61">
        <f t="shared" si="68"/>
        <v>0</v>
      </c>
      <c r="J85" s="61">
        <f t="shared" si="68"/>
        <v>0</v>
      </c>
      <c r="K85" s="61">
        <f t="shared" si="68"/>
        <v>0</v>
      </c>
      <c r="L85" s="61">
        <f t="shared" si="68"/>
        <v>0</v>
      </c>
      <c r="M85" s="61">
        <f t="shared" si="68"/>
        <v>0</v>
      </c>
      <c r="N85" s="61">
        <f t="shared" si="68"/>
        <v>0</v>
      </c>
      <c r="O85" s="61">
        <f t="shared" si="68"/>
        <v>0</v>
      </c>
      <c r="P85" s="61">
        <f t="shared" si="68"/>
        <v>0</v>
      </c>
      <c r="Q85" s="61">
        <f t="shared" si="68"/>
        <v>0</v>
      </c>
      <c r="R85" s="61">
        <f t="shared" si="68"/>
        <v>0</v>
      </c>
      <c r="S85" s="61">
        <f t="shared" si="68"/>
        <v>0</v>
      </c>
      <c r="T85" s="61">
        <f t="shared" si="68"/>
        <v>0</v>
      </c>
      <c r="U85" s="61">
        <f t="shared" si="68"/>
        <v>0</v>
      </c>
      <c r="V85" s="61">
        <f t="shared" si="68"/>
        <v>0</v>
      </c>
      <c r="W85" s="61">
        <f t="shared" si="68"/>
        <v>0</v>
      </c>
      <c r="X85" s="61">
        <f t="shared" si="68"/>
        <v>0</v>
      </c>
      <c r="Y85" s="61">
        <f t="shared" si="68"/>
        <v>0</v>
      </c>
      <c r="Z85" s="61">
        <f t="shared" si="68"/>
        <v>0</v>
      </c>
      <c r="AA85" s="61">
        <f t="shared" si="68"/>
        <v>0</v>
      </c>
      <c r="AB85" s="61">
        <f t="shared" si="68"/>
        <v>0</v>
      </c>
      <c r="AC85" s="61">
        <f t="shared" si="68"/>
        <v>0</v>
      </c>
      <c r="AD85" s="61">
        <f t="shared" si="68"/>
        <v>0</v>
      </c>
      <c r="AE85" s="113">
        <f t="shared" si="68"/>
        <v>0</v>
      </c>
      <c r="AF85" s="61">
        <f t="shared" si="68"/>
        <v>0</v>
      </c>
      <c r="AG85" s="61">
        <f t="shared" si="68"/>
        <v>0</v>
      </c>
      <c r="AH85" s="61">
        <f t="shared" si="68"/>
        <v>0</v>
      </c>
      <c r="AI85" s="61">
        <f t="shared" si="68"/>
        <v>0</v>
      </c>
      <c r="AJ85" s="157">
        <f t="shared" si="68"/>
        <v>0</v>
      </c>
      <c r="AK85" s="171"/>
      <c r="AL85" s="159"/>
    </row>
    <row r="86" ht="24.6" hidden="1" spans="1:38">
      <c r="A86" s="62"/>
      <c r="B86" s="53"/>
      <c r="C86" s="54" t="s">
        <v>74</v>
      </c>
      <c r="D86" s="55"/>
      <c r="E86" s="56"/>
      <c r="F86" s="56"/>
      <c r="G86" s="57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7"/>
      <c r="X86" s="57"/>
      <c r="Y86" s="56"/>
      <c r="Z86" s="56"/>
      <c r="AA86" s="56"/>
      <c r="AB86" s="56"/>
      <c r="AC86" s="56"/>
      <c r="AD86" s="56"/>
      <c r="AE86" s="112"/>
      <c r="AF86" s="56"/>
      <c r="AG86" s="56"/>
      <c r="AH86" s="56"/>
      <c r="AI86" s="56"/>
      <c r="AJ86" s="154"/>
      <c r="AK86" s="170">
        <f t="shared" si="63"/>
        <v>0</v>
      </c>
      <c r="AL86" s="156">
        <f>SUM(AF87:AJ87)</f>
        <v>0</v>
      </c>
    </row>
    <row r="87" ht="24.6" hidden="1" spans="1:39">
      <c r="A87" s="63"/>
      <c r="B87" s="172"/>
      <c r="C87" s="173" t="s">
        <v>75</v>
      </c>
      <c r="D87" s="174">
        <f t="shared" ref="D87:AJ87" si="70">(D$25*D86)/1000</f>
        <v>0</v>
      </c>
      <c r="E87" s="175">
        <f t="shared" si="70"/>
        <v>0</v>
      </c>
      <c r="F87" s="175">
        <f t="shared" si="70"/>
        <v>0</v>
      </c>
      <c r="G87" s="175">
        <f t="shared" ref="G87" si="71">(G$25*G86)/1000</f>
        <v>0</v>
      </c>
      <c r="H87" s="175">
        <f t="shared" si="70"/>
        <v>0</v>
      </c>
      <c r="I87" s="175">
        <f t="shared" si="70"/>
        <v>0</v>
      </c>
      <c r="J87" s="175">
        <f t="shared" si="70"/>
        <v>0</v>
      </c>
      <c r="K87" s="175">
        <f t="shared" si="70"/>
        <v>0</v>
      </c>
      <c r="L87" s="175">
        <f t="shared" si="70"/>
        <v>0</v>
      </c>
      <c r="M87" s="175">
        <f t="shared" si="70"/>
        <v>0</v>
      </c>
      <c r="N87" s="175">
        <f t="shared" si="70"/>
        <v>0</v>
      </c>
      <c r="O87" s="175"/>
      <c r="P87" s="175">
        <f t="shared" ref="P87" si="72">(P$25*P86)/1000</f>
        <v>0</v>
      </c>
      <c r="Q87" s="175">
        <f t="shared" si="70"/>
        <v>0</v>
      </c>
      <c r="R87" s="175">
        <f t="shared" si="70"/>
        <v>0</v>
      </c>
      <c r="S87" s="175">
        <f t="shared" si="70"/>
        <v>0</v>
      </c>
      <c r="T87" s="175">
        <f t="shared" si="70"/>
        <v>0</v>
      </c>
      <c r="U87" s="175">
        <f t="shared" si="70"/>
        <v>0</v>
      </c>
      <c r="V87" s="175">
        <f t="shared" si="70"/>
        <v>0</v>
      </c>
      <c r="W87" s="175">
        <f t="shared" si="70"/>
        <v>0</v>
      </c>
      <c r="X87" s="175">
        <f t="shared" si="70"/>
        <v>0</v>
      </c>
      <c r="Y87" s="61">
        <f t="shared" si="70"/>
        <v>0</v>
      </c>
      <c r="Z87" s="61">
        <f t="shared" si="70"/>
        <v>0</v>
      </c>
      <c r="AA87" s="61">
        <f t="shared" si="70"/>
        <v>0</v>
      </c>
      <c r="AB87" s="61">
        <f t="shared" si="70"/>
        <v>0</v>
      </c>
      <c r="AC87" s="61">
        <f t="shared" si="70"/>
        <v>0</v>
      </c>
      <c r="AD87" s="61">
        <f t="shared" si="70"/>
        <v>0</v>
      </c>
      <c r="AE87" s="113">
        <f t="shared" si="70"/>
        <v>0</v>
      </c>
      <c r="AF87" s="61">
        <f t="shared" si="70"/>
        <v>0</v>
      </c>
      <c r="AG87" s="61">
        <f t="shared" si="70"/>
        <v>0</v>
      </c>
      <c r="AH87" s="61">
        <f t="shared" si="70"/>
        <v>0</v>
      </c>
      <c r="AI87" s="61">
        <f t="shared" si="70"/>
        <v>0</v>
      </c>
      <c r="AJ87" s="157">
        <f t="shared" si="70"/>
        <v>0</v>
      </c>
      <c r="AK87" s="171"/>
      <c r="AL87" s="159"/>
      <c r="AM87" s="202"/>
    </row>
    <row r="88" ht="24.6" spans="1:38">
      <c r="A88" s="52" t="s">
        <v>101</v>
      </c>
      <c r="B88" s="53"/>
      <c r="C88" s="54" t="s">
        <v>74</v>
      </c>
      <c r="D88" s="55"/>
      <c r="E88" s="56"/>
      <c r="F88" s="56"/>
      <c r="G88" s="57">
        <v>0.3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7"/>
      <c r="X88" s="57">
        <v>0.3</v>
      </c>
      <c r="Y88" s="56"/>
      <c r="Z88" s="56"/>
      <c r="AA88" s="56"/>
      <c r="AB88" s="56"/>
      <c r="AC88" s="56"/>
      <c r="AD88" s="56"/>
      <c r="AE88" s="112"/>
      <c r="AF88" s="56"/>
      <c r="AG88" s="56"/>
      <c r="AH88" s="56"/>
      <c r="AI88" s="56"/>
      <c r="AJ88" s="154"/>
      <c r="AK88" s="170">
        <f t="shared" si="63"/>
        <v>0.0252</v>
      </c>
      <c r="AL88" s="156">
        <f>SUM(AF89:AJ89)</f>
        <v>0</v>
      </c>
    </row>
    <row r="89" ht="24.6" spans="1:39">
      <c r="A89" s="58"/>
      <c r="B89" s="172"/>
      <c r="C89" s="173" t="s">
        <v>75</v>
      </c>
      <c r="D89" s="174">
        <f t="shared" ref="D89:AJ91" si="73">(D$25*D88)/1000</f>
        <v>0</v>
      </c>
      <c r="E89" s="175">
        <f t="shared" si="73"/>
        <v>0</v>
      </c>
      <c r="F89" s="175">
        <f t="shared" si="73"/>
        <v>0</v>
      </c>
      <c r="G89" s="175">
        <f t="shared" ref="G89" si="74">(G$25*G88)/1000</f>
        <v>0.0126</v>
      </c>
      <c r="H89" s="175">
        <f t="shared" si="73"/>
        <v>0</v>
      </c>
      <c r="I89" s="175">
        <f t="shared" si="73"/>
        <v>0</v>
      </c>
      <c r="J89" s="175">
        <f t="shared" si="73"/>
        <v>0</v>
      </c>
      <c r="K89" s="175">
        <f t="shared" si="73"/>
        <v>0</v>
      </c>
      <c r="L89" s="175">
        <f t="shared" si="73"/>
        <v>0</v>
      </c>
      <c r="M89" s="175">
        <f t="shared" si="73"/>
        <v>0</v>
      </c>
      <c r="N89" s="175">
        <f t="shared" si="73"/>
        <v>0</v>
      </c>
      <c r="O89" s="175">
        <f t="shared" si="73"/>
        <v>0</v>
      </c>
      <c r="P89" s="175">
        <f t="shared" si="73"/>
        <v>0</v>
      </c>
      <c r="Q89" s="175">
        <f t="shared" si="73"/>
        <v>0</v>
      </c>
      <c r="R89" s="175">
        <f t="shared" si="73"/>
        <v>0</v>
      </c>
      <c r="S89" s="175">
        <f t="shared" si="73"/>
        <v>0</v>
      </c>
      <c r="T89" s="175">
        <f t="shared" si="73"/>
        <v>0</v>
      </c>
      <c r="U89" s="175">
        <f t="shared" si="73"/>
        <v>0</v>
      </c>
      <c r="V89" s="61">
        <f t="shared" si="73"/>
        <v>0</v>
      </c>
      <c r="W89" s="175">
        <f t="shared" si="73"/>
        <v>0</v>
      </c>
      <c r="X89" s="175">
        <f t="shared" si="73"/>
        <v>0.0126</v>
      </c>
      <c r="Y89" s="61">
        <f t="shared" si="73"/>
        <v>0</v>
      </c>
      <c r="Z89" s="61">
        <f t="shared" si="73"/>
        <v>0</v>
      </c>
      <c r="AA89" s="61">
        <f t="shared" si="73"/>
        <v>0</v>
      </c>
      <c r="AB89" s="61">
        <f t="shared" si="73"/>
        <v>0</v>
      </c>
      <c r="AC89" s="61">
        <f t="shared" si="73"/>
        <v>0</v>
      </c>
      <c r="AD89" s="61">
        <f t="shared" si="73"/>
        <v>0</v>
      </c>
      <c r="AE89" s="113">
        <f t="shared" si="73"/>
        <v>0</v>
      </c>
      <c r="AF89" s="61">
        <f t="shared" si="73"/>
        <v>0</v>
      </c>
      <c r="AG89" s="61">
        <f t="shared" si="73"/>
        <v>0</v>
      </c>
      <c r="AH89" s="61">
        <f t="shared" si="73"/>
        <v>0</v>
      </c>
      <c r="AI89" s="61">
        <f t="shared" si="73"/>
        <v>0</v>
      </c>
      <c r="AJ89" s="157">
        <f t="shared" si="73"/>
        <v>0</v>
      </c>
      <c r="AK89" s="171"/>
      <c r="AL89" s="159"/>
      <c r="AM89" s="13"/>
    </row>
    <row r="90" ht="24.6" hidden="1" spans="1:38">
      <c r="A90" s="52"/>
      <c r="B90" s="53"/>
      <c r="C90" s="54" t="s">
        <v>74</v>
      </c>
      <c r="D90" s="55"/>
      <c r="E90" s="56"/>
      <c r="F90" s="56"/>
      <c r="G90" s="57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7"/>
      <c r="X90" s="57"/>
      <c r="Y90" s="56"/>
      <c r="Z90" s="56"/>
      <c r="AA90" s="56"/>
      <c r="AB90" s="56"/>
      <c r="AC90" s="56"/>
      <c r="AD90" s="56"/>
      <c r="AE90" s="112"/>
      <c r="AF90" s="56"/>
      <c r="AG90" s="56"/>
      <c r="AH90" s="56"/>
      <c r="AI90" s="56"/>
      <c r="AJ90" s="154"/>
      <c r="AK90" s="170">
        <f t="shared" si="63"/>
        <v>0</v>
      </c>
      <c r="AL90" s="156">
        <f>SUM(AF91:AJ91)</f>
        <v>0</v>
      </c>
    </row>
    <row r="91" ht="24.6" hidden="1" spans="1:38">
      <c r="A91" s="58"/>
      <c r="B91" s="172"/>
      <c r="C91" s="173" t="s">
        <v>75</v>
      </c>
      <c r="D91" s="174">
        <f t="shared" ref="D91:N91" si="75">(D$25*D90)/1000</f>
        <v>0</v>
      </c>
      <c r="E91" s="175">
        <f t="shared" si="75"/>
        <v>0</v>
      </c>
      <c r="F91" s="175">
        <f t="shared" si="75"/>
        <v>0</v>
      </c>
      <c r="G91" s="61">
        <f t="shared" si="75"/>
        <v>0</v>
      </c>
      <c r="H91" s="175">
        <f t="shared" si="75"/>
        <v>0</v>
      </c>
      <c r="I91" s="175">
        <f t="shared" si="75"/>
        <v>0</v>
      </c>
      <c r="J91" s="175">
        <f t="shared" si="75"/>
        <v>0</v>
      </c>
      <c r="K91" s="175">
        <f t="shared" si="75"/>
        <v>0</v>
      </c>
      <c r="L91" s="175">
        <f t="shared" si="75"/>
        <v>0</v>
      </c>
      <c r="M91" s="175">
        <f t="shared" si="75"/>
        <v>0</v>
      </c>
      <c r="N91" s="175">
        <f t="shared" si="75"/>
        <v>0</v>
      </c>
      <c r="O91" s="175"/>
      <c r="P91" s="175">
        <f t="shared" si="73"/>
        <v>0</v>
      </c>
      <c r="Q91" s="175">
        <f t="shared" si="73"/>
        <v>0</v>
      </c>
      <c r="R91" s="175">
        <f t="shared" si="73"/>
        <v>0</v>
      </c>
      <c r="S91" s="175">
        <f t="shared" si="73"/>
        <v>0</v>
      </c>
      <c r="T91" s="175">
        <f t="shared" si="73"/>
        <v>0</v>
      </c>
      <c r="U91" s="61">
        <f t="shared" si="73"/>
        <v>0</v>
      </c>
      <c r="V91" s="61">
        <f t="shared" si="73"/>
        <v>0</v>
      </c>
      <c r="W91" s="61">
        <f t="shared" si="73"/>
        <v>0</v>
      </c>
      <c r="X91" s="61">
        <f t="shared" si="73"/>
        <v>0</v>
      </c>
      <c r="Y91" s="61">
        <f t="shared" si="73"/>
        <v>0</v>
      </c>
      <c r="Z91" s="61">
        <f t="shared" si="73"/>
        <v>0</v>
      </c>
      <c r="AA91" s="61">
        <f t="shared" si="73"/>
        <v>0</v>
      </c>
      <c r="AB91" s="61">
        <f t="shared" si="73"/>
        <v>0</v>
      </c>
      <c r="AC91" s="61">
        <f t="shared" si="73"/>
        <v>0</v>
      </c>
      <c r="AD91" s="61">
        <f t="shared" si="73"/>
        <v>0</v>
      </c>
      <c r="AE91" s="113">
        <f t="shared" si="73"/>
        <v>0</v>
      </c>
      <c r="AF91" s="61">
        <f t="shared" si="73"/>
        <v>0</v>
      </c>
      <c r="AG91" s="61">
        <f t="shared" si="73"/>
        <v>0</v>
      </c>
      <c r="AH91" s="61">
        <f t="shared" si="73"/>
        <v>0</v>
      </c>
      <c r="AI91" s="61">
        <f t="shared" si="73"/>
        <v>0</v>
      </c>
      <c r="AJ91" s="157">
        <f t="shared" si="73"/>
        <v>0</v>
      </c>
      <c r="AK91" s="171"/>
      <c r="AL91" s="159"/>
    </row>
    <row r="92" ht="24.6" spans="1:38">
      <c r="A92" s="52" t="s">
        <v>98</v>
      </c>
      <c r="B92" s="53"/>
      <c r="C92" s="54" t="s">
        <v>74</v>
      </c>
      <c r="D92" s="55"/>
      <c r="E92" s="56"/>
      <c r="F92" s="56"/>
      <c r="G92" s="57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7"/>
      <c r="X92" s="57">
        <v>8</v>
      </c>
      <c r="Y92" s="56"/>
      <c r="Z92" s="56"/>
      <c r="AA92" s="56"/>
      <c r="AB92" s="56"/>
      <c r="AC92" s="56"/>
      <c r="AD92" s="56"/>
      <c r="AE92" s="112"/>
      <c r="AF92" s="56"/>
      <c r="AG92" s="56"/>
      <c r="AH92" s="56"/>
      <c r="AI92" s="56"/>
      <c r="AJ92" s="154"/>
      <c r="AK92" s="170">
        <f t="shared" si="63"/>
        <v>0.336</v>
      </c>
      <c r="AL92" s="156">
        <f>SUM(AF93:AJ93)</f>
        <v>0</v>
      </c>
    </row>
    <row r="93" ht="24.6" spans="1:38">
      <c r="A93" s="58"/>
      <c r="B93" s="172"/>
      <c r="C93" s="173" t="s">
        <v>75</v>
      </c>
      <c r="D93" s="174">
        <f t="shared" ref="D93:AJ95" si="76">(D$25*D92)/1000</f>
        <v>0</v>
      </c>
      <c r="E93" s="175">
        <f t="shared" si="76"/>
        <v>0</v>
      </c>
      <c r="F93" s="175">
        <f t="shared" si="76"/>
        <v>0</v>
      </c>
      <c r="G93" s="175">
        <f t="shared" si="76"/>
        <v>0</v>
      </c>
      <c r="H93" s="175">
        <f t="shared" si="76"/>
        <v>0</v>
      </c>
      <c r="I93" s="175">
        <f t="shared" si="76"/>
        <v>0</v>
      </c>
      <c r="J93" s="175">
        <f t="shared" si="76"/>
        <v>0</v>
      </c>
      <c r="K93" s="175">
        <f t="shared" si="76"/>
        <v>0</v>
      </c>
      <c r="L93" s="175">
        <f t="shared" si="76"/>
        <v>0</v>
      </c>
      <c r="M93" s="175">
        <f t="shared" si="76"/>
        <v>0</v>
      </c>
      <c r="N93" s="175">
        <f t="shared" si="76"/>
        <v>0</v>
      </c>
      <c r="O93" s="61">
        <f t="shared" si="76"/>
        <v>0</v>
      </c>
      <c r="P93" s="61">
        <f t="shared" si="76"/>
        <v>0</v>
      </c>
      <c r="Q93" s="175">
        <f>(Q$25*Q92)/1000</f>
        <v>0</v>
      </c>
      <c r="R93" s="175">
        <f t="shared" si="76"/>
        <v>0</v>
      </c>
      <c r="S93" s="175">
        <f t="shared" si="76"/>
        <v>0</v>
      </c>
      <c r="T93" s="175">
        <f t="shared" si="76"/>
        <v>0</v>
      </c>
      <c r="U93" s="61">
        <f t="shared" si="76"/>
        <v>0</v>
      </c>
      <c r="V93" s="61">
        <f t="shared" si="76"/>
        <v>0</v>
      </c>
      <c r="W93" s="61">
        <f t="shared" si="76"/>
        <v>0</v>
      </c>
      <c r="X93" s="61">
        <f t="shared" si="76"/>
        <v>0.336</v>
      </c>
      <c r="Y93" s="61">
        <f t="shared" si="76"/>
        <v>0</v>
      </c>
      <c r="Z93" s="61">
        <f t="shared" si="76"/>
        <v>0</v>
      </c>
      <c r="AA93" s="61">
        <f t="shared" si="76"/>
        <v>0</v>
      </c>
      <c r="AB93" s="61">
        <f t="shared" si="76"/>
        <v>0</v>
      </c>
      <c r="AC93" s="61">
        <f t="shared" si="76"/>
        <v>0</v>
      </c>
      <c r="AD93" s="61">
        <f t="shared" si="76"/>
        <v>0</v>
      </c>
      <c r="AE93" s="113">
        <f t="shared" si="76"/>
        <v>0</v>
      </c>
      <c r="AF93" s="61">
        <f t="shared" si="76"/>
        <v>0</v>
      </c>
      <c r="AG93" s="61">
        <f t="shared" si="76"/>
        <v>0</v>
      </c>
      <c r="AH93" s="61">
        <f t="shared" si="76"/>
        <v>0</v>
      </c>
      <c r="AI93" s="61">
        <f t="shared" si="76"/>
        <v>0</v>
      </c>
      <c r="AJ93" s="157">
        <f t="shared" si="76"/>
        <v>0</v>
      </c>
      <c r="AK93" s="171"/>
      <c r="AL93" s="159"/>
    </row>
    <row r="94" ht="24.6" hidden="1" spans="1:38">
      <c r="A94" s="52"/>
      <c r="B94" s="53"/>
      <c r="C94" s="54" t="s">
        <v>74</v>
      </c>
      <c r="D94" s="55"/>
      <c r="E94" s="56"/>
      <c r="F94" s="56"/>
      <c r="G94" s="57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7"/>
      <c r="X94" s="57"/>
      <c r="Y94" s="56"/>
      <c r="Z94" s="56"/>
      <c r="AA94" s="56"/>
      <c r="AB94" s="56"/>
      <c r="AC94" s="56"/>
      <c r="AD94" s="56"/>
      <c r="AE94" s="112"/>
      <c r="AF94" s="56"/>
      <c r="AG94" s="56"/>
      <c r="AH94" s="56"/>
      <c r="AI94" s="56"/>
      <c r="AJ94" s="154"/>
      <c r="AK94" s="170">
        <f t="shared" ref="AK94" si="77">SUM(D95:AE95)</f>
        <v>0</v>
      </c>
      <c r="AL94" s="156">
        <f>SUM(AF95:AJ95)</f>
        <v>0</v>
      </c>
    </row>
    <row r="95" ht="24.6" hidden="1" spans="1:38">
      <c r="A95" s="58"/>
      <c r="B95" s="172"/>
      <c r="C95" s="173" t="s">
        <v>75</v>
      </c>
      <c r="D95" s="174">
        <f t="shared" ref="D95:L95" si="78">(D$25*D94)/1000</f>
        <v>0</v>
      </c>
      <c r="E95" s="175">
        <f t="shared" si="78"/>
        <v>0</v>
      </c>
      <c r="F95" s="175">
        <f t="shared" si="78"/>
        <v>0</v>
      </c>
      <c r="G95" s="175">
        <f t="shared" si="78"/>
        <v>0</v>
      </c>
      <c r="H95" s="175">
        <f t="shared" si="78"/>
        <v>0</v>
      </c>
      <c r="I95" s="175">
        <f t="shared" si="78"/>
        <v>0</v>
      </c>
      <c r="J95" s="175">
        <f t="shared" si="78"/>
        <v>0</v>
      </c>
      <c r="K95" s="175">
        <f t="shared" si="78"/>
        <v>0</v>
      </c>
      <c r="L95" s="175">
        <f t="shared" si="78"/>
        <v>0</v>
      </c>
      <c r="M95" s="175">
        <f t="shared" si="76"/>
        <v>0</v>
      </c>
      <c r="N95" s="175">
        <f t="shared" si="76"/>
        <v>0</v>
      </c>
      <c r="O95" s="175">
        <f t="shared" si="76"/>
        <v>0</v>
      </c>
      <c r="P95" s="61">
        <f t="shared" si="76"/>
        <v>0</v>
      </c>
      <c r="Q95" s="175">
        <f>(Q$25*Q94)/1000</f>
        <v>0</v>
      </c>
      <c r="R95" s="175">
        <f t="shared" ref="R95:V95" si="79">(R$25*R94)/1000</f>
        <v>0</v>
      </c>
      <c r="S95" s="175">
        <f t="shared" si="79"/>
        <v>0</v>
      </c>
      <c r="T95" s="175">
        <f t="shared" si="79"/>
        <v>0</v>
      </c>
      <c r="U95" s="175">
        <f t="shared" si="79"/>
        <v>0</v>
      </c>
      <c r="V95" s="61">
        <f t="shared" si="79"/>
        <v>0</v>
      </c>
      <c r="W95" s="175">
        <f t="shared" si="76"/>
        <v>0</v>
      </c>
      <c r="X95" s="175">
        <f t="shared" si="76"/>
        <v>0</v>
      </c>
      <c r="Y95" s="61">
        <f t="shared" si="76"/>
        <v>0</v>
      </c>
      <c r="Z95" s="61">
        <f t="shared" si="76"/>
        <v>0</v>
      </c>
      <c r="AA95" s="61">
        <f t="shared" si="76"/>
        <v>0</v>
      </c>
      <c r="AB95" s="61">
        <f t="shared" si="76"/>
        <v>0</v>
      </c>
      <c r="AC95" s="61">
        <f t="shared" si="76"/>
        <v>0</v>
      </c>
      <c r="AD95" s="61">
        <f t="shared" si="76"/>
        <v>0</v>
      </c>
      <c r="AE95" s="113">
        <f t="shared" si="76"/>
        <v>0</v>
      </c>
      <c r="AF95" s="61">
        <f t="shared" si="76"/>
        <v>0</v>
      </c>
      <c r="AG95" s="61">
        <f t="shared" si="76"/>
        <v>0</v>
      </c>
      <c r="AH95" s="61">
        <f t="shared" si="76"/>
        <v>0</v>
      </c>
      <c r="AI95" s="61">
        <f t="shared" si="76"/>
        <v>0</v>
      </c>
      <c r="AJ95" s="157">
        <f t="shared" si="76"/>
        <v>0</v>
      </c>
      <c r="AK95" s="171"/>
      <c r="AL95" s="159"/>
    </row>
    <row r="96" ht="24.6" spans="1:39">
      <c r="A96" s="52" t="s">
        <v>102</v>
      </c>
      <c r="B96" s="53"/>
      <c r="C96" s="54" t="s">
        <v>74</v>
      </c>
      <c r="D96" s="55"/>
      <c r="E96" s="56"/>
      <c r="F96" s="56"/>
      <c r="G96" s="57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7">
        <v>15</v>
      </c>
      <c r="X96" s="57"/>
      <c r="Y96" s="56"/>
      <c r="Z96" s="56"/>
      <c r="AA96" s="56"/>
      <c r="AB96" s="56"/>
      <c r="AC96" s="56"/>
      <c r="AD96" s="56"/>
      <c r="AE96" s="112"/>
      <c r="AF96" s="56"/>
      <c r="AG96" s="56"/>
      <c r="AH96" s="56"/>
      <c r="AI96" s="56"/>
      <c r="AJ96" s="154"/>
      <c r="AK96" s="170">
        <f t="shared" si="63"/>
        <v>0.63</v>
      </c>
      <c r="AL96" s="156">
        <f>SUM(AF97:AJ97)</f>
        <v>0</v>
      </c>
      <c r="AM96" s="202"/>
    </row>
    <row r="97" ht="24.6" spans="1:38">
      <c r="A97" s="58"/>
      <c r="B97" s="172"/>
      <c r="C97" s="173" t="s">
        <v>75</v>
      </c>
      <c r="D97" s="174">
        <f t="shared" ref="D97:AJ97" si="80">(D$25*D96)/1000</f>
        <v>0</v>
      </c>
      <c r="E97" s="175">
        <f t="shared" si="80"/>
        <v>0</v>
      </c>
      <c r="F97" s="175">
        <f t="shared" si="80"/>
        <v>0</v>
      </c>
      <c r="G97" s="175">
        <f t="shared" si="80"/>
        <v>0</v>
      </c>
      <c r="H97" s="175">
        <f t="shared" si="80"/>
        <v>0</v>
      </c>
      <c r="I97" s="175">
        <f t="shared" si="80"/>
        <v>0</v>
      </c>
      <c r="J97" s="175">
        <f t="shared" si="80"/>
        <v>0</v>
      </c>
      <c r="K97" s="175">
        <f t="shared" si="80"/>
        <v>0</v>
      </c>
      <c r="L97" s="175">
        <f t="shared" si="80"/>
        <v>0</v>
      </c>
      <c r="M97" s="175">
        <f t="shared" si="80"/>
        <v>0</v>
      </c>
      <c r="N97" s="175">
        <f t="shared" si="80"/>
        <v>0</v>
      </c>
      <c r="O97" s="175">
        <f t="shared" si="80"/>
        <v>0</v>
      </c>
      <c r="P97" s="175">
        <f t="shared" si="80"/>
        <v>0</v>
      </c>
      <c r="Q97" s="175">
        <f t="shared" si="80"/>
        <v>0</v>
      </c>
      <c r="R97" s="175">
        <f t="shared" si="80"/>
        <v>0</v>
      </c>
      <c r="S97" s="175">
        <f t="shared" si="80"/>
        <v>0</v>
      </c>
      <c r="T97" s="175">
        <f t="shared" si="80"/>
        <v>0</v>
      </c>
      <c r="U97" s="175">
        <f t="shared" si="80"/>
        <v>0</v>
      </c>
      <c r="V97" s="61">
        <f t="shared" si="80"/>
        <v>0</v>
      </c>
      <c r="W97" s="175">
        <f t="shared" si="80"/>
        <v>0.63</v>
      </c>
      <c r="X97" s="175">
        <f t="shared" si="80"/>
        <v>0</v>
      </c>
      <c r="Y97" s="61">
        <f t="shared" si="80"/>
        <v>0</v>
      </c>
      <c r="Z97" s="61">
        <f t="shared" si="80"/>
        <v>0</v>
      </c>
      <c r="AA97" s="61">
        <f t="shared" si="80"/>
        <v>0</v>
      </c>
      <c r="AB97" s="61">
        <f t="shared" si="80"/>
        <v>0</v>
      </c>
      <c r="AC97" s="61">
        <f t="shared" si="80"/>
        <v>0</v>
      </c>
      <c r="AD97" s="61">
        <f t="shared" si="80"/>
        <v>0</v>
      </c>
      <c r="AE97" s="113">
        <f t="shared" si="80"/>
        <v>0</v>
      </c>
      <c r="AF97" s="61">
        <f t="shared" si="80"/>
        <v>0</v>
      </c>
      <c r="AG97" s="61">
        <f t="shared" si="80"/>
        <v>0</v>
      </c>
      <c r="AH97" s="61">
        <f t="shared" si="80"/>
        <v>0</v>
      </c>
      <c r="AI97" s="61">
        <f t="shared" si="80"/>
        <v>0</v>
      </c>
      <c r="AJ97" s="157">
        <f t="shared" si="80"/>
        <v>0</v>
      </c>
      <c r="AK97" s="171"/>
      <c r="AL97" s="159"/>
    </row>
    <row r="98" ht="24.6" spans="1:38">
      <c r="A98" s="52" t="s">
        <v>103</v>
      </c>
      <c r="B98" s="53"/>
      <c r="C98" s="54" t="s">
        <v>74</v>
      </c>
      <c r="D98" s="55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7">
        <v>15.3</v>
      </c>
      <c r="X98" s="56"/>
      <c r="Y98" s="56"/>
      <c r="Z98" s="56"/>
      <c r="AA98" s="56"/>
      <c r="AB98" s="56"/>
      <c r="AC98" s="56"/>
      <c r="AD98" s="56"/>
      <c r="AE98" s="112"/>
      <c r="AF98" s="56"/>
      <c r="AG98" s="56"/>
      <c r="AH98" s="56"/>
      <c r="AI98" s="56"/>
      <c r="AJ98" s="154"/>
      <c r="AK98" s="155">
        <f>SUM(D99:AE99)</f>
        <v>0.6426</v>
      </c>
      <c r="AL98" s="156">
        <f>SUM(AF99:AJ99)</f>
        <v>0</v>
      </c>
    </row>
    <row r="99" ht="24" customHeight="1" spans="1:38">
      <c r="A99" s="58"/>
      <c r="B99" s="172"/>
      <c r="C99" s="173" t="s">
        <v>75</v>
      </c>
      <c r="D99" s="174">
        <f t="shared" ref="D99:AJ99" si="81">(D$25*D98)/1000</f>
        <v>0</v>
      </c>
      <c r="E99" s="175">
        <f t="shared" si="81"/>
        <v>0</v>
      </c>
      <c r="F99" s="175">
        <f t="shared" si="81"/>
        <v>0</v>
      </c>
      <c r="G99" s="61">
        <f t="shared" si="81"/>
        <v>0</v>
      </c>
      <c r="H99" s="175">
        <f t="shared" si="81"/>
        <v>0</v>
      </c>
      <c r="I99" s="175">
        <f t="shared" si="81"/>
        <v>0</v>
      </c>
      <c r="J99" s="175">
        <f t="shared" si="81"/>
        <v>0</v>
      </c>
      <c r="K99" s="175">
        <f t="shared" si="81"/>
        <v>0</v>
      </c>
      <c r="L99" s="175"/>
      <c r="M99" s="175"/>
      <c r="N99" s="175">
        <f t="shared" si="81"/>
        <v>0</v>
      </c>
      <c r="O99" s="175"/>
      <c r="P99" s="175">
        <f t="shared" ref="P99" si="82">(P$25*P98)/1000</f>
        <v>0</v>
      </c>
      <c r="Q99" s="175">
        <f t="shared" si="81"/>
        <v>0</v>
      </c>
      <c r="R99" s="175">
        <f t="shared" si="81"/>
        <v>0</v>
      </c>
      <c r="S99" s="175">
        <f t="shared" si="81"/>
        <v>0</v>
      </c>
      <c r="T99" s="175">
        <f t="shared" si="81"/>
        <v>0</v>
      </c>
      <c r="U99" s="61">
        <f t="shared" si="81"/>
        <v>0</v>
      </c>
      <c r="V99" s="61">
        <f t="shared" si="81"/>
        <v>0</v>
      </c>
      <c r="W99" s="61">
        <f t="shared" si="81"/>
        <v>0.6426</v>
      </c>
      <c r="X99" s="61">
        <f t="shared" si="81"/>
        <v>0</v>
      </c>
      <c r="Y99" s="61">
        <f t="shared" si="81"/>
        <v>0</v>
      </c>
      <c r="Z99" s="61">
        <f t="shared" si="81"/>
        <v>0</v>
      </c>
      <c r="AA99" s="61">
        <f t="shared" si="81"/>
        <v>0</v>
      </c>
      <c r="AB99" s="61">
        <f t="shared" si="81"/>
        <v>0</v>
      </c>
      <c r="AC99" s="61">
        <f t="shared" si="81"/>
        <v>0</v>
      </c>
      <c r="AD99" s="61">
        <f t="shared" si="81"/>
        <v>0</v>
      </c>
      <c r="AE99" s="113">
        <f t="shared" si="81"/>
        <v>0</v>
      </c>
      <c r="AF99" s="61">
        <f t="shared" si="81"/>
        <v>0</v>
      </c>
      <c r="AG99" s="61">
        <f t="shared" si="81"/>
        <v>0</v>
      </c>
      <c r="AH99" s="61">
        <f t="shared" si="81"/>
        <v>0</v>
      </c>
      <c r="AI99" s="61">
        <f t="shared" si="81"/>
        <v>0</v>
      </c>
      <c r="AJ99" s="157">
        <f t="shared" si="81"/>
        <v>0</v>
      </c>
      <c r="AK99" s="158"/>
      <c r="AL99" s="159"/>
    </row>
    <row r="100" ht="24.6" spans="1:39">
      <c r="A100" s="52" t="s">
        <v>104</v>
      </c>
      <c r="B100" s="53"/>
      <c r="C100" s="176"/>
      <c r="D100" s="177" t="s">
        <v>105</v>
      </c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203"/>
      <c r="AM100" s="202"/>
    </row>
    <row r="101" ht="25.5" customHeight="1" spans="1:38">
      <c r="A101" s="58"/>
      <c r="B101" s="172"/>
      <c r="C101" s="179"/>
      <c r="D101" s="180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204"/>
    </row>
    <row r="102" ht="21" spans="1:37">
      <c r="A102" s="182"/>
      <c r="B102" s="183"/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8"/>
      <c r="V102" s="188"/>
      <c r="W102" s="188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5"/>
      <c r="AK102" s="206"/>
    </row>
    <row r="103" ht="21" spans="1:37">
      <c r="A103" s="182"/>
      <c r="B103" s="186"/>
      <c r="C103" s="187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5"/>
      <c r="AK103" s="206"/>
    </row>
    <row r="104" ht="24.6" spans="1:37">
      <c r="A104" s="89" t="s">
        <v>106</v>
      </c>
      <c r="B104" s="189"/>
      <c r="C104" s="189"/>
      <c r="D104" s="190"/>
      <c r="E104" s="191" t="s">
        <v>107</v>
      </c>
      <c r="F104" s="191"/>
      <c r="G104" s="191"/>
      <c r="H104" s="191"/>
      <c r="I104" s="190"/>
      <c r="J104" s="190"/>
      <c r="K104" s="88" t="s">
        <v>108</v>
      </c>
      <c r="L104" s="195"/>
      <c r="M104" s="196"/>
      <c r="N104" s="196"/>
      <c r="O104" s="197"/>
      <c r="P104" s="192"/>
      <c r="Q104" s="191" t="s">
        <v>109</v>
      </c>
      <c r="R104" s="191"/>
      <c r="S104" s="191"/>
      <c r="T104" s="201"/>
      <c r="U104" s="199"/>
      <c r="V104" s="199"/>
      <c r="W104" s="199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</row>
    <row r="105" ht="18" spans="1:37">
      <c r="A105" s="8"/>
      <c r="B105" s="8" t="s">
        <v>110</v>
      </c>
      <c r="C105" s="8"/>
      <c r="D105" s="190"/>
      <c r="E105" s="192" t="s">
        <v>111</v>
      </c>
      <c r="F105" s="192"/>
      <c r="G105" s="192"/>
      <c r="H105" s="192"/>
      <c r="I105" s="190"/>
      <c r="J105" s="190"/>
      <c r="K105" s="192"/>
      <c r="L105" s="192"/>
      <c r="M105" s="8" t="s">
        <v>110</v>
      </c>
      <c r="N105" s="192"/>
      <c r="O105" s="192"/>
      <c r="P105" s="192"/>
      <c r="Q105" s="192" t="s">
        <v>111</v>
      </c>
      <c r="R105" s="192"/>
      <c r="S105" s="192"/>
      <c r="T105" s="192"/>
      <c r="U105" s="199"/>
      <c r="V105" s="199"/>
      <c r="W105" s="199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</row>
    <row r="106" ht="18" spans="1:37">
      <c r="A106" s="8"/>
      <c r="B106" s="8"/>
      <c r="C106" s="8"/>
      <c r="D106" s="190"/>
      <c r="E106" s="190"/>
      <c r="F106" s="190"/>
      <c r="G106" s="190"/>
      <c r="H106" s="190"/>
      <c r="I106" s="190"/>
      <c r="J106" s="190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9"/>
      <c r="V106" s="199"/>
      <c r="W106" s="199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4"/>
    </row>
    <row r="107" ht="24.6" spans="1:37">
      <c r="A107" s="89" t="s">
        <v>112</v>
      </c>
      <c r="B107" s="189"/>
      <c r="C107" s="189"/>
      <c r="D107" s="190"/>
      <c r="E107" s="191" t="s">
        <v>113</v>
      </c>
      <c r="F107" s="191"/>
      <c r="G107" s="191"/>
      <c r="H107" s="191"/>
      <c r="I107" s="190"/>
      <c r="J107" s="190"/>
      <c r="K107" s="88" t="s">
        <v>114</v>
      </c>
      <c r="L107" s="195"/>
      <c r="M107" s="196"/>
      <c r="N107" s="196"/>
      <c r="O107" s="197"/>
      <c r="P107" s="192"/>
      <c r="Q107" s="191" t="s">
        <v>115</v>
      </c>
      <c r="R107" s="191"/>
      <c r="S107" s="191"/>
      <c r="T107" s="196"/>
      <c r="U107" s="199"/>
      <c r="V107" s="199"/>
      <c r="W107" s="199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</row>
    <row r="108" ht="18" spans="1:37">
      <c r="A108" s="8"/>
      <c r="B108" s="8" t="s">
        <v>110</v>
      </c>
      <c r="C108" s="8"/>
      <c r="D108" s="190"/>
      <c r="E108" s="192" t="s">
        <v>111</v>
      </c>
      <c r="F108" s="192"/>
      <c r="G108" s="192"/>
      <c r="H108" s="192"/>
      <c r="I108" s="190"/>
      <c r="J108" s="190"/>
      <c r="K108" s="192"/>
      <c r="L108" s="192"/>
      <c r="M108" s="8" t="s">
        <v>110</v>
      </c>
      <c r="N108" s="192"/>
      <c r="O108" s="192"/>
      <c r="P108" s="192"/>
      <c r="Q108" s="192" t="s">
        <v>111</v>
      </c>
      <c r="R108" s="192"/>
      <c r="S108" s="192"/>
      <c r="T108" s="192"/>
      <c r="U108" s="199"/>
      <c r="V108" s="199"/>
      <c r="W108" s="199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4"/>
    </row>
    <row r="109" ht="18" spans="1:37">
      <c r="A109" s="8"/>
      <c r="B109" s="8"/>
      <c r="C109" s="8"/>
      <c r="D109" s="190"/>
      <c r="E109" s="192"/>
      <c r="F109" s="192"/>
      <c r="G109" s="192"/>
      <c r="H109" s="192"/>
      <c r="I109" s="190"/>
      <c r="J109" s="190"/>
      <c r="K109" s="192"/>
      <c r="L109" s="192"/>
      <c r="M109" s="8"/>
      <c r="N109" s="192"/>
      <c r="O109" s="192"/>
      <c r="P109" s="192"/>
      <c r="Q109" s="192"/>
      <c r="R109" s="192"/>
      <c r="S109" s="192"/>
      <c r="T109" s="192"/>
      <c r="U109" s="199"/>
      <c r="V109" s="199"/>
      <c r="W109" s="199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</row>
    <row r="110" ht="18" spans="1:37">
      <c r="A110" s="8"/>
      <c r="B110" s="8"/>
      <c r="C110" s="8"/>
      <c r="D110" s="190"/>
      <c r="E110" s="192"/>
      <c r="F110" s="192"/>
      <c r="G110" s="192"/>
      <c r="H110" s="192"/>
      <c r="I110" s="190"/>
      <c r="J110" s="190"/>
      <c r="K110" s="192"/>
      <c r="L110" s="192"/>
      <c r="M110" s="8"/>
      <c r="N110" s="192"/>
      <c r="O110" s="192"/>
      <c r="P110" s="192"/>
      <c r="Q110" s="192"/>
      <c r="R110" s="192"/>
      <c r="S110" s="192"/>
      <c r="T110" s="192"/>
      <c r="U110" s="199"/>
      <c r="V110" s="199"/>
      <c r="W110" s="199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</row>
    <row r="111" ht="18" spans="1:37">
      <c r="A111" s="8"/>
      <c r="B111" s="8"/>
      <c r="C111" s="8"/>
      <c r="D111" s="190"/>
      <c r="E111" s="189"/>
      <c r="F111" s="189"/>
      <c r="G111" s="190"/>
      <c r="H111" s="190"/>
      <c r="I111" s="189"/>
      <c r="J111" s="189"/>
      <c r="K111" s="192"/>
      <c r="L111" s="192"/>
      <c r="M111" s="198" t="s">
        <v>19</v>
      </c>
      <c r="N111" s="198"/>
      <c r="O111" s="198"/>
      <c r="P111" s="198"/>
      <c r="Q111" s="196"/>
      <c r="R111" s="192"/>
      <c r="S111" s="192"/>
      <c r="T111" s="192"/>
      <c r="U111" s="199"/>
      <c r="V111" s="199"/>
      <c r="W111" s="199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</row>
    <row r="112" ht="18" spans="1:37">
      <c r="A112" s="8" t="s">
        <v>116</v>
      </c>
      <c r="B112" s="8"/>
      <c r="C112" s="8"/>
      <c r="D112" s="190"/>
      <c r="E112" s="8" t="s">
        <v>117</v>
      </c>
      <c r="F112" s="8"/>
      <c r="G112" s="190"/>
      <c r="H112" s="190"/>
      <c r="I112" s="8" t="s">
        <v>110</v>
      </c>
      <c r="J112" s="8"/>
      <c r="K112" s="192"/>
      <c r="L112" s="192"/>
      <c r="M112" s="192" t="s">
        <v>111</v>
      </c>
      <c r="N112" s="192"/>
      <c r="O112" s="192"/>
      <c r="P112" s="192"/>
      <c r="Q112" s="192"/>
      <c r="R112" s="192"/>
      <c r="S112" s="192"/>
      <c r="T112" s="192"/>
      <c r="U112" s="199"/>
      <c r="V112" s="199"/>
      <c r="W112" s="199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4"/>
    </row>
    <row r="113" ht="18" spans="1:37">
      <c r="A113" s="8"/>
      <c r="B113" s="8"/>
      <c r="C113" s="8"/>
      <c r="D113" s="190"/>
      <c r="E113" s="190"/>
      <c r="F113" s="190"/>
      <c r="G113" s="190"/>
      <c r="H113" s="190"/>
      <c r="I113" s="190"/>
      <c r="J113" s="190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9"/>
      <c r="V113" s="199"/>
      <c r="W113" s="199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4"/>
    </row>
    <row r="114" spans="1:37">
      <c r="A114" s="6"/>
      <c r="B114" s="6"/>
      <c r="C114" s="6"/>
      <c r="D114" s="193"/>
      <c r="E114" s="193"/>
      <c r="F114" s="193"/>
      <c r="G114" s="193"/>
      <c r="H114" s="193"/>
      <c r="I114" s="193"/>
      <c r="J114" s="193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4"/>
    </row>
    <row r="115" spans="1:37">
      <c r="A115" s="6"/>
      <c r="B115" s="6"/>
      <c r="C115" s="6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4"/>
    </row>
    <row r="116" spans="1:37">
      <c r="A116" s="6"/>
      <c r="B116" s="6"/>
      <c r="C116" s="6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4"/>
    </row>
    <row r="117" spans="1:37">
      <c r="A117" s="6"/>
      <c r="B117" s="6"/>
      <c r="C117" s="6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</row>
    <row r="118" spans="1:37">
      <c r="A118" s="6"/>
      <c r="B118" s="6"/>
      <c r="C118" s="6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</row>
    <row r="119" spans="1:37">
      <c r="A119" s="6"/>
      <c r="B119" s="6"/>
      <c r="C119" s="6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</row>
    <row r="120" spans="1:37">
      <c r="A120" s="6"/>
      <c r="B120" s="6"/>
      <c r="C120" s="6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</row>
    <row r="121" spans="1:37">
      <c r="A121" s="6"/>
      <c r="B121" s="6"/>
      <c r="C121" s="6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</row>
    <row r="122" spans="1:37">
      <c r="A122" s="6"/>
      <c r="B122" s="6"/>
      <c r="C122" s="6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</row>
    <row r="123" spans="1:37">
      <c r="A123" s="6"/>
      <c r="B123" s="6"/>
      <c r="C123" s="6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</row>
    <row r="124" spans="1:37">
      <c r="A124" s="6"/>
      <c r="B124" s="6"/>
      <c r="C124" s="6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</row>
    <row r="125" spans="1:37">
      <c r="A125" s="6"/>
      <c r="B125" s="6"/>
      <c r="C125" s="6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</row>
    <row r="126" spans="1:37">
      <c r="A126" s="6"/>
      <c r="B126" s="6"/>
      <c r="C126" s="6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</row>
    <row r="127" spans="1:37">
      <c r="A127" s="6"/>
      <c r="B127" s="6"/>
      <c r="C127" s="6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</row>
    <row r="128" spans="1:37">
      <c r="A128" s="6"/>
      <c r="B128" s="6"/>
      <c r="C128" s="6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</row>
    <row r="129" spans="1:37">
      <c r="A129" s="6"/>
      <c r="B129" s="6"/>
      <c r="C129" s="6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</row>
    <row r="130" spans="1:37">
      <c r="A130" s="6"/>
      <c r="B130" s="6"/>
      <c r="C130" s="6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</row>
    <row r="131" spans="1:37">
      <c r="A131" s="6"/>
      <c r="B131" s="6"/>
      <c r="C131" s="6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</row>
    <row r="132" spans="1:37">
      <c r="A132" s="6"/>
      <c r="B132" s="6"/>
      <c r="C132" s="6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</row>
    <row r="133" spans="1:37">
      <c r="A133" s="6"/>
      <c r="B133" s="6"/>
      <c r="C133" s="6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</row>
    <row r="134" spans="1:37">
      <c r="A134" s="6"/>
      <c r="B134" s="6"/>
      <c r="C134" s="6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</row>
    <row r="135" spans="1:37">
      <c r="A135" s="6"/>
      <c r="B135" s="6"/>
      <c r="C135" s="6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</row>
    <row r="136" spans="1:37">
      <c r="A136" s="6"/>
      <c r="B136" s="6"/>
      <c r="C136" s="6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</row>
    <row r="137" spans="1:37">
      <c r="A137" s="6"/>
      <c r="B137" s="6"/>
      <c r="C137" s="6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</row>
    <row r="138" spans="1:37">
      <c r="A138" s="6"/>
      <c r="B138" s="6"/>
      <c r="C138" s="6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</row>
    <row r="139" spans="1:37">
      <c r="A139" s="6"/>
      <c r="B139" s="6"/>
      <c r="C139" s="6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</row>
    <row r="140" spans="1:37">
      <c r="A140" s="2"/>
      <c r="B140" s="2"/>
      <c r="C140" s="2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</row>
    <row r="141" spans="1:37">
      <c r="A141" s="2"/>
      <c r="B141" s="2"/>
      <c r="C141" s="2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</row>
    <row r="142" spans="1:37">
      <c r="A142" s="2"/>
      <c r="B142" s="2"/>
      <c r="C142" s="2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</row>
    <row r="143" spans="1:37">
      <c r="A143" s="2"/>
      <c r="B143" s="2"/>
      <c r="C143" s="2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</row>
    <row r="144" spans="1:37">
      <c r="A144" s="2"/>
      <c r="B144" s="2"/>
      <c r="C144" s="2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</row>
    <row r="145" spans="1:37">
      <c r="A145" s="2"/>
      <c r="B145" s="2"/>
      <c r="C145" s="2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</row>
    <row r="146" spans="1:37">
      <c r="A146" s="2"/>
      <c r="B146" s="2"/>
      <c r="C146" s="2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</row>
    <row r="147" spans="1:37">
      <c r="A147" s="2"/>
      <c r="B147" s="2"/>
      <c r="C147" s="2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</row>
    <row r="148" spans="1:37">
      <c r="A148" s="2"/>
      <c r="B148" s="2"/>
      <c r="C148" s="2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</row>
    <row r="149" spans="1:37">
      <c r="A149" s="2"/>
      <c r="B149" s="2"/>
      <c r="C149" s="2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</row>
    <row r="150" spans="1:37">
      <c r="A150" s="2"/>
      <c r="B150" s="2"/>
      <c r="C150" s="2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</row>
    <row r="151" spans="1:37">
      <c r="A151" s="2"/>
      <c r="B151" s="2"/>
      <c r="C151" s="2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</row>
    <row r="152" spans="1:37">
      <c r="A152" s="2"/>
      <c r="B152" s="2"/>
      <c r="C152" s="2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</row>
    <row r="153" spans="1:37">
      <c r="A153" s="2"/>
      <c r="B153" s="2"/>
      <c r="C153" s="2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</row>
    <row r="154" spans="1:37">
      <c r="A154" s="2"/>
      <c r="B154" s="2"/>
      <c r="C154" s="2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</row>
    <row r="155" spans="1:37">
      <c r="A155" s="2"/>
      <c r="B155" s="2"/>
      <c r="C155" s="2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</row>
    <row r="156" spans="1:37">
      <c r="A156" s="2"/>
      <c r="B156" s="2"/>
      <c r="C156" s="2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</row>
    <row r="157" spans="1:37">
      <c r="A157" s="2"/>
      <c r="B157" s="2"/>
      <c r="C157" s="2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</row>
    <row r="158" spans="4:37"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</row>
    <row r="159" spans="4:37"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</row>
    <row r="160" spans="4:37"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</row>
    <row r="161" spans="4:37"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</row>
    <row r="162" spans="4:37"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</row>
    <row r="163" spans="4:37"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</row>
    <row r="164" spans="4:37"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</row>
    <row r="165" spans="4:37"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</row>
    <row r="166" spans="4:37"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</row>
    <row r="167" spans="4:37"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</row>
    <row r="168" spans="4:37"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</row>
    <row r="169" spans="4:37"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</row>
    <row r="170" spans="4:37"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</row>
    <row r="171" spans="4:37"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</row>
    <row r="172" spans="4:37"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</row>
    <row r="173" spans="4:37"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</row>
    <row r="174" spans="4:37"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</row>
    <row r="175" spans="4:37"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</row>
    <row r="176" spans="4:37"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</row>
    <row r="177" spans="4:37"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</row>
    <row r="178" spans="4:37"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</row>
    <row r="179" spans="4:37"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</row>
    <row r="180" spans="4:37"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</row>
    <row r="181" spans="4:37"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</row>
    <row r="182" spans="4:37"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</row>
    <row r="183" spans="4:37"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</row>
    <row r="184" spans="4:37"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</row>
    <row r="185" spans="4:37"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</row>
    <row r="186" spans="4:37"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</row>
    <row r="187" spans="4:37"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</row>
    <row r="188" spans="4:37"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</row>
    <row r="189" spans="4:37"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</row>
    <row r="190" spans="4:37"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</row>
    <row r="191" spans="4:37"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</row>
    <row r="192" spans="4:37"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</row>
    <row r="193" spans="4:37"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</row>
    <row r="194" spans="4:37"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</row>
    <row r="195" spans="4:37"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</row>
    <row r="196" spans="4:37"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</row>
    <row r="197" spans="4:37"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</row>
    <row r="198" spans="4:37"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</row>
    <row r="199" spans="4:37"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</row>
    <row r="200" spans="4:37"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</row>
    <row r="201" spans="4:37"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</row>
    <row r="202" spans="4:37"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</row>
    <row r="203" spans="4:37"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</row>
    <row r="204" spans="4:37"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</row>
    <row r="205" spans="4:37"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</row>
    <row r="206" spans="4:37"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</row>
    <row r="207" spans="4:37"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</row>
    <row r="208" spans="4:37"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</row>
    <row r="209" spans="4:37"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</row>
    <row r="210" spans="4:37"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</row>
    <row r="211" spans="4:37"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</row>
    <row r="212" spans="4:37"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</row>
    <row r="213" spans="4:37"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</row>
    <row r="214" spans="4:37"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</row>
    <row r="215" spans="4:37"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</row>
    <row r="216" spans="4:37"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</row>
    <row r="217" spans="4:37"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</row>
    <row r="218" spans="4:37"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</row>
    <row r="219" spans="4:37"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</row>
    <row r="220" spans="4:37"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</row>
    <row r="221" spans="4:37"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</row>
    <row r="222" spans="4:37"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</row>
    <row r="223" spans="4:37"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</row>
    <row r="224" spans="4:37"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</row>
    <row r="225" spans="4:37"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</row>
    <row r="226" spans="4:37"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</row>
    <row r="227" spans="4:37"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</row>
    <row r="228" spans="4:37"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</row>
    <row r="229" spans="4:37"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</row>
    <row r="230" spans="4:37"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</row>
    <row r="231" spans="4:37"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</row>
    <row r="232" spans="4:37"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</row>
    <row r="233" spans="4:37"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</row>
    <row r="234" spans="4:37"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</row>
    <row r="235" spans="4:37"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</row>
    <row r="236" spans="4:37"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</row>
    <row r="237" spans="4:37"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</row>
    <row r="238" spans="4:37"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</row>
    <row r="239" spans="4:37"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</row>
    <row r="240" spans="4:37"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</row>
    <row r="241" spans="4:37"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</row>
    <row r="242" spans="4:37"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</row>
    <row r="243" spans="4:37"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</row>
    <row r="244" spans="4:37"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</row>
    <row r="245" spans="4:37"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</row>
    <row r="246" spans="4:37"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</row>
    <row r="247" spans="4:37"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</row>
    <row r="248" spans="4:37"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</row>
    <row r="249" spans="4:37"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</row>
    <row r="250" spans="4:37"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</row>
    <row r="251" spans="4:37"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</row>
    <row r="252" spans="4:37"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</row>
    <row r="253" spans="4:37"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</row>
    <row r="254" spans="4:37"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</row>
    <row r="255" spans="4:37"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</row>
    <row r="256" spans="4:37"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</row>
    <row r="257" spans="4:37"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</row>
    <row r="258" spans="4:37"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</row>
    <row r="259" spans="4:37"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</row>
    <row r="260" spans="4:37"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</row>
    <row r="261" spans="4:37"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</row>
    <row r="262" spans="4:37"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</row>
    <row r="263" spans="4:37"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</row>
    <row r="264" spans="4:37"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</row>
    <row r="265" spans="4:37"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</row>
    <row r="266" spans="4:37"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</row>
    <row r="267" spans="4:37"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</row>
    <row r="268" spans="4:37"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</row>
    <row r="269" spans="4:37"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</row>
    <row r="270" spans="4:37"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</row>
    <row r="271" spans="4:37"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</row>
    <row r="272" spans="4:37"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</row>
    <row r="273" spans="4:37"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</row>
    <row r="274" spans="4:37"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</row>
    <row r="275" spans="4:37"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</row>
    <row r="276" spans="4:37"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</row>
    <row r="277" spans="4:37"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</row>
    <row r="278" spans="4:37"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</row>
    <row r="279" spans="4:37"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</row>
    <row r="280" spans="4:37"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</row>
    <row r="281" spans="4:37"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</row>
    <row r="282" spans="4:37"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</row>
    <row r="283" spans="4:37"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</row>
    <row r="284" spans="4:37"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</row>
    <row r="285" spans="4:37"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</row>
    <row r="286" spans="4:37"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</row>
    <row r="287" spans="4:37"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</row>
    <row r="288" spans="4:37"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</row>
    <row r="289" spans="4:37"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</row>
    <row r="290" spans="4:37"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</row>
    <row r="291" spans="4:37"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</row>
    <row r="292" spans="4:37"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</row>
    <row r="293" spans="4:37"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</row>
    <row r="294" spans="4:37"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</row>
    <row r="295" spans="4:37"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</row>
    <row r="296" spans="4:37"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</row>
    <row r="297" spans="4:37"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</row>
    <row r="298" spans="4:37"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</row>
    <row r="299" spans="4:37"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</row>
    <row r="300" spans="4:37"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</row>
    <row r="301" spans="4:37"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</row>
    <row r="302" spans="4:37"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</row>
    <row r="303" spans="4:37"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</row>
    <row r="304" spans="4:37"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</row>
    <row r="305" spans="4:37"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</row>
    <row r="306" spans="4:37"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</row>
    <row r="307" spans="4:37"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</row>
    <row r="308" spans="4:37"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</row>
    <row r="309" spans="4:37"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</row>
    <row r="310" spans="4:37"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</row>
    <row r="311" spans="4:37"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</row>
    <row r="312" spans="4:37"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</row>
    <row r="313" spans="4:37"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</row>
    <row r="314" spans="4:37"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</row>
    <row r="315" spans="4:37"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</row>
    <row r="316" spans="4:37"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</row>
    <row r="317" spans="4:37"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</row>
    <row r="318" spans="4:37"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</row>
    <row r="319" spans="4:37"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</row>
    <row r="320" spans="4:37"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</row>
    <row r="321" spans="4:37"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</row>
    <row r="322" spans="4:37"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</row>
    <row r="323" spans="4:37"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</row>
    <row r="324" spans="4:37"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</row>
    <row r="325" spans="4:37"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</row>
    <row r="326" spans="4:37"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</row>
    <row r="327" spans="4:37"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</row>
    <row r="328" spans="4:37"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</row>
    <row r="329" spans="4:37"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</row>
    <row r="330" spans="4:37"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</row>
    <row r="331" spans="4:37"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</row>
    <row r="332" spans="4:37"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</row>
    <row r="333" spans="4:37"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</row>
    <row r="334" spans="4:37"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</row>
    <row r="335" spans="4:37"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</row>
    <row r="336" spans="4:37"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</row>
    <row r="337" spans="4:37"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</row>
    <row r="338" spans="4:37"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</row>
    <row r="339" spans="4:37"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</row>
    <row r="340" spans="4:37"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</row>
    <row r="341" spans="4:37"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</row>
    <row r="342" spans="4:37"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</row>
    <row r="343" spans="4:37"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</row>
    <row r="344" spans="4:37"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</row>
    <row r="345" spans="4:37"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</row>
    <row r="346" spans="4:37"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</row>
    <row r="347" spans="4:37"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</row>
    <row r="348" spans="4:37"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</row>
    <row r="349" spans="4:37"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</row>
    <row r="350" spans="4:37"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</row>
    <row r="351" spans="4:37"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</row>
    <row r="352" spans="4:37"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</row>
    <row r="353" spans="4:37"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</row>
    <row r="354" spans="4:37"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</row>
    <row r="355" spans="4:37"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</row>
    <row r="356" spans="4:37"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</row>
    <row r="357" spans="4:37"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</row>
    <row r="358" spans="4:37"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</row>
    <row r="359" spans="4:37"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</row>
    <row r="360" spans="4:37"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</row>
    <row r="361" spans="4:37"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</row>
    <row r="362" spans="4:37"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</row>
    <row r="363" spans="4:37"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</row>
    <row r="364" spans="4:37"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</row>
    <row r="365" spans="4:37"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</row>
    <row r="366" spans="4:37"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</row>
    <row r="367" spans="4:37"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</row>
    <row r="368" spans="4:37"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</row>
    <row r="369" spans="4:37"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</row>
    <row r="370" spans="4:37"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</row>
    <row r="371" spans="4:37"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</row>
    <row r="372" spans="4:37"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</row>
    <row r="373" spans="4:37"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</row>
    <row r="374" spans="4:37"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</row>
    <row r="375" spans="4:37"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</row>
    <row r="376" spans="4:37"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</row>
    <row r="377" spans="4:37"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</row>
    <row r="378" spans="4:37"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</row>
    <row r="379" spans="4:37"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</row>
    <row r="380" spans="4:37"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</row>
    <row r="381" spans="4:37"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</row>
    <row r="382" spans="4:37"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</row>
    <row r="383" spans="4:37"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</row>
    <row r="384" spans="4:37"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</row>
    <row r="385" spans="4:37"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</row>
    <row r="386" spans="4:37"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</row>
    <row r="387" spans="4:37"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</row>
    <row r="388" spans="4:37"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</row>
    <row r="389" spans="4:37"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</row>
    <row r="390" spans="4:37"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</row>
    <row r="391" spans="4:37"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</row>
    <row r="392" spans="4:37"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</row>
    <row r="393" spans="4:37"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</row>
    <row r="394" spans="4:37"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</row>
    <row r="395" spans="4:37"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</row>
    <row r="396" spans="4:37"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</row>
    <row r="397" spans="4:37"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</row>
    <row r="398" spans="4:37"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</row>
    <row r="399" spans="4:37"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</row>
    <row r="400" spans="4:37"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</row>
    <row r="401" spans="4:37"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</row>
    <row r="402" spans="4:37"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</row>
    <row r="403" spans="4:37"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</row>
    <row r="404" spans="4:37"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</row>
    <row r="405" spans="4:37"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</row>
    <row r="406" spans="4:37"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</row>
    <row r="407" spans="4:37"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</row>
    <row r="408" spans="4:37"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</row>
    <row r="409" spans="4:37"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</row>
    <row r="410" spans="4:37"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</row>
    <row r="411" spans="4:37"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</row>
    <row r="412" spans="4:37"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</row>
    <row r="413" spans="4:37"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</row>
    <row r="414" spans="4:37"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</row>
    <row r="415" spans="4:37"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</row>
    <row r="416" spans="4:37"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</row>
    <row r="417" spans="4:37"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</row>
    <row r="418" spans="4:37"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</row>
    <row r="419" spans="4:37"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</row>
    <row r="420" spans="4:37"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</row>
    <row r="421" spans="4:37"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</row>
    <row r="422" spans="4:37"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</row>
    <row r="423" spans="4:37"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</row>
    <row r="424" spans="4:37"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</row>
    <row r="425" spans="4:37"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</row>
    <row r="426" spans="4:37"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</row>
    <row r="427" spans="4:37"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</row>
    <row r="428" spans="4:37"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</row>
    <row r="429" spans="4:37"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</row>
    <row r="430" spans="4:37"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</row>
    <row r="431" spans="4:37"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</row>
    <row r="432" spans="4:37"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</row>
    <row r="433" spans="4:37"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</row>
    <row r="434" spans="4:37"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</row>
    <row r="435" spans="4:37"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</row>
    <row r="436" spans="4:37"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</row>
    <row r="437" spans="4:37"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</row>
    <row r="438" spans="4:37"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</row>
    <row r="439" spans="4:37"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</row>
    <row r="440" spans="4:37"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</row>
    <row r="441" spans="4:37"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</row>
    <row r="442" spans="4:37"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</row>
    <row r="443" spans="4:37"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</row>
    <row r="444" spans="4:37"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</row>
    <row r="445" spans="4:37"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</row>
    <row r="446" spans="4:37"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</row>
    <row r="447" spans="4:37"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</row>
    <row r="448" spans="4:37"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</row>
    <row r="449" spans="4:37"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</row>
    <row r="450" spans="4:37"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</row>
    <row r="451" spans="4:37"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</row>
    <row r="452" spans="4:37"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</row>
    <row r="453" spans="4:37"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</row>
    <row r="454" spans="4:37"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</row>
    <row r="455" spans="4:37"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</row>
    <row r="456" spans="4:37"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</row>
    <row r="457" spans="4:37"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</row>
    <row r="458" spans="4:37"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</row>
    <row r="459" spans="4:37"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</row>
    <row r="460" spans="4:37"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</row>
    <row r="461" spans="4:37"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</row>
    <row r="462" spans="4:37"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</row>
    <row r="463" spans="4:37"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</row>
    <row r="464" spans="4:37"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</row>
    <row r="465" spans="4:37"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</row>
    <row r="466" spans="4:37"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</row>
    <row r="467" spans="4:37"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</row>
    <row r="468" spans="4:37"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</row>
    <row r="469" spans="4:37"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</row>
    <row r="470" spans="4:37"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</row>
    <row r="471" spans="4:37"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</row>
    <row r="472" spans="4:37"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</row>
    <row r="473" spans="4:37"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</row>
    <row r="474" spans="4:37"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</row>
    <row r="475" spans="4:37"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</row>
    <row r="476" spans="4:37"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</row>
    <row r="477" spans="4:37"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</row>
    <row r="478" spans="4:37"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</row>
    <row r="479" spans="4:37"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</row>
    <row r="480" spans="4:37"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</row>
    <row r="481" spans="4:37"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</row>
    <row r="482" spans="4:37"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</row>
    <row r="483" spans="4:37"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</row>
    <row r="484" spans="4:37"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</row>
    <row r="485" spans="4:37"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</row>
    <row r="486" spans="4:37"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</row>
    <row r="487" spans="4:37"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</row>
    <row r="488" spans="4:37"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</row>
    <row r="489" spans="4:37"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</row>
    <row r="490" spans="4:37"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</row>
    <row r="491" spans="4:37"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</row>
    <row r="492" spans="4:37"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</row>
    <row r="493" spans="4:37"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</row>
    <row r="494" spans="4:37"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</row>
    <row r="495" spans="4:37"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</row>
    <row r="496" spans="4:37"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</row>
    <row r="497" spans="4:37"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</row>
    <row r="498" spans="4:37"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</row>
    <row r="499" spans="4:37"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</row>
    <row r="500" spans="4:37"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</row>
    <row r="501" spans="4:37"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</row>
    <row r="502" spans="4:37"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</row>
    <row r="503" spans="4:37"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</row>
    <row r="504" spans="4:37"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</row>
    <row r="505" spans="4:37"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</row>
    <row r="506" spans="4:37"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</row>
    <row r="507" spans="4:37"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</row>
    <row r="508" spans="4:37"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</row>
    <row r="509" spans="4:37"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</row>
    <row r="510" spans="4:37"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</row>
    <row r="511" spans="4:37"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</row>
    <row r="512" spans="4:37"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</row>
    <row r="513" spans="4:37"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</row>
    <row r="514" spans="4:37"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</row>
    <row r="515" spans="4:37"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</row>
    <row r="516" spans="4:37"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</row>
    <row r="517" spans="4:37"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</row>
    <row r="518" spans="4:37"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</row>
    <row r="519" spans="4:37"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</row>
    <row r="520" spans="4:37"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</row>
    <row r="521" spans="4:37"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</row>
    <row r="522" spans="4:37"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</row>
    <row r="523" spans="4:37"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</row>
    <row r="524" spans="4:37"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</row>
    <row r="525" spans="4:37"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</row>
    <row r="526" spans="4:37"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</row>
    <row r="527" spans="4:37"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</row>
    <row r="528" spans="4:37"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</row>
    <row r="529" spans="4:37"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</row>
    <row r="530" spans="4:37"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</row>
    <row r="531" spans="4:37"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</row>
    <row r="532" spans="4:37"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</row>
    <row r="533" spans="4:37"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</row>
    <row r="534" spans="4:37"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</row>
    <row r="535" spans="4:37"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</row>
    <row r="536" spans="4:37"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</row>
    <row r="537" spans="4:37"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</row>
    <row r="538" spans="4:37"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</row>
    <row r="539" spans="4:37"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</row>
    <row r="540" spans="4:37"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</row>
    <row r="541" spans="4:37"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</row>
    <row r="542" spans="4:37"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</row>
    <row r="543" spans="4:37"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</row>
    <row r="544" spans="4:37"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</row>
    <row r="545" spans="4:37"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</row>
    <row r="546" spans="4:37"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</row>
    <row r="547" spans="4:37"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</row>
    <row r="548" spans="4:37"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</row>
    <row r="549" spans="4:37"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</row>
    <row r="550" spans="4:37"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</row>
    <row r="551" spans="4:37"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</row>
    <row r="552" spans="4:37"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</row>
    <row r="553" spans="4:37"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</row>
    <row r="554" spans="4:37"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</row>
    <row r="555" spans="4:37"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</row>
    <row r="556" spans="4:37"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</row>
    <row r="557" spans="4:37"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</row>
    <row r="558" spans="4:37"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</row>
    <row r="559" spans="4:37"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</row>
    <row r="560" spans="4:37"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</row>
    <row r="561" spans="4:37"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</row>
    <row r="562" spans="4:37"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</row>
    <row r="563" spans="4:37"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</row>
    <row r="564" spans="4:37"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</row>
    <row r="565" spans="4:37"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/>
      <c r="AH565" s="207"/>
      <c r="AI565" s="207"/>
      <c r="AJ565" s="207"/>
      <c r="AK565" s="207"/>
    </row>
    <row r="566" spans="4:37"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</row>
    <row r="567" spans="4:37"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</row>
    <row r="568" spans="4:37"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</row>
    <row r="569" spans="4:37"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</row>
    <row r="570" spans="4:37"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</row>
    <row r="571" spans="4:37"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</row>
    <row r="572" spans="4:37"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</row>
    <row r="573" spans="4:37"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/>
      <c r="AH573" s="207"/>
      <c r="AI573" s="207"/>
      <c r="AJ573" s="207"/>
      <c r="AK573" s="207"/>
    </row>
    <row r="574" spans="4:37"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</row>
    <row r="575" spans="4:37"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</row>
    <row r="576" spans="4:37"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</row>
    <row r="577" spans="4:37"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</row>
    <row r="578" spans="4:37"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</row>
    <row r="579" spans="4:37"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</row>
    <row r="580" spans="4:37"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</row>
    <row r="581" spans="4:37"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</row>
    <row r="582" spans="4:37"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</row>
    <row r="583" spans="4:37"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</row>
    <row r="584" spans="4:37"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</row>
    <row r="585" spans="4:37"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</row>
    <row r="586" spans="4:37"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</row>
    <row r="587" spans="4:37"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</row>
    <row r="588" spans="4:37"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</row>
    <row r="589" spans="4:37"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</row>
    <row r="590" spans="4:37"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</row>
    <row r="591" spans="4:37"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</row>
    <row r="592" spans="4:37"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</row>
    <row r="593" spans="4:37"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</row>
    <row r="594" spans="4:37"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</row>
    <row r="595" spans="4:37"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</row>
    <row r="596" spans="4:37"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</row>
    <row r="597" spans="4:37"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</row>
    <row r="598" spans="4:37"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</row>
    <row r="599" spans="4:37"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</row>
    <row r="600" spans="4:37"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</row>
    <row r="601" spans="4:37"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</row>
    <row r="602" spans="4:37"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</row>
    <row r="603" spans="4:37"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</row>
    <row r="604" spans="4:37"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</row>
    <row r="605" spans="4:37"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</row>
    <row r="606" spans="4:37"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</row>
    <row r="607" spans="4:37"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</row>
    <row r="608" spans="4:37"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</row>
    <row r="609" spans="4:37"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</row>
    <row r="610" spans="4:37"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</row>
    <row r="611" spans="4:37"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</row>
    <row r="612" spans="4:37"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</row>
    <row r="613" spans="4:37"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</row>
    <row r="614" spans="4:37"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</row>
    <row r="615" spans="4:37"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</row>
    <row r="616" spans="4:37"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</row>
    <row r="617" spans="4:37"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</row>
    <row r="618" spans="4:37"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</row>
    <row r="619" spans="4:37"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</row>
    <row r="620" spans="4:37"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</row>
    <row r="621" spans="4:37"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</row>
    <row r="622" spans="4:37"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</row>
    <row r="623" spans="4:37"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</row>
    <row r="624" spans="4:37"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</row>
    <row r="625" spans="4:37"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</row>
    <row r="626" spans="4:37"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</row>
    <row r="627" spans="4:37"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</row>
    <row r="628" spans="4:37"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</row>
    <row r="629" spans="4:37"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</row>
    <row r="630" spans="4:37"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</row>
    <row r="631" spans="4:37"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</row>
    <row r="632" spans="4:37"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</row>
    <row r="633" spans="4:37"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</row>
    <row r="634" spans="4:37"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</row>
    <row r="635" spans="4:37"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</row>
    <row r="636" spans="4:37"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</row>
    <row r="637" spans="4:37"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</row>
    <row r="638" spans="4:37"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</row>
    <row r="639" spans="4:37"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</row>
    <row r="640" spans="4:37"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</row>
    <row r="641" spans="4:37"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</row>
    <row r="642" spans="4:37"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</row>
    <row r="643" spans="4:37"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</row>
    <row r="644" spans="4:37"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</row>
    <row r="645" spans="4:37"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</row>
    <row r="646" spans="4:37"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</row>
    <row r="647" spans="4:37"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</row>
    <row r="648" spans="4:37"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</row>
    <row r="649" spans="4:37"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</row>
    <row r="650" spans="4:37"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</row>
    <row r="651" spans="4:37"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</row>
    <row r="652" spans="4:37"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</row>
    <row r="653" spans="4:37"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</row>
    <row r="654" spans="4:37"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</row>
    <row r="655" spans="4:37"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</row>
    <row r="656" spans="4:37"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</row>
    <row r="657" spans="4:37"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</row>
    <row r="658" spans="4:37"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</row>
    <row r="659" spans="4:37"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</row>
    <row r="660" spans="4:37"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</row>
    <row r="661" spans="4:37"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</row>
    <row r="662" spans="4:37"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</row>
    <row r="663" spans="4:37"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</row>
    <row r="664" spans="4:37"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</row>
    <row r="665" spans="4:37"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</row>
    <row r="666" spans="4:37"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</row>
    <row r="667" spans="4:37"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</row>
    <row r="668" spans="4:37"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</row>
    <row r="669" spans="4:37"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</row>
    <row r="670" spans="4:37"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</row>
    <row r="671" spans="4:37"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</row>
    <row r="672" spans="4:37"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</row>
    <row r="673" spans="4:37"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07"/>
      <c r="AC673" s="207"/>
      <c r="AD673" s="207"/>
      <c r="AE673" s="207"/>
      <c r="AF673" s="207"/>
      <c r="AG673" s="207"/>
      <c r="AH673" s="207"/>
      <c r="AI673" s="207"/>
      <c r="AJ673" s="207"/>
      <c r="AK673" s="207"/>
    </row>
    <row r="674" spans="4:37"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07"/>
      <c r="AC674" s="207"/>
      <c r="AD674" s="207"/>
      <c r="AE674" s="207"/>
      <c r="AF674" s="207"/>
      <c r="AG674" s="207"/>
      <c r="AH674" s="207"/>
      <c r="AI674" s="207"/>
      <c r="AJ674" s="207"/>
      <c r="AK674" s="207"/>
    </row>
  </sheetData>
  <sheetProtection selectLockedCells="1" formatCells="0" formatColumns="0" formatRows="0" deleteRows="0"/>
  <mergeCells count="223">
    <mergeCell ref="B6:E6"/>
    <mergeCell ref="G6:K6"/>
    <mergeCell ref="B7:E7"/>
    <mergeCell ref="G7:K7"/>
    <mergeCell ref="AH8:AK8"/>
    <mergeCell ref="AH9:AK9"/>
    <mergeCell ref="T10:V10"/>
    <mergeCell ref="W10:X10"/>
    <mergeCell ref="B12:C12"/>
    <mergeCell ref="S12:AC12"/>
    <mergeCell ref="AH12:AK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U14:AC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V16:Y16"/>
    <mergeCell ref="Z16:AC16"/>
    <mergeCell ref="H17:I17"/>
    <mergeCell ref="J17:K17"/>
    <mergeCell ref="L17:M17"/>
    <mergeCell ref="D19:AI19"/>
    <mergeCell ref="AE20:AI20"/>
    <mergeCell ref="A21:C21"/>
    <mergeCell ref="B104:C104"/>
    <mergeCell ref="E104:H104"/>
    <mergeCell ref="K104:L104"/>
    <mergeCell ref="M104:N104"/>
    <mergeCell ref="Q104:S104"/>
    <mergeCell ref="E105:H105"/>
    <mergeCell ref="Q105:T105"/>
    <mergeCell ref="B107:C107"/>
    <mergeCell ref="E107:H107"/>
    <mergeCell ref="K107:L107"/>
    <mergeCell ref="Q107:S107"/>
    <mergeCell ref="E108:H108"/>
    <mergeCell ref="Q108:T108"/>
    <mergeCell ref="E111:F111"/>
    <mergeCell ref="I111:J111"/>
    <mergeCell ref="M111:P111"/>
    <mergeCell ref="M112:Q112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C100:C101"/>
    <mergeCell ref="AK26:AK27"/>
    <mergeCell ref="AK28:AK29"/>
    <mergeCell ref="AK30:AK31"/>
    <mergeCell ref="AK32:AK33"/>
    <mergeCell ref="AK34:AK35"/>
    <mergeCell ref="AK36:AK37"/>
    <mergeCell ref="AK38:AK39"/>
    <mergeCell ref="AK40:AK41"/>
    <mergeCell ref="AK42:AK43"/>
    <mergeCell ref="AK44:AK45"/>
    <mergeCell ref="AK46:AK47"/>
    <mergeCell ref="AK48:AK49"/>
    <mergeCell ref="AK50:AK51"/>
    <mergeCell ref="AK52:AK53"/>
    <mergeCell ref="AK54:AK55"/>
    <mergeCell ref="AK56:AK57"/>
    <mergeCell ref="AK58:AK59"/>
    <mergeCell ref="AK60:AK61"/>
    <mergeCell ref="AK62:AK63"/>
    <mergeCell ref="AK64:AK65"/>
    <mergeCell ref="AK66:AK67"/>
    <mergeCell ref="AK68:AK69"/>
    <mergeCell ref="AK70:AK71"/>
    <mergeCell ref="AK72:AK73"/>
    <mergeCell ref="AK74:AK75"/>
    <mergeCell ref="AK76:AK77"/>
    <mergeCell ref="AK78:AK79"/>
    <mergeCell ref="AK80:AK81"/>
    <mergeCell ref="AK82:AK83"/>
    <mergeCell ref="AK84:AK85"/>
    <mergeCell ref="AK86:AK87"/>
    <mergeCell ref="AK88:AK89"/>
    <mergeCell ref="AK90:AK91"/>
    <mergeCell ref="AK92:AK93"/>
    <mergeCell ref="AK94:AK95"/>
    <mergeCell ref="AK96:AK97"/>
    <mergeCell ref="AK98:AK99"/>
    <mergeCell ref="AL26:AL27"/>
    <mergeCell ref="AL28:AL29"/>
    <mergeCell ref="AL30:AL31"/>
    <mergeCell ref="AL32:AL33"/>
    <mergeCell ref="AL34:AL35"/>
    <mergeCell ref="AL36:AL37"/>
    <mergeCell ref="AL38:AL39"/>
    <mergeCell ref="AL40:AL41"/>
    <mergeCell ref="AL42:AL43"/>
    <mergeCell ref="AL44:AL45"/>
    <mergeCell ref="AL46:AL47"/>
    <mergeCell ref="AL48:AL49"/>
    <mergeCell ref="AL50:AL51"/>
    <mergeCell ref="AL52:AL53"/>
    <mergeCell ref="AL54:AL55"/>
    <mergeCell ref="AL56:AL57"/>
    <mergeCell ref="AL58:AL59"/>
    <mergeCell ref="AL60:AL61"/>
    <mergeCell ref="AL62:AL63"/>
    <mergeCell ref="AL64:AL65"/>
    <mergeCell ref="AL66:AL67"/>
    <mergeCell ref="AL68:AL69"/>
    <mergeCell ref="AL70:AL71"/>
    <mergeCell ref="AL72:AL73"/>
    <mergeCell ref="AL74:AL75"/>
    <mergeCell ref="AL76:AL77"/>
    <mergeCell ref="AL78:AL79"/>
    <mergeCell ref="AL80:AL81"/>
    <mergeCell ref="AL82:AL83"/>
    <mergeCell ref="AL84:AL85"/>
    <mergeCell ref="AL86:AL87"/>
    <mergeCell ref="AL88:AL89"/>
    <mergeCell ref="AL90:AL91"/>
    <mergeCell ref="AL92:AL93"/>
    <mergeCell ref="AL94:AL95"/>
    <mergeCell ref="AL96:AL97"/>
    <mergeCell ref="AL98:AL99"/>
    <mergeCell ref="AH10:AK11"/>
    <mergeCell ref="A10:C11"/>
    <mergeCell ref="D10:E12"/>
    <mergeCell ref="F10:G12"/>
    <mergeCell ref="H10:I12"/>
    <mergeCell ref="J10:K12"/>
    <mergeCell ref="L10:M12"/>
    <mergeCell ref="A19:C20"/>
    <mergeCell ref="AH13:AK15"/>
    <mergeCell ref="AM28:AN29"/>
    <mergeCell ref="D100:AL101"/>
  </mergeCells>
  <pageMargins left="0.393055555555556" right="0" top="0.196850393700787" bottom="0.354166666666667" header="0.118110236220472" footer="0"/>
  <pageSetup paperSize="9" scale="33" fitToHeight="2" orientation="landscape" verticalDpi="360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3:AO672"/>
  <sheetViews>
    <sheetView showZeros="0" tabSelected="1" zoomScale="50" zoomScaleNormal="50" zoomScaleSheetLayoutView="75" topLeftCell="A49" workbookViewId="0">
      <selection activeCell="A3" sqref="A3:AN116"/>
    </sheetView>
  </sheetViews>
  <sheetFormatPr defaultColWidth="9" defaultRowHeight="13.2"/>
  <cols>
    <col min="1" max="1" width="48" customWidth="1"/>
    <col min="2" max="2" width="6.71296296296296" customWidth="1"/>
    <col min="3" max="3" width="8.44444444444444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2222222222222" customWidth="1"/>
    <col min="13" max="14" width="16.712962962963" customWidth="1"/>
    <col min="15" max="16" width="17.287037037037" customWidth="1"/>
    <col min="17" max="17" width="13.712962962963" customWidth="1"/>
    <col min="18" max="18" width="11.712962962963" customWidth="1"/>
    <col min="19" max="20" width="11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3" ht="24.75" customHeight="1" spans="1:37">
      <c r="A3" s="6"/>
      <c r="B3" s="7"/>
      <c r="C3" s="7" t="s">
        <v>0</v>
      </c>
      <c r="D3" s="7"/>
      <c r="E3" s="7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C3" s="6"/>
      <c r="AD3" s="6" t="s">
        <v>1</v>
      </c>
      <c r="AE3" s="6"/>
      <c r="AF3" s="6"/>
      <c r="AG3" s="6"/>
      <c r="AH3" s="6"/>
      <c r="AI3" s="6"/>
      <c r="AJ3" s="6"/>
      <c r="AK3" s="6"/>
    </row>
    <row r="4" ht="37.9" customHeight="1" spans="1:37">
      <c r="A4" s="7" t="s">
        <v>2</v>
      </c>
      <c r="B4" s="9"/>
      <c r="C4" s="9"/>
      <c r="D4" s="9"/>
      <c r="E4" s="9"/>
      <c r="F4" s="6"/>
      <c r="G4" s="10" t="s">
        <v>3</v>
      </c>
      <c r="H4" s="10"/>
      <c r="I4" s="10"/>
      <c r="J4" s="10"/>
      <c r="K4" s="10"/>
      <c r="L4" s="6"/>
      <c r="M4" s="6"/>
      <c r="N4" s="74" t="s">
        <v>4</v>
      </c>
      <c r="O4" s="74"/>
      <c r="P4" s="74"/>
      <c r="Q4" s="74"/>
      <c r="R4" s="74"/>
      <c r="S4" s="74"/>
      <c r="T4" s="74"/>
      <c r="U4" s="74"/>
      <c r="V4" s="6"/>
      <c r="W4" s="6"/>
      <c r="X4" s="6"/>
      <c r="Y4" s="6"/>
      <c r="Z4" s="99"/>
      <c r="AA4" s="6"/>
      <c r="AB4" s="6"/>
      <c r="AC4" s="6"/>
      <c r="AD4" s="6"/>
      <c r="AE4" s="6"/>
      <c r="AF4" s="6"/>
      <c r="AG4" s="116"/>
      <c r="AH4" s="116"/>
      <c r="AI4" s="6"/>
      <c r="AJ4" s="6"/>
      <c r="AK4" s="6"/>
    </row>
    <row r="5" ht="18" spans="1:37">
      <c r="A5" s="6"/>
      <c r="B5" s="11" t="s">
        <v>5</v>
      </c>
      <c r="C5" s="11"/>
      <c r="D5" s="11"/>
      <c r="E5" s="11"/>
      <c r="F5" s="8"/>
      <c r="G5" s="11" t="s">
        <v>6</v>
      </c>
      <c r="H5" s="11"/>
      <c r="I5" s="11"/>
      <c r="J5" s="11"/>
      <c r="K5" s="1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17"/>
      <c r="AH5" s="117"/>
      <c r="AI5" s="6"/>
      <c r="AJ5" s="6"/>
      <c r="AK5" s="6"/>
    </row>
    <row r="6" s="1" customFormat="1" ht="27.6" spans="1:37">
      <c r="A6" s="7" t="s">
        <v>118</v>
      </c>
      <c r="B6" s="12"/>
      <c r="C6" s="13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118" t="s">
        <v>8</v>
      </c>
      <c r="AI6" s="119"/>
      <c r="AJ6" s="119"/>
      <c r="AK6" s="120"/>
    </row>
    <row r="7" ht="18.75" customHeight="1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83"/>
      <c r="T7" s="83"/>
      <c r="U7" s="83"/>
      <c r="V7" s="83"/>
      <c r="W7" s="83"/>
      <c r="X7" s="83"/>
      <c r="Y7" s="83"/>
      <c r="Z7" s="93"/>
      <c r="AA7" s="93"/>
      <c r="AB7" s="93"/>
      <c r="AC7" s="93"/>
      <c r="AD7" s="93"/>
      <c r="AE7" s="83"/>
      <c r="AF7" s="83"/>
      <c r="AG7" s="121" t="s">
        <v>9</v>
      </c>
      <c r="AH7" s="118">
        <v>504202</v>
      </c>
      <c r="AI7" s="119"/>
      <c r="AJ7" s="119"/>
      <c r="AK7" s="120"/>
    </row>
    <row r="8" ht="25.5" customHeight="1" spans="1:37">
      <c r="A8" s="14" t="s">
        <v>10</v>
      </c>
      <c r="B8" s="14"/>
      <c r="C8" s="14"/>
      <c r="D8" s="14" t="s">
        <v>11</v>
      </c>
      <c r="E8" s="14"/>
      <c r="F8" s="14" t="s">
        <v>12</v>
      </c>
      <c r="G8" s="14"/>
      <c r="H8" s="14" t="s">
        <v>13</v>
      </c>
      <c r="I8" s="14"/>
      <c r="J8" s="14" t="s">
        <v>14</v>
      </c>
      <c r="K8" s="14"/>
      <c r="L8" s="14" t="s">
        <v>15</v>
      </c>
      <c r="M8" s="14"/>
      <c r="N8" s="75"/>
      <c r="O8" s="75"/>
      <c r="Q8" s="84" t="s">
        <v>16</v>
      </c>
      <c r="R8" s="85">
        <v>28</v>
      </c>
      <c r="S8" s="86"/>
      <c r="T8" s="85" t="s">
        <v>17</v>
      </c>
      <c r="U8" s="85"/>
      <c r="V8" s="85"/>
      <c r="W8" s="87" t="s">
        <v>18</v>
      </c>
      <c r="X8" s="87"/>
      <c r="Y8" s="100"/>
      <c r="Z8" s="93"/>
      <c r="AA8" s="93"/>
      <c r="AB8" s="93"/>
      <c r="AC8" s="93"/>
      <c r="AD8" s="93"/>
      <c r="AE8" s="93"/>
      <c r="AF8" s="83"/>
      <c r="AG8" s="93"/>
      <c r="AH8" s="122"/>
      <c r="AI8" s="122"/>
      <c r="AJ8" s="122"/>
      <c r="AK8" s="122"/>
    </row>
    <row r="9" ht="21" customHeight="1" spans="1:37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75"/>
      <c r="O9" s="75"/>
      <c r="P9" s="75"/>
      <c r="Q9" s="6"/>
      <c r="R9" s="6"/>
      <c r="S9" s="83"/>
      <c r="T9" s="83" t="s">
        <v>19</v>
      </c>
      <c r="U9" s="83"/>
      <c r="V9" s="83"/>
      <c r="W9" s="83"/>
      <c r="X9" s="83"/>
      <c r="Y9" s="83"/>
      <c r="Z9" s="93"/>
      <c r="AA9" s="93"/>
      <c r="AB9" s="93"/>
      <c r="AC9" s="93"/>
      <c r="AD9" s="93"/>
      <c r="AE9" s="93"/>
      <c r="AF9" s="83"/>
      <c r="AG9" s="121" t="s">
        <v>20</v>
      </c>
      <c r="AH9" s="122"/>
      <c r="AI9" s="122"/>
      <c r="AJ9" s="122"/>
      <c r="AK9" s="122"/>
    </row>
    <row r="10" ht="55.5" customHeight="1" spans="1:37">
      <c r="A10" s="15" t="s">
        <v>21</v>
      </c>
      <c r="B10" s="14" t="s">
        <v>22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5"/>
      <c r="O10" s="75"/>
      <c r="P10" s="75"/>
      <c r="Q10" s="88" t="s">
        <v>23</v>
      </c>
      <c r="R10" s="89"/>
      <c r="S10" s="90" t="s">
        <v>24</v>
      </c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3"/>
      <c r="AE10" s="83"/>
      <c r="AF10" s="83"/>
      <c r="AG10" s="121" t="s">
        <v>25</v>
      </c>
      <c r="AH10" s="77"/>
      <c r="AI10" s="77"/>
      <c r="AJ10" s="77"/>
      <c r="AK10" s="77"/>
    </row>
    <row r="11" ht="11.25" customHeight="1" spans="1:37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76"/>
      <c r="O11" s="76"/>
      <c r="P11" s="76"/>
      <c r="Q11" s="89"/>
      <c r="R11" s="89"/>
      <c r="S11" s="83"/>
      <c r="T11" s="83"/>
      <c r="U11" s="92"/>
      <c r="V11" s="92"/>
      <c r="W11" s="92"/>
      <c r="X11" s="92"/>
      <c r="Y11" s="92"/>
      <c r="Z11" s="93"/>
      <c r="AA11" s="93"/>
      <c r="AB11" s="93"/>
      <c r="AC11" s="93"/>
      <c r="AD11" s="93"/>
      <c r="AE11" s="83"/>
      <c r="AF11" s="83"/>
      <c r="AG11" s="83"/>
      <c r="AH11" s="123"/>
      <c r="AI11" s="124"/>
      <c r="AJ11" s="124"/>
      <c r="AK11" s="125"/>
    </row>
    <row r="12" s="1" customFormat="1" ht="26.25" customHeight="1" spans="1:37">
      <c r="A12" s="18" t="s">
        <v>119</v>
      </c>
      <c r="B12" s="19">
        <v>174.11</v>
      </c>
      <c r="C12" s="19"/>
      <c r="D12" s="19">
        <v>174.11</v>
      </c>
      <c r="E12" s="19"/>
      <c r="F12" s="19">
        <v>10</v>
      </c>
      <c r="G12" s="19"/>
      <c r="H12" s="19">
        <f>F12*D12</f>
        <v>1741.1</v>
      </c>
      <c r="I12" s="19"/>
      <c r="J12" s="77"/>
      <c r="K12" s="77"/>
      <c r="L12" s="77"/>
      <c r="M12" s="77"/>
      <c r="N12" s="78"/>
      <c r="O12" s="78"/>
      <c r="P12" s="78"/>
      <c r="Q12" s="88" t="s">
        <v>27</v>
      </c>
      <c r="R12" s="89"/>
      <c r="S12" s="93"/>
      <c r="T12" s="94"/>
      <c r="U12" s="95" t="s">
        <v>28</v>
      </c>
      <c r="V12" s="95"/>
      <c r="W12" s="95"/>
      <c r="X12" s="95"/>
      <c r="Y12" s="95"/>
      <c r="Z12" s="95"/>
      <c r="AA12" s="95"/>
      <c r="AB12" s="95"/>
      <c r="AC12" s="95"/>
      <c r="AD12" s="93"/>
      <c r="AE12" s="83"/>
      <c r="AF12" s="83"/>
      <c r="AG12" s="83"/>
      <c r="AH12" s="126"/>
      <c r="AI12" s="127"/>
      <c r="AJ12" s="127"/>
      <c r="AK12" s="128"/>
    </row>
    <row r="13" s="1" customFormat="1" ht="11.25" customHeight="1" spans="1:37">
      <c r="A13" s="18"/>
      <c r="B13" s="19"/>
      <c r="C13" s="19"/>
      <c r="D13" s="19"/>
      <c r="E13" s="19"/>
      <c r="F13" s="19"/>
      <c r="G13" s="19"/>
      <c r="H13" s="19"/>
      <c r="I13" s="19"/>
      <c r="J13" s="77"/>
      <c r="K13" s="77"/>
      <c r="L13" s="77"/>
      <c r="M13" s="77"/>
      <c r="N13" s="78"/>
      <c r="O13" s="78"/>
      <c r="P13" s="78"/>
      <c r="Q13" s="89"/>
      <c r="R13" s="89"/>
      <c r="S13" s="83"/>
      <c r="T13" s="89"/>
      <c r="U13" s="96"/>
      <c r="V13" s="96"/>
      <c r="W13" s="96"/>
      <c r="X13" s="96"/>
      <c r="Y13" s="96"/>
      <c r="Z13" s="94"/>
      <c r="AA13" s="94"/>
      <c r="AB13" s="94"/>
      <c r="AC13" s="94"/>
      <c r="AD13" s="93"/>
      <c r="AE13" s="83"/>
      <c r="AF13" s="83"/>
      <c r="AG13" s="83"/>
      <c r="AH13" s="129"/>
      <c r="AI13" s="9"/>
      <c r="AJ13" s="9"/>
      <c r="AK13" s="130"/>
    </row>
    <row r="14" s="1" customFormat="1" ht="29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7"/>
      <c r="K14" s="77"/>
      <c r="L14" s="77"/>
      <c r="M14" s="77"/>
      <c r="N14" s="78"/>
      <c r="O14" s="78"/>
      <c r="P14" s="78"/>
      <c r="Q14" s="88" t="s">
        <v>29</v>
      </c>
      <c r="R14" s="89"/>
      <c r="S14" s="93"/>
      <c r="T14" s="89"/>
      <c r="U14" s="89" t="s">
        <v>30</v>
      </c>
      <c r="V14" s="97" t="s">
        <v>31</v>
      </c>
      <c r="W14" s="98"/>
      <c r="X14" s="98"/>
      <c r="Y14" s="98"/>
      <c r="Z14" s="98" t="s">
        <v>19</v>
      </c>
      <c r="AA14" s="98"/>
      <c r="AB14" s="98"/>
      <c r="AC14" s="98"/>
      <c r="AD14" s="93"/>
      <c r="AE14" s="100"/>
      <c r="AF14" s="83"/>
      <c r="AG14" s="83"/>
      <c r="AH14" s="131"/>
      <c r="AI14" s="131"/>
      <c r="AJ14" s="131"/>
      <c r="AK14" s="131"/>
    </row>
    <row r="15" s="1" customFormat="1" ht="28.5" customHeight="1" spans="1:37">
      <c r="A15" s="20"/>
      <c r="B15" s="20"/>
      <c r="C15" s="20"/>
      <c r="D15" s="20"/>
      <c r="E15" s="20"/>
      <c r="F15" s="20"/>
      <c r="G15" s="21" t="s">
        <v>32</v>
      </c>
      <c r="H15" s="19">
        <f>H12</f>
        <v>1741.1</v>
      </c>
      <c r="I15" s="19"/>
      <c r="J15" s="77"/>
      <c r="K15" s="77"/>
      <c r="L15" s="77"/>
      <c r="M15" s="77"/>
      <c r="N15" s="78"/>
      <c r="O15" s="78"/>
      <c r="P15" s="78"/>
      <c r="Q15" s="89"/>
      <c r="R15" s="89"/>
      <c r="S15" s="8"/>
      <c r="T15" s="8"/>
      <c r="U15" s="8"/>
      <c r="V15" s="8"/>
      <c r="W15" s="8"/>
      <c r="X15" s="8"/>
      <c r="Y15" s="8"/>
      <c r="AE15" s="8"/>
      <c r="AF15" s="8"/>
      <c r="AG15" s="8"/>
      <c r="AH15" s="8"/>
      <c r="AI15" s="8"/>
      <c r="AJ15" s="8"/>
      <c r="AK15" s="8"/>
    </row>
    <row r="16" ht="17.25" customHeight="1" spans="1:3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ht="16.9" customHeight="1" spans="1:37">
      <c r="A17" s="22" t="s">
        <v>33</v>
      </c>
      <c r="B17" s="23"/>
      <c r="C17" s="24"/>
      <c r="D17" s="25" t="s">
        <v>34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132"/>
      <c r="AJ17" s="133" t="s">
        <v>35</v>
      </c>
      <c r="AK17" s="134"/>
    </row>
    <row r="18" ht="12" customHeight="1" spans="1:37">
      <c r="A18" s="26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101"/>
      <c r="AF18" s="101"/>
      <c r="AG18" s="101"/>
      <c r="AH18" s="101"/>
      <c r="AI18" s="135"/>
      <c r="AJ18" s="136"/>
      <c r="AK18" s="137"/>
    </row>
    <row r="19" s="2" customFormat="1" ht="24" customHeight="1" spans="1:38">
      <c r="A19" s="30" t="s">
        <v>36</v>
      </c>
      <c r="B19" s="30"/>
      <c r="C19" s="31"/>
      <c r="D19" s="32"/>
      <c r="E19" s="33"/>
      <c r="F19" s="33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102"/>
      <c r="AF19" s="33"/>
      <c r="AG19" s="59"/>
      <c r="AH19" s="59"/>
      <c r="AI19" s="59"/>
      <c r="AJ19" s="138"/>
      <c r="AK19" s="139"/>
      <c r="AL19" s="140"/>
    </row>
    <row r="20" ht="214.9" customHeight="1" spans="1:41">
      <c r="A20" s="34" t="s">
        <v>37</v>
      </c>
      <c r="B20" s="34" t="s">
        <v>38</v>
      </c>
      <c r="C20" s="35" t="s">
        <v>39</v>
      </c>
      <c r="D20" s="36" t="s">
        <v>40</v>
      </c>
      <c r="E20" s="37" t="s">
        <v>120</v>
      </c>
      <c r="F20" s="37" t="s">
        <v>42</v>
      </c>
      <c r="G20" s="37" t="s">
        <v>43</v>
      </c>
      <c r="H20" s="37" t="s">
        <v>44</v>
      </c>
      <c r="I20" s="37" t="s">
        <v>121</v>
      </c>
      <c r="J20" s="79"/>
      <c r="K20" s="37" t="s">
        <v>46</v>
      </c>
      <c r="L20" s="37" t="s">
        <v>47</v>
      </c>
      <c r="M20" s="37" t="s">
        <v>48</v>
      </c>
      <c r="N20" s="37" t="s">
        <v>49</v>
      </c>
      <c r="O20" s="37" t="s">
        <v>50</v>
      </c>
      <c r="P20" s="37" t="s">
        <v>51</v>
      </c>
      <c r="Q20" s="37" t="s">
        <v>52</v>
      </c>
      <c r="R20" s="37" t="s">
        <v>53</v>
      </c>
      <c r="S20" s="37" t="s">
        <v>54</v>
      </c>
      <c r="T20" s="37"/>
      <c r="U20" s="37"/>
      <c r="V20" s="37" t="s">
        <v>55</v>
      </c>
      <c r="W20" s="37" t="s">
        <v>56</v>
      </c>
      <c r="X20" s="37" t="s">
        <v>57</v>
      </c>
      <c r="Y20" s="37" t="s">
        <v>122</v>
      </c>
      <c r="Z20" s="103"/>
      <c r="AA20" s="103"/>
      <c r="AB20" s="103"/>
      <c r="AC20" s="103"/>
      <c r="AD20" s="103"/>
      <c r="AE20" s="104"/>
      <c r="AF20" s="105"/>
      <c r="AG20" s="141"/>
      <c r="AH20" s="141"/>
      <c r="AI20" s="141"/>
      <c r="AJ20" s="142"/>
      <c r="AK20" s="143" t="s">
        <v>58</v>
      </c>
      <c r="AL20" s="144" t="s">
        <v>59</v>
      </c>
      <c r="AM20" s="145"/>
      <c r="AN20" s="145"/>
      <c r="AO20" s="145"/>
    </row>
    <row r="21" s="3" customFormat="1" ht="15" customHeight="1" spans="1:41">
      <c r="A21" s="38">
        <v>1</v>
      </c>
      <c r="B21" s="38">
        <v>2</v>
      </c>
      <c r="C21" s="39">
        <v>3</v>
      </c>
      <c r="D21" s="40">
        <v>4</v>
      </c>
      <c r="E21" s="41">
        <v>5</v>
      </c>
      <c r="F21" s="41">
        <v>6</v>
      </c>
      <c r="G21" s="40">
        <v>7</v>
      </c>
      <c r="H21" s="41">
        <v>8</v>
      </c>
      <c r="I21" s="41">
        <v>9</v>
      </c>
      <c r="J21" s="41">
        <v>10</v>
      </c>
      <c r="K21" s="41">
        <v>11</v>
      </c>
      <c r="L21" s="41">
        <v>12</v>
      </c>
      <c r="M21" s="41">
        <v>14</v>
      </c>
      <c r="N21" s="41">
        <v>13</v>
      </c>
      <c r="O21" s="41">
        <v>15</v>
      </c>
      <c r="P21" s="41">
        <v>13</v>
      </c>
      <c r="Q21" s="41">
        <v>15</v>
      </c>
      <c r="R21" s="41">
        <v>16</v>
      </c>
      <c r="S21" s="41">
        <v>17</v>
      </c>
      <c r="T21" s="41">
        <v>18</v>
      </c>
      <c r="U21" s="41">
        <v>19</v>
      </c>
      <c r="V21" s="41">
        <v>20</v>
      </c>
      <c r="W21" s="40">
        <v>21</v>
      </c>
      <c r="X21" s="40">
        <v>22</v>
      </c>
      <c r="Y21" s="41">
        <v>23</v>
      </c>
      <c r="Z21" s="41">
        <v>24</v>
      </c>
      <c r="AA21" s="41">
        <v>25</v>
      </c>
      <c r="AB21" s="41">
        <v>26</v>
      </c>
      <c r="AC21" s="41">
        <v>27</v>
      </c>
      <c r="AD21" s="41">
        <v>28</v>
      </c>
      <c r="AE21" s="106">
        <v>29</v>
      </c>
      <c r="AF21" s="41">
        <v>29</v>
      </c>
      <c r="AG21" s="41">
        <v>30</v>
      </c>
      <c r="AH21" s="40">
        <v>31</v>
      </c>
      <c r="AI21" s="41">
        <v>32</v>
      </c>
      <c r="AJ21" s="146">
        <v>33</v>
      </c>
      <c r="AK21" s="40">
        <v>34</v>
      </c>
      <c r="AL21" s="41">
        <v>35</v>
      </c>
      <c r="AM21" s="145"/>
      <c r="AN21" s="145"/>
      <c r="AO21" s="145"/>
    </row>
    <row r="22" s="4" customFormat="1" ht="18.75" customHeight="1" spans="1:41">
      <c r="A22" s="42" t="s">
        <v>60</v>
      </c>
      <c r="B22" s="42"/>
      <c r="C22" s="43"/>
      <c r="D22" s="44"/>
      <c r="E22" s="45" t="s">
        <v>61</v>
      </c>
      <c r="F22" s="46" t="s">
        <v>123</v>
      </c>
      <c r="G22" s="45" t="s">
        <v>124</v>
      </c>
      <c r="H22" s="47"/>
      <c r="I22" s="80" t="s">
        <v>64</v>
      </c>
      <c r="J22" s="81"/>
      <c r="K22" s="47"/>
      <c r="L22" s="80" t="s">
        <v>124</v>
      </c>
      <c r="M22" s="47" t="s">
        <v>125</v>
      </c>
      <c r="N22" s="80" t="s">
        <v>69</v>
      </c>
      <c r="O22" s="47" t="s">
        <v>126</v>
      </c>
      <c r="P22" s="47" t="s">
        <v>127</v>
      </c>
      <c r="Q22" s="47" t="s">
        <v>124</v>
      </c>
      <c r="R22" s="47" t="s">
        <v>128</v>
      </c>
      <c r="S22" s="47" t="s">
        <v>71</v>
      </c>
      <c r="T22" s="47"/>
      <c r="U22" s="47"/>
      <c r="V22" s="47"/>
      <c r="W22" s="45" t="s">
        <v>127</v>
      </c>
      <c r="X22" s="45" t="s">
        <v>124</v>
      </c>
      <c r="Y22" s="47" t="s">
        <v>129</v>
      </c>
      <c r="Z22" s="107"/>
      <c r="AA22" s="107"/>
      <c r="AB22" s="107"/>
      <c r="AC22" s="107"/>
      <c r="AD22" s="107"/>
      <c r="AE22" s="108"/>
      <c r="AF22" s="109"/>
      <c r="AG22" s="109"/>
      <c r="AH22" s="109"/>
      <c r="AI22" s="109"/>
      <c r="AJ22" s="147"/>
      <c r="AK22" s="148"/>
      <c r="AL22" s="149"/>
      <c r="AM22" s="150"/>
      <c r="AN22" s="150"/>
      <c r="AO22" s="150"/>
    </row>
    <row r="23" s="3" customFormat="1" ht="19.5" customHeight="1" spans="1:41">
      <c r="A23" s="48" t="s">
        <v>72</v>
      </c>
      <c r="B23" s="48"/>
      <c r="C23" s="49"/>
      <c r="D23" s="50"/>
      <c r="E23" s="51">
        <v>10</v>
      </c>
      <c r="F23" s="51">
        <v>10</v>
      </c>
      <c r="G23" s="50">
        <v>10</v>
      </c>
      <c r="H23" s="51"/>
      <c r="I23" s="51">
        <v>10</v>
      </c>
      <c r="J23" s="51"/>
      <c r="K23" s="51"/>
      <c r="L23" s="51">
        <v>10</v>
      </c>
      <c r="M23" s="51">
        <v>10</v>
      </c>
      <c r="N23" s="51">
        <v>10</v>
      </c>
      <c r="O23" s="51">
        <v>10</v>
      </c>
      <c r="P23" s="51">
        <v>10</v>
      </c>
      <c r="Q23" s="51">
        <v>10</v>
      </c>
      <c r="R23" s="51">
        <v>10</v>
      </c>
      <c r="S23" s="51">
        <v>10</v>
      </c>
      <c r="T23" s="51"/>
      <c r="U23" s="51"/>
      <c r="V23" s="51"/>
      <c r="W23" s="50">
        <v>10</v>
      </c>
      <c r="X23" s="50">
        <v>10</v>
      </c>
      <c r="Y23" s="51">
        <v>10</v>
      </c>
      <c r="Z23" s="110"/>
      <c r="AA23" s="110"/>
      <c r="AB23" s="110"/>
      <c r="AC23" s="110"/>
      <c r="AD23" s="110"/>
      <c r="AE23" s="111"/>
      <c r="AF23" s="110"/>
      <c r="AG23" s="110"/>
      <c r="AH23" s="110"/>
      <c r="AI23" s="110"/>
      <c r="AJ23" s="151"/>
      <c r="AK23" s="152"/>
      <c r="AL23" s="153"/>
      <c r="AM23" s="145"/>
      <c r="AN23" s="145"/>
      <c r="AO23" s="145"/>
    </row>
    <row r="24" ht="29.25" customHeight="1" spans="1:41">
      <c r="A24" s="52" t="s">
        <v>73</v>
      </c>
      <c r="B24" s="53"/>
      <c r="C24" s="54" t="s">
        <v>74</v>
      </c>
      <c r="D24" s="55"/>
      <c r="E24" s="56"/>
      <c r="F24" s="56">
        <v>45</v>
      </c>
      <c r="G24" s="57">
        <v>130</v>
      </c>
      <c r="H24" s="56"/>
      <c r="I24" s="56"/>
      <c r="J24" s="56"/>
      <c r="K24" s="56"/>
      <c r="L24" s="56">
        <v>105</v>
      </c>
      <c r="M24" s="56">
        <v>71</v>
      </c>
      <c r="N24" s="56">
        <v>14</v>
      </c>
      <c r="O24" s="56">
        <v>25</v>
      </c>
      <c r="P24" s="56"/>
      <c r="Q24" s="56">
        <v>143.2</v>
      </c>
      <c r="R24" s="56"/>
      <c r="S24" s="56"/>
      <c r="T24" s="56"/>
      <c r="U24" s="56"/>
      <c r="V24" s="56"/>
      <c r="W24" s="57"/>
      <c r="X24" s="57">
        <v>130</v>
      </c>
      <c r="Y24" s="56"/>
      <c r="Z24" s="56"/>
      <c r="AA24" s="56"/>
      <c r="AB24" s="56"/>
      <c r="AC24" s="56"/>
      <c r="AD24" s="56"/>
      <c r="AE24" s="112"/>
      <c r="AF24" s="56"/>
      <c r="AG24" s="56"/>
      <c r="AH24" s="56"/>
      <c r="AI24" s="56"/>
      <c r="AJ24" s="154"/>
      <c r="AK24" s="155">
        <f>SUM(D25:AE25)</f>
        <v>6.632</v>
      </c>
      <c r="AL24" s="156">
        <f>SUM(AF25:AJ25)</f>
        <v>0</v>
      </c>
      <c r="AM24" s="145"/>
      <c r="AN24" s="145"/>
      <c r="AO24" s="145"/>
    </row>
    <row r="25" ht="23.25" customHeight="1" spans="1:41">
      <c r="A25" s="58"/>
      <c r="B25" s="59"/>
      <c r="C25" s="54" t="s">
        <v>75</v>
      </c>
      <c r="D25" s="60">
        <f t="shared" ref="D25:AJ25" si="0">(D$23*D24)/1000</f>
        <v>0</v>
      </c>
      <c r="E25" s="61">
        <f t="shared" si="0"/>
        <v>0</v>
      </c>
      <c r="F25" s="61">
        <f t="shared" si="0"/>
        <v>0.45</v>
      </c>
      <c r="G25" s="61">
        <f t="shared" si="0"/>
        <v>1.3</v>
      </c>
      <c r="H25" s="61">
        <f t="shared" si="0"/>
        <v>0</v>
      </c>
      <c r="I25" s="61">
        <f t="shared" si="0"/>
        <v>0</v>
      </c>
      <c r="J25" s="61">
        <f t="shared" si="0"/>
        <v>0</v>
      </c>
      <c r="K25" s="61">
        <f t="shared" si="0"/>
        <v>0</v>
      </c>
      <c r="L25" s="61">
        <f t="shared" si="0"/>
        <v>1.05</v>
      </c>
      <c r="M25" s="61">
        <f t="shared" si="0"/>
        <v>0.71</v>
      </c>
      <c r="N25" s="61">
        <f t="shared" si="0"/>
        <v>0.14</v>
      </c>
      <c r="O25" s="61">
        <f t="shared" si="0"/>
        <v>0.25</v>
      </c>
      <c r="P25" s="61">
        <f t="shared" si="0"/>
        <v>0</v>
      </c>
      <c r="Q25" s="61">
        <f t="shared" si="0"/>
        <v>1.432</v>
      </c>
      <c r="R25" s="61">
        <f t="shared" si="0"/>
        <v>0</v>
      </c>
      <c r="S25" s="61">
        <f t="shared" si="0"/>
        <v>0</v>
      </c>
      <c r="T25" s="61">
        <f t="shared" si="0"/>
        <v>0</v>
      </c>
      <c r="U25" s="61">
        <f t="shared" si="0"/>
        <v>0</v>
      </c>
      <c r="V25" s="61">
        <f t="shared" si="0"/>
        <v>0</v>
      </c>
      <c r="W25" s="61">
        <f t="shared" si="0"/>
        <v>0</v>
      </c>
      <c r="X25" s="61">
        <f t="shared" si="0"/>
        <v>1.3</v>
      </c>
      <c r="Y25" s="61">
        <f t="shared" si="0"/>
        <v>0</v>
      </c>
      <c r="Z25" s="61">
        <f t="shared" si="0"/>
        <v>0</v>
      </c>
      <c r="AA25" s="61">
        <f t="shared" si="0"/>
        <v>0</v>
      </c>
      <c r="AB25" s="61">
        <f t="shared" si="0"/>
        <v>0</v>
      </c>
      <c r="AC25" s="61">
        <f t="shared" si="0"/>
        <v>0</v>
      </c>
      <c r="AD25" s="61">
        <f t="shared" si="0"/>
        <v>0</v>
      </c>
      <c r="AE25" s="113">
        <f t="shared" si="0"/>
        <v>0</v>
      </c>
      <c r="AF25" s="61">
        <f t="shared" si="0"/>
        <v>0</v>
      </c>
      <c r="AG25" s="61">
        <f t="shared" si="0"/>
        <v>0</v>
      </c>
      <c r="AH25" s="61">
        <f t="shared" si="0"/>
        <v>0</v>
      </c>
      <c r="AI25" s="61">
        <f t="shared" si="0"/>
        <v>0</v>
      </c>
      <c r="AJ25" s="157">
        <f t="shared" si="0"/>
        <v>0</v>
      </c>
      <c r="AK25" s="158"/>
      <c r="AL25" s="159"/>
      <c r="AM25" s="145"/>
      <c r="AN25" s="145"/>
      <c r="AO25" s="145"/>
    </row>
    <row r="26" ht="29.25" customHeight="1" spans="1:41">
      <c r="A26" s="52" t="s">
        <v>76</v>
      </c>
      <c r="B26" s="53"/>
      <c r="C26" s="54" t="s">
        <v>74</v>
      </c>
      <c r="D26" s="55"/>
      <c r="E26" s="56"/>
      <c r="F26" s="56">
        <v>105</v>
      </c>
      <c r="G26" s="57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/>
      <c r="X26" s="57"/>
      <c r="Y26" s="56"/>
      <c r="Z26" s="56"/>
      <c r="AA26" s="56"/>
      <c r="AB26" s="56"/>
      <c r="AC26" s="56"/>
      <c r="AD26" s="56"/>
      <c r="AE26" s="112"/>
      <c r="AF26" s="56"/>
      <c r="AG26" s="56"/>
      <c r="AH26" s="56"/>
      <c r="AI26" s="56"/>
      <c r="AJ26" s="154"/>
      <c r="AK26" s="155">
        <f>SUM(D27:AE27)</f>
        <v>1.05</v>
      </c>
      <c r="AL26" s="156"/>
      <c r="AM26" s="160"/>
      <c r="AN26" s="161"/>
      <c r="AO26" s="145"/>
    </row>
    <row r="27" ht="28.5" customHeight="1" spans="1:41">
      <c r="A27" s="58"/>
      <c r="B27" s="59"/>
      <c r="C27" s="54" t="s">
        <v>75</v>
      </c>
      <c r="D27" s="60">
        <f t="shared" ref="D27:AJ27" si="1">(D$23*D26)/1000</f>
        <v>0</v>
      </c>
      <c r="E27" s="61">
        <f t="shared" si="1"/>
        <v>0</v>
      </c>
      <c r="F27" s="61">
        <f t="shared" si="1"/>
        <v>1.05</v>
      </c>
      <c r="G27" s="61">
        <f t="shared" si="1"/>
        <v>0</v>
      </c>
      <c r="H27" s="61">
        <f t="shared" si="1"/>
        <v>0</v>
      </c>
      <c r="I27" s="61">
        <f t="shared" si="1"/>
        <v>0</v>
      </c>
      <c r="J27" s="61">
        <f t="shared" si="1"/>
        <v>0</v>
      </c>
      <c r="K27" s="61">
        <f t="shared" si="1"/>
        <v>0</v>
      </c>
      <c r="L27" s="61">
        <f t="shared" si="1"/>
        <v>0</v>
      </c>
      <c r="M27" s="61">
        <f t="shared" si="1"/>
        <v>0</v>
      </c>
      <c r="N27" s="61">
        <f t="shared" si="1"/>
        <v>0</v>
      </c>
      <c r="O27" s="61">
        <f t="shared" si="1"/>
        <v>0</v>
      </c>
      <c r="P27" s="61">
        <f t="shared" si="1"/>
        <v>0</v>
      </c>
      <c r="Q27" s="61">
        <f t="shared" si="1"/>
        <v>0</v>
      </c>
      <c r="R27" s="61">
        <f t="shared" si="1"/>
        <v>0</v>
      </c>
      <c r="S27" s="61">
        <f t="shared" si="1"/>
        <v>0</v>
      </c>
      <c r="T27" s="61">
        <f t="shared" si="1"/>
        <v>0</v>
      </c>
      <c r="U27" s="61">
        <f t="shared" si="1"/>
        <v>0</v>
      </c>
      <c r="V27" s="61">
        <f t="shared" si="1"/>
        <v>0</v>
      </c>
      <c r="W27" s="61">
        <f t="shared" si="1"/>
        <v>0</v>
      </c>
      <c r="X27" s="61">
        <f t="shared" si="1"/>
        <v>0</v>
      </c>
      <c r="Y27" s="61">
        <f t="shared" si="1"/>
        <v>0</v>
      </c>
      <c r="Z27" s="61">
        <f t="shared" si="1"/>
        <v>0</v>
      </c>
      <c r="AA27" s="61">
        <f t="shared" si="1"/>
        <v>0</v>
      </c>
      <c r="AB27" s="61">
        <f t="shared" si="1"/>
        <v>0</v>
      </c>
      <c r="AC27" s="61">
        <f t="shared" si="1"/>
        <v>0</v>
      </c>
      <c r="AD27" s="61">
        <f t="shared" si="1"/>
        <v>0</v>
      </c>
      <c r="AE27" s="113">
        <f t="shared" si="1"/>
        <v>0</v>
      </c>
      <c r="AF27" s="61">
        <f t="shared" si="1"/>
        <v>0</v>
      </c>
      <c r="AG27" s="61">
        <f t="shared" si="1"/>
        <v>0</v>
      </c>
      <c r="AH27" s="61">
        <f t="shared" si="1"/>
        <v>0</v>
      </c>
      <c r="AI27" s="61">
        <f t="shared" si="1"/>
        <v>0</v>
      </c>
      <c r="AJ27" s="157">
        <f t="shared" si="1"/>
        <v>0</v>
      </c>
      <c r="AK27" s="158"/>
      <c r="AL27" s="159"/>
      <c r="AM27" s="160"/>
      <c r="AN27" s="161"/>
      <c r="AO27" s="145"/>
    </row>
    <row r="28" ht="25.5" customHeight="1" spans="1:41">
      <c r="A28" s="52" t="s">
        <v>77</v>
      </c>
      <c r="B28" s="53"/>
      <c r="C28" s="54" t="s">
        <v>74</v>
      </c>
      <c r="D28" s="55"/>
      <c r="E28" s="56">
        <v>10</v>
      </c>
      <c r="F28" s="56">
        <v>1.5</v>
      </c>
      <c r="G28" s="57"/>
      <c r="H28" s="56"/>
      <c r="I28" s="56"/>
      <c r="J28" s="56"/>
      <c r="K28" s="56"/>
      <c r="L28" s="56"/>
      <c r="M28" s="56">
        <v>5</v>
      </c>
      <c r="N28" s="56">
        <v>5</v>
      </c>
      <c r="O28" s="56">
        <f>1.13+0.38</f>
        <v>1.51</v>
      </c>
      <c r="P28" s="56"/>
      <c r="Q28" s="56"/>
      <c r="R28" s="56"/>
      <c r="S28" s="56"/>
      <c r="T28" s="56"/>
      <c r="U28" s="56"/>
      <c r="V28" s="56"/>
      <c r="W28" s="57"/>
      <c r="X28" s="57"/>
      <c r="Y28" s="56"/>
      <c r="Z28" s="56"/>
      <c r="AA28" s="56"/>
      <c r="AB28" s="56"/>
      <c r="AC28" s="56"/>
      <c r="AD28" s="56"/>
      <c r="AE28" s="112"/>
      <c r="AF28" s="56"/>
      <c r="AG28" s="56"/>
      <c r="AH28" s="56"/>
      <c r="AI28" s="56"/>
      <c r="AJ28" s="154"/>
      <c r="AK28" s="155">
        <f>SUM(D29:AE29)</f>
        <v>0.2301</v>
      </c>
      <c r="AL28" s="156">
        <f>SUM(AF29:AJ29)</f>
        <v>0</v>
      </c>
      <c r="AM28" s="145"/>
      <c r="AN28" s="145"/>
      <c r="AO28" s="145"/>
    </row>
    <row r="29" ht="28.5" customHeight="1" spans="1:41">
      <c r="A29" s="58"/>
      <c r="B29" s="59"/>
      <c r="C29" s="54" t="s">
        <v>75</v>
      </c>
      <c r="D29" s="60">
        <f t="shared" ref="D29:AJ29" si="2">(D$23*D28)/1000</f>
        <v>0</v>
      </c>
      <c r="E29" s="61">
        <f t="shared" si="2"/>
        <v>0.1</v>
      </c>
      <c r="F29" s="61">
        <f t="shared" si="2"/>
        <v>0.015</v>
      </c>
      <c r="G29" s="61">
        <f t="shared" si="2"/>
        <v>0</v>
      </c>
      <c r="H29" s="61">
        <f t="shared" si="2"/>
        <v>0</v>
      </c>
      <c r="I29" s="61">
        <f t="shared" si="2"/>
        <v>0</v>
      </c>
      <c r="J29" s="61">
        <f t="shared" si="2"/>
        <v>0</v>
      </c>
      <c r="K29" s="61">
        <f t="shared" si="2"/>
        <v>0</v>
      </c>
      <c r="L29" s="61">
        <f t="shared" si="2"/>
        <v>0</v>
      </c>
      <c r="M29" s="61">
        <f t="shared" si="2"/>
        <v>0.05</v>
      </c>
      <c r="N29" s="61">
        <f t="shared" si="2"/>
        <v>0.05</v>
      </c>
      <c r="O29" s="61">
        <f t="shared" si="2"/>
        <v>0.0151</v>
      </c>
      <c r="P29" s="61">
        <f t="shared" si="2"/>
        <v>0</v>
      </c>
      <c r="Q29" s="61">
        <f t="shared" si="2"/>
        <v>0</v>
      </c>
      <c r="R29" s="61">
        <f t="shared" si="2"/>
        <v>0</v>
      </c>
      <c r="S29" s="61">
        <f t="shared" si="2"/>
        <v>0</v>
      </c>
      <c r="T29" s="61">
        <f t="shared" si="2"/>
        <v>0</v>
      </c>
      <c r="U29" s="61">
        <f t="shared" si="2"/>
        <v>0</v>
      </c>
      <c r="V29" s="61">
        <f t="shared" si="2"/>
        <v>0</v>
      </c>
      <c r="W29" s="61">
        <f t="shared" si="2"/>
        <v>0</v>
      </c>
      <c r="X29" s="61">
        <f t="shared" si="2"/>
        <v>0</v>
      </c>
      <c r="Y29" s="61">
        <f t="shared" si="2"/>
        <v>0</v>
      </c>
      <c r="Z29" s="61">
        <f t="shared" si="2"/>
        <v>0</v>
      </c>
      <c r="AA29" s="61">
        <f t="shared" si="2"/>
        <v>0</v>
      </c>
      <c r="AB29" s="61">
        <f t="shared" si="2"/>
        <v>0</v>
      </c>
      <c r="AC29" s="61">
        <f t="shared" si="2"/>
        <v>0</v>
      </c>
      <c r="AD29" s="61">
        <f t="shared" si="2"/>
        <v>0</v>
      </c>
      <c r="AE29" s="113">
        <f t="shared" si="2"/>
        <v>0</v>
      </c>
      <c r="AF29" s="61">
        <f t="shared" si="2"/>
        <v>0</v>
      </c>
      <c r="AG29" s="61">
        <f t="shared" si="2"/>
        <v>0</v>
      </c>
      <c r="AH29" s="61">
        <f t="shared" si="2"/>
        <v>0</v>
      </c>
      <c r="AI29" s="61">
        <f t="shared" si="2"/>
        <v>0</v>
      </c>
      <c r="AJ29" s="157">
        <f t="shared" si="2"/>
        <v>0</v>
      </c>
      <c r="AK29" s="158"/>
      <c r="AL29" s="159"/>
      <c r="AM29" s="145"/>
      <c r="AN29" s="145"/>
      <c r="AO29" s="145"/>
    </row>
    <row r="30" ht="27.75" customHeight="1" spans="1:41">
      <c r="A30" s="52" t="s">
        <v>53</v>
      </c>
      <c r="B30" s="53"/>
      <c r="C30" s="54" t="s">
        <v>74</v>
      </c>
      <c r="D30" s="55"/>
      <c r="E30" s="56">
        <v>30</v>
      </c>
      <c r="F30" s="56"/>
      <c r="G30" s="57"/>
      <c r="H30" s="56"/>
      <c r="I30" s="56"/>
      <c r="J30" s="56"/>
      <c r="K30" s="56"/>
      <c r="L30" s="56"/>
      <c r="M30" s="56"/>
      <c r="N30" s="56">
        <v>11</v>
      </c>
      <c r="O30" s="56"/>
      <c r="P30" s="56"/>
      <c r="Q30" s="56"/>
      <c r="R30" s="56">
        <v>19</v>
      </c>
      <c r="S30" s="56"/>
      <c r="T30" s="56"/>
      <c r="U30" s="56"/>
      <c r="V30" s="56"/>
      <c r="W30" s="57"/>
      <c r="X30" s="57"/>
      <c r="Y30" s="56"/>
      <c r="Z30" s="56"/>
      <c r="AA30" s="56"/>
      <c r="AB30" s="56"/>
      <c r="AC30" s="56"/>
      <c r="AD30" s="56"/>
      <c r="AE30" s="112"/>
      <c r="AF30" s="56"/>
      <c r="AG30" s="56"/>
      <c r="AH30" s="56"/>
      <c r="AI30" s="56"/>
      <c r="AJ30" s="154"/>
      <c r="AK30" s="155">
        <f t="shared" ref="AK30" si="3">SUM(D31:AE31)</f>
        <v>0.6</v>
      </c>
      <c r="AL30" s="156">
        <f>SUM(AF31:AJ31)</f>
        <v>0</v>
      </c>
      <c r="AM30" s="145"/>
      <c r="AN30" s="145"/>
      <c r="AO30" s="145"/>
    </row>
    <row r="31" ht="24.75" customHeight="1" spans="1:41">
      <c r="A31" s="58"/>
      <c r="B31" s="59"/>
      <c r="C31" s="54" t="s">
        <v>75</v>
      </c>
      <c r="D31" s="60">
        <f t="shared" ref="D31:AJ31" si="4">(D$23*D30)/1000</f>
        <v>0</v>
      </c>
      <c r="E31" s="61">
        <f t="shared" si="4"/>
        <v>0.3</v>
      </c>
      <c r="F31" s="61">
        <f t="shared" si="4"/>
        <v>0</v>
      </c>
      <c r="G31" s="61">
        <f t="shared" si="4"/>
        <v>0</v>
      </c>
      <c r="H31" s="61">
        <f t="shared" si="4"/>
        <v>0</v>
      </c>
      <c r="I31" s="61">
        <f t="shared" si="4"/>
        <v>0</v>
      </c>
      <c r="J31" s="61">
        <f t="shared" si="4"/>
        <v>0</v>
      </c>
      <c r="K31" s="61">
        <f t="shared" si="4"/>
        <v>0</v>
      </c>
      <c r="L31" s="61">
        <f t="shared" si="4"/>
        <v>0</v>
      </c>
      <c r="M31" s="61">
        <f t="shared" si="4"/>
        <v>0</v>
      </c>
      <c r="N31" s="61">
        <f t="shared" si="4"/>
        <v>0.11</v>
      </c>
      <c r="O31" s="61">
        <f t="shared" si="4"/>
        <v>0</v>
      </c>
      <c r="P31" s="61">
        <f t="shared" si="4"/>
        <v>0</v>
      </c>
      <c r="Q31" s="61">
        <f t="shared" si="4"/>
        <v>0</v>
      </c>
      <c r="R31" s="61">
        <f t="shared" si="4"/>
        <v>0.19</v>
      </c>
      <c r="S31" s="61">
        <f t="shared" si="4"/>
        <v>0</v>
      </c>
      <c r="T31" s="61">
        <f t="shared" si="4"/>
        <v>0</v>
      </c>
      <c r="U31" s="61">
        <f t="shared" si="4"/>
        <v>0</v>
      </c>
      <c r="V31" s="61">
        <f t="shared" si="4"/>
        <v>0</v>
      </c>
      <c r="W31" s="61">
        <f t="shared" si="4"/>
        <v>0</v>
      </c>
      <c r="X31" s="61">
        <f t="shared" si="4"/>
        <v>0</v>
      </c>
      <c r="Y31" s="61">
        <f t="shared" si="4"/>
        <v>0</v>
      </c>
      <c r="Z31" s="61">
        <f t="shared" si="4"/>
        <v>0</v>
      </c>
      <c r="AA31" s="61">
        <f t="shared" si="4"/>
        <v>0</v>
      </c>
      <c r="AB31" s="61">
        <f t="shared" si="4"/>
        <v>0</v>
      </c>
      <c r="AC31" s="61">
        <f t="shared" si="4"/>
        <v>0</v>
      </c>
      <c r="AD31" s="61">
        <f t="shared" si="4"/>
        <v>0</v>
      </c>
      <c r="AE31" s="113">
        <f t="shared" si="4"/>
        <v>0</v>
      </c>
      <c r="AF31" s="61">
        <f t="shared" si="4"/>
        <v>0</v>
      </c>
      <c r="AG31" s="61">
        <f t="shared" si="4"/>
        <v>0</v>
      </c>
      <c r="AH31" s="61">
        <f t="shared" si="4"/>
        <v>0</v>
      </c>
      <c r="AI31" s="61">
        <f t="shared" si="4"/>
        <v>0</v>
      </c>
      <c r="AJ31" s="157">
        <f t="shared" si="4"/>
        <v>0</v>
      </c>
      <c r="AK31" s="158"/>
      <c r="AL31" s="159"/>
      <c r="AM31" s="145"/>
      <c r="AN31" s="145"/>
      <c r="AO31" s="145"/>
    </row>
    <row r="32" ht="29.25" customHeight="1" spans="1:41">
      <c r="A32" s="52" t="s">
        <v>54</v>
      </c>
      <c r="B32" s="53"/>
      <c r="C32" s="54" t="s">
        <v>74</v>
      </c>
      <c r="D32" s="55"/>
      <c r="E32" s="56"/>
      <c r="F32" s="56"/>
      <c r="G32" s="57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>
        <v>38</v>
      </c>
      <c r="T32" s="56"/>
      <c r="U32" s="56"/>
      <c r="V32" s="56"/>
      <c r="W32" s="57"/>
      <c r="X32" s="57"/>
      <c r="Y32" s="56"/>
      <c r="Z32" s="56"/>
      <c r="AA32" s="56"/>
      <c r="AB32" s="56"/>
      <c r="AC32" s="56"/>
      <c r="AD32" s="56"/>
      <c r="AE32" s="112"/>
      <c r="AF32" s="56"/>
      <c r="AG32" s="56"/>
      <c r="AH32" s="56"/>
      <c r="AI32" s="56"/>
      <c r="AJ32" s="154"/>
      <c r="AK32" s="155">
        <f t="shared" ref="AK32" si="5">SUM(D33:AE33)</f>
        <v>0.38</v>
      </c>
      <c r="AL32" s="156">
        <f>SUM(AF33:AJ33)</f>
        <v>0</v>
      </c>
      <c r="AM32" s="145"/>
      <c r="AN32" s="145"/>
      <c r="AO32" s="145"/>
    </row>
    <row r="33" ht="19.15" customHeight="1" spans="1:41">
      <c r="A33" s="58"/>
      <c r="B33" s="59"/>
      <c r="C33" s="54" t="s">
        <v>75</v>
      </c>
      <c r="D33" s="60">
        <f t="shared" ref="D33:AJ33" si="6">(D$23*D32)/1000</f>
        <v>0</v>
      </c>
      <c r="E33" s="61">
        <f t="shared" si="6"/>
        <v>0</v>
      </c>
      <c r="F33" s="61">
        <f t="shared" si="6"/>
        <v>0</v>
      </c>
      <c r="G33" s="61">
        <f t="shared" si="6"/>
        <v>0</v>
      </c>
      <c r="H33" s="61">
        <f t="shared" si="6"/>
        <v>0</v>
      </c>
      <c r="I33" s="61">
        <f t="shared" si="6"/>
        <v>0</v>
      </c>
      <c r="J33" s="61">
        <f t="shared" si="6"/>
        <v>0</v>
      </c>
      <c r="K33" s="61">
        <f t="shared" si="6"/>
        <v>0</v>
      </c>
      <c r="L33" s="61">
        <f t="shared" si="6"/>
        <v>0</v>
      </c>
      <c r="M33" s="61">
        <f t="shared" si="6"/>
        <v>0</v>
      </c>
      <c r="N33" s="61">
        <f t="shared" si="6"/>
        <v>0</v>
      </c>
      <c r="O33" s="61">
        <f t="shared" si="6"/>
        <v>0</v>
      </c>
      <c r="P33" s="61">
        <f t="shared" si="6"/>
        <v>0</v>
      </c>
      <c r="Q33" s="61">
        <f t="shared" si="6"/>
        <v>0</v>
      </c>
      <c r="R33" s="61">
        <f t="shared" si="6"/>
        <v>0</v>
      </c>
      <c r="S33" s="61">
        <f t="shared" si="6"/>
        <v>0.38</v>
      </c>
      <c r="T33" s="61">
        <f t="shared" si="6"/>
        <v>0</v>
      </c>
      <c r="U33" s="61">
        <f t="shared" si="6"/>
        <v>0</v>
      </c>
      <c r="V33" s="61">
        <f t="shared" si="6"/>
        <v>0</v>
      </c>
      <c r="W33" s="61">
        <f t="shared" si="6"/>
        <v>0</v>
      </c>
      <c r="X33" s="61">
        <f t="shared" si="6"/>
        <v>0</v>
      </c>
      <c r="Y33" s="61">
        <f t="shared" si="6"/>
        <v>0</v>
      </c>
      <c r="Z33" s="61">
        <f t="shared" si="6"/>
        <v>0</v>
      </c>
      <c r="AA33" s="61">
        <f t="shared" si="6"/>
        <v>0</v>
      </c>
      <c r="AB33" s="61">
        <f t="shared" si="6"/>
        <v>0</v>
      </c>
      <c r="AC33" s="61">
        <f t="shared" si="6"/>
        <v>0</v>
      </c>
      <c r="AD33" s="61">
        <f t="shared" si="6"/>
        <v>0</v>
      </c>
      <c r="AE33" s="113">
        <f t="shared" si="6"/>
        <v>0</v>
      </c>
      <c r="AF33" s="61">
        <f t="shared" si="6"/>
        <v>0</v>
      </c>
      <c r="AG33" s="61">
        <f t="shared" si="6"/>
        <v>0</v>
      </c>
      <c r="AH33" s="61">
        <f t="shared" si="6"/>
        <v>0</v>
      </c>
      <c r="AI33" s="61">
        <f t="shared" si="6"/>
        <v>0</v>
      </c>
      <c r="AJ33" s="157">
        <f t="shared" si="6"/>
        <v>0</v>
      </c>
      <c r="AK33" s="158"/>
      <c r="AL33" s="159"/>
      <c r="AM33" s="145"/>
      <c r="AN33" s="145"/>
      <c r="AO33" s="145"/>
    </row>
    <row r="34" ht="26.25" hidden="1" customHeight="1" spans="1:41">
      <c r="A34" s="62" t="s">
        <v>78</v>
      </c>
      <c r="B34" s="53"/>
      <c r="C34" s="54" t="s">
        <v>74</v>
      </c>
      <c r="D34" s="55"/>
      <c r="E34" s="56"/>
      <c r="F34" s="56"/>
      <c r="G34" s="57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7"/>
      <c r="X34" s="57"/>
      <c r="Y34" s="56"/>
      <c r="Z34" s="56"/>
      <c r="AA34" s="56"/>
      <c r="AB34" s="56"/>
      <c r="AC34" s="56"/>
      <c r="AD34" s="56"/>
      <c r="AE34" s="112"/>
      <c r="AF34" s="56"/>
      <c r="AG34" s="56"/>
      <c r="AH34" s="56"/>
      <c r="AI34" s="56"/>
      <c r="AJ34" s="154"/>
      <c r="AK34" s="155">
        <f t="shared" ref="AK34" si="7">SUM(D35:AE35)</f>
        <v>0</v>
      </c>
      <c r="AL34" s="156">
        <f>SUM(AF35:AJ35)</f>
        <v>0</v>
      </c>
      <c r="AM34" s="145"/>
      <c r="AN34" s="145"/>
      <c r="AO34" s="145"/>
    </row>
    <row r="35" ht="27" hidden="1" customHeight="1" spans="1:41">
      <c r="A35" s="63"/>
      <c r="B35" s="59"/>
      <c r="C35" s="54" t="s">
        <v>75</v>
      </c>
      <c r="D35" s="60">
        <f t="shared" ref="D35:AJ35" si="8">(D$23*D34)/1000</f>
        <v>0</v>
      </c>
      <c r="E35" s="61">
        <f t="shared" si="8"/>
        <v>0</v>
      </c>
      <c r="F35" s="61">
        <f t="shared" si="8"/>
        <v>0</v>
      </c>
      <c r="G35" s="61">
        <f t="shared" si="8"/>
        <v>0</v>
      </c>
      <c r="H35" s="61">
        <f t="shared" si="8"/>
        <v>0</v>
      </c>
      <c r="I35" s="61">
        <f t="shared" si="8"/>
        <v>0</v>
      </c>
      <c r="J35" s="61">
        <f t="shared" si="8"/>
        <v>0</v>
      </c>
      <c r="K35" s="61">
        <f t="shared" si="8"/>
        <v>0</v>
      </c>
      <c r="L35" s="61">
        <f t="shared" si="8"/>
        <v>0</v>
      </c>
      <c r="M35" s="61">
        <f t="shared" si="8"/>
        <v>0</v>
      </c>
      <c r="N35" s="61">
        <f t="shared" si="8"/>
        <v>0</v>
      </c>
      <c r="O35" s="61">
        <f t="shared" si="8"/>
        <v>0</v>
      </c>
      <c r="P35" s="61">
        <f t="shared" si="8"/>
        <v>0</v>
      </c>
      <c r="Q35" s="61">
        <f t="shared" si="8"/>
        <v>0</v>
      </c>
      <c r="R35" s="61">
        <f t="shared" si="8"/>
        <v>0</v>
      </c>
      <c r="S35" s="61">
        <f t="shared" si="8"/>
        <v>0</v>
      </c>
      <c r="T35" s="61">
        <f t="shared" si="8"/>
        <v>0</v>
      </c>
      <c r="U35" s="61">
        <f t="shared" si="8"/>
        <v>0</v>
      </c>
      <c r="V35" s="61">
        <f t="shared" si="8"/>
        <v>0</v>
      </c>
      <c r="W35" s="61">
        <f t="shared" si="8"/>
        <v>0</v>
      </c>
      <c r="X35" s="61">
        <f t="shared" si="8"/>
        <v>0</v>
      </c>
      <c r="Y35" s="61">
        <f t="shared" si="8"/>
        <v>0</v>
      </c>
      <c r="Z35" s="61">
        <f t="shared" si="8"/>
        <v>0</v>
      </c>
      <c r="AA35" s="61">
        <f t="shared" si="8"/>
        <v>0</v>
      </c>
      <c r="AB35" s="61">
        <f t="shared" si="8"/>
        <v>0</v>
      </c>
      <c r="AC35" s="61">
        <f t="shared" si="8"/>
        <v>0</v>
      </c>
      <c r="AD35" s="61">
        <f t="shared" si="8"/>
        <v>0</v>
      </c>
      <c r="AE35" s="113">
        <f t="shared" si="8"/>
        <v>0</v>
      </c>
      <c r="AF35" s="61">
        <f t="shared" si="8"/>
        <v>0</v>
      </c>
      <c r="AG35" s="61">
        <f t="shared" si="8"/>
        <v>0</v>
      </c>
      <c r="AH35" s="61">
        <f t="shared" si="8"/>
        <v>0</v>
      </c>
      <c r="AI35" s="61">
        <f t="shared" si="8"/>
        <v>0</v>
      </c>
      <c r="AJ35" s="157">
        <f t="shared" si="8"/>
        <v>0</v>
      </c>
      <c r="AK35" s="158"/>
      <c r="AL35" s="159"/>
      <c r="AM35" s="12"/>
      <c r="AN35" s="145"/>
      <c r="AO35" s="145"/>
    </row>
    <row r="36" ht="26.25" customHeight="1" spans="1:41">
      <c r="A36" s="52" t="s">
        <v>79</v>
      </c>
      <c r="B36" s="53"/>
      <c r="C36" s="54" t="s">
        <v>74</v>
      </c>
      <c r="D36" s="55"/>
      <c r="E36" s="56"/>
      <c r="F36" s="56">
        <v>1.2</v>
      </c>
      <c r="G36" s="57">
        <v>7</v>
      </c>
      <c r="H36" s="56"/>
      <c r="I36" s="56"/>
      <c r="J36" s="56"/>
      <c r="K36" s="56"/>
      <c r="L36" s="56"/>
      <c r="M36" s="56"/>
      <c r="N36" s="56"/>
      <c r="O36" s="56">
        <v>0.25</v>
      </c>
      <c r="P36" s="56">
        <v>2</v>
      </c>
      <c r="Q36" s="56">
        <v>6</v>
      </c>
      <c r="R36" s="56"/>
      <c r="S36" s="56"/>
      <c r="T36" s="56"/>
      <c r="U36" s="56"/>
      <c r="V36" s="56"/>
      <c r="W36" s="57"/>
      <c r="X36" s="57">
        <v>7</v>
      </c>
      <c r="Y36" s="56"/>
      <c r="Z36" s="56"/>
      <c r="AA36" s="56"/>
      <c r="AB36" s="56"/>
      <c r="AC36" s="56"/>
      <c r="AD36" s="56"/>
      <c r="AE36" s="112"/>
      <c r="AF36" s="56"/>
      <c r="AG36" s="56"/>
      <c r="AH36" s="56"/>
      <c r="AI36" s="56"/>
      <c r="AJ36" s="154"/>
      <c r="AK36" s="155">
        <f t="shared" ref="AK36" si="9">SUM(D37:AE37)</f>
        <v>0.2345</v>
      </c>
      <c r="AL36" s="156">
        <f>SUM(AF37:AJ37)</f>
        <v>0</v>
      </c>
      <c r="AM36" s="145"/>
      <c r="AN36" s="145"/>
      <c r="AO36" s="145"/>
    </row>
    <row r="37" ht="24.75" customHeight="1" spans="1:41">
      <c r="A37" s="58"/>
      <c r="B37" s="59"/>
      <c r="C37" s="54" t="s">
        <v>75</v>
      </c>
      <c r="D37" s="60">
        <f t="shared" ref="D37:AJ37" si="10">(D$23*D36)/1000</f>
        <v>0</v>
      </c>
      <c r="E37" s="61">
        <f t="shared" si="10"/>
        <v>0</v>
      </c>
      <c r="F37" s="61">
        <f t="shared" si="10"/>
        <v>0.012</v>
      </c>
      <c r="G37" s="61">
        <f t="shared" si="10"/>
        <v>0.07</v>
      </c>
      <c r="H37" s="61">
        <f t="shared" si="10"/>
        <v>0</v>
      </c>
      <c r="I37" s="61">
        <f t="shared" si="10"/>
        <v>0</v>
      </c>
      <c r="J37" s="61">
        <f t="shared" si="10"/>
        <v>0</v>
      </c>
      <c r="K37" s="61">
        <f t="shared" si="10"/>
        <v>0</v>
      </c>
      <c r="L37" s="61">
        <f t="shared" si="10"/>
        <v>0</v>
      </c>
      <c r="M37" s="61">
        <f t="shared" si="10"/>
        <v>0</v>
      </c>
      <c r="N37" s="61">
        <f t="shared" si="10"/>
        <v>0</v>
      </c>
      <c r="O37" s="61">
        <f t="shared" si="10"/>
        <v>0.0025</v>
      </c>
      <c r="P37" s="61">
        <f t="shared" si="10"/>
        <v>0.02</v>
      </c>
      <c r="Q37" s="61">
        <f t="shared" si="10"/>
        <v>0.06</v>
      </c>
      <c r="R37" s="61">
        <f t="shared" si="10"/>
        <v>0</v>
      </c>
      <c r="S37" s="61">
        <f t="shared" si="10"/>
        <v>0</v>
      </c>
      <c r="T37" s="61">
        <f t="shared" si="10"/>
        <v>0</v>
      </c>
      <c r="U37" s="61">
        <f t="shared" si="10"/>
        <v>0</v>
      </c>
      <c r="V37" s="61">
        <f t="shared" si="10"/>
        <v>0</v>
      </c>
      <c r="W37" s="61">
        <f t="shared" si="10"/>
        <v>0</v>
      </c>
      <c r="X37" s="61">
        <f t="shared" si="10"/>
        <v>0.07</v>
      </c>
      <c r="Y37" s="61">
        <f t="shared" si="10"/>
        <v>0</v>
      </c>
      <c r="Z37" s="61">
        <f t="shared" si="10"/>
        <v>0</v>
      </c>
      <c r="AA37" s="61">
        <f t="shared" si="10"/>
        <v>0</v>
      </c>
      <c r="AB37" s="61">
        <f t="shared" si="10"/>
        <v>0</v>
      </c>
      <c r="AC37" s="61">
        <f t="shared" si="10"/>
        <v>0</v>
      </c>
      <c r="AD37" s="61">
        <f t="shared" si="10"/>
        <v>0</v>
      </c>
      <c r="AE37" s="113">
        <f t="shared" si="10"/>
        <v>0</v>
      </c>
      <c r="AF37" s="61">
        <f t="shared" si="10"/>
        <v>0</v>
      </c>
      <c r="AG37" s="61">
        <f t="shared" si="10"/>
        <v>0</v>
      </c>
      <c r="AH37" s="61">
        <f t="shared" si="10"/>
        <v>0</v>
      </c>
      <c r="AI37" s="61">
        <f t="shared" si="10"/>
        <v>0</v>
      </c>
      <c r="AJ37" s="157">
        <f t="shared" si="10"/>
        <v>0</v>
      </c>
      <c r="AK37" s="158"/>
      <c r="AL37" s="159"/>
      <c r="AM37" s="145"/>
      <c r="AN37" s="145"/>
      <c r="AO37" s="145"/>
    </row>
    <row r="38" ht="27" customHeight="1" spans="1:41">
      <c r="A38" s="52" t="s">
        <v>80</v>
      </c>
      <c r="B38" s="53"/>
      <c r="C38" s="54" t="s">
        <v>74</v>
      </c>
      <c r="D38" s="55"/>
      <c r="E38" s="56"/>
      <c r="F38" s="56"/>
      <c r="G38" s="57"/>
      <c r="H38" s="56"/>
      <c r="I38" s="56"/>
      <c r="J38" s="56"/>
      <c r="K38" s="56"/>
      <c r="L38" s="56">
        <v>1.5</v>
      </c>
      <c r="M38" s="56">
        <v>0.3</v>
      </c>
      <c r="N38" s="56">
        <v>0.4</v>
      </c>
      <c r="O38" s="56">
        <v>0.25</v>
      </c>
      <c r="P38" s="56"/>
      <c r="Q38" s="56"/>
      <c r="R38" s="56"/>
      <c r="S38" s="56"/>
      <c r="T38" s="56"/>
      <c r="U38" s="56"/>
      <c r="V38" s="56"/>
      <c r="W38" s="57"/>
      <c r="X38" s="57"/>
      <c r="Y38" s="56"/>
      <c r="Z38" s="56"/>
      <c r="AA38" s="56"/>
      <c r="AB38" s="56"/>
      <c r="AC38" s="56"/>
      <c r="AD38" s="56"/>
      <c r="AE38" s="112"/>
      <c r="AF38" s="56"/>
      <c r="AG38" s="56"/>
      <c r="AH38" s="56"/>
      <c r="AI38" s="56"/>
      <c r="AJ38" s="154"/>
      <c r="AK38" s="155">
        <f t="shared" ref="AK38" si="11">SUM(D39:AE39)</f>
        <v>0.0245</v>
      </c>
      <c r="AL38" s="156">
        <f>SUM(AF39:AJ39)</f>
        <v>0</v>
      </c>
      <c r="AM38" s="145"/>
      <c r="AN38" s="145"/>
      <c r="AO38" s="145"/>
    </row>
    <row r="39" ht="26.45" customHeight="1" spans="1:41">
      <c r="A39" s="58"/>
      <c r="B39" s="59"/>
      <c r="C39" s="54" t="s">
        <v>75</v>
      </c>
      <c r="D39" s="60">
        <f t="shared" ref="D39:AJ41" si="12">(D$23*D38)/1000</f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0.015</v>
      </c>
      <c r="M39" s="61">
        <f t="shared" si="12"/>
        <v>0.003</v>
      </c>
      <c r="N39" s="61">
        <f t="shared" si="12"/>
        <v>0.004</v>
      </c>
      <c r="O39" s="61">
        <f t="shared" si="12"/>
        <v>0.0025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61">
        <f t="shared" si="12"/>
        <v>0</v>
      </c>
      <c r="AA39" s="61">
        <f t="shared" si="12"/>
        <v>0</v>
      </c>
      <c r="AB39" s="61">
        <f t="shared" si="12"/>
        <v>0</v>
      </c>
      <c r="AC39" s="61">
        <f t="shared" si="12"/>
        <v>0</v>
      </c>
      <c r="AD39" s="61">
        <f t="shared" si="12"/>
        <v>0</v>
      </c>
      <c r="AE39" s="113">
        <f t="shared" si="12"/>
        <v>0</v>
      </c>
      <c r="AF39" s="61">
        <f t="shared" si="12"/>
        <v>0</v>
      </c>
      <c r="AG39" s="61">
        <f t="shared" si="12"/>
        <v>0</v>
      </c>
      <c r="AH39" s="61">
        <f t="shared" si="12"/>
        <v>0</v>
      </c>
      <c r="AI39" s="61">
        <f t="shared" si="12"/>
        <v>0</v>
      </c>
      <c r="AJ39" s="157">
        <f t="shared" si="12"/>
        <v>0</v>
      </c>
      <c r="AK39" s="158"/>
      <c r="AL39" s="159"/>
      <c r="AM39" s="145"/>
      <c r="AN39" s="145"/>
      <c r="AO39" s="145"/>
    </row>
    <row r="40" ht="28.5" customHeight="1" spans="1:41">
      <c r="A40" s="52" t="s">
        <v>81</v>
      </c>
      <c r="B40" s="53"/>
      <c r="C40" s="54" t="s">
        <v>74</v>
      </c>
      <c r="D40" s="55"/>
      <c r="E40" s="56"/>
      <c r="F40" s="56"/>
      <c r="G40" s="57"/>
      <c r="H40" s="56"/>
      <c r="I40" s="56"/>
      <c r="J40" s="56"/>
      <c r="K40" s="56"/>
      <c r="L40" s="56">
        <v>3</v>
      </c>
      <c r="M40" s="56"/>
      <c r="N40" s="56"/>
      <c r="O40" s="56"/>
      <c r="P40" s="56">
        <v>2</v>
      </c>
      <c r="Q40" s="56"/>
      <c r="R40" s="56"/>
      <c r="S40" s="56"/>
      <c r="T40" s="56"/>
      <c r="U40" s="56"/>
      <c r="V40" s="56"/>
      <c r="W40" s="57">
        <v>2</v>
      </c>
      <c r="X40" s="57"/>
      <c r="Y40" s="56"/>
      <c r="Z40" s="56"/>
      <c r="AA40" s="56"/>
      <c r="AB40" s="56"/>
      <c r="AC40" s="56"/>
      <c r="AD40" s="56"/>
      <c r="AE40" s="112"/>
      <c r="AF40" s="56"/>
      <c r="AG40" s="56"/>
      <c r="AH40" s="56"/>
      <c r="AI40" s="56"/>
      <c r="AJ40" s="154"/>
      <c r="AK40" s="155">
        <f t="shared" ref="AK40" si="13">SUM(D41:AE41)</f>
        <v>0.07</v>
      </c>
      <c r="AL40" s="156">
        <f>SUM(AF41:AJ41)</f>
        <v>0</v>
      </c>
      <c r="AM40" s="145"/>
      <c r="AN40" s="145"/>
      <c r="AO40" s="145"/>
    </row>
    <row r="41" ht="24.6" spans="1:41">
      <c r="A41" s="58"/>
      <c r="B41" s="59"/>
      <c r="C41" s="54" t="s">
        <v>75</v>
      </c>
      <c r="D41" s="60">
        <f t="shared" ref="D41:O41" si="14">(D$23*D40)/1000</f>
        <v>0</v>
      </c>
      <c r="E41" s="61">
        <f t="shared" si="14"/>
        <v>0</v>
      </c>
      <c r="F41" s="61">
        <f t="shared" si="14"/>
        <v>0</v>
      </c>
      <c r="G41" s="61">
        <f t="shared" si="14"/>
        <v>0</v>
      </c>
      <c r="H41" s="61">
        <f t="shared" si="14"/>
        <v>0</v>
      </c>
      <c r="I41" s="61">
        <f t="shared" si="14"/>
        <v>0</v>
      </c>
      <c r="J41" s="61">
        <f t="shared" si="14"/>
        <v>0</v>
      </c>
      <c r="K41" s="61">
        <f t="shared" si="14"/>
        <v>0</v>
      </c>
      <c r="L41" s="61">
        <f t="shared" si="14"/>
        <v>0.03</v>
      </c>
      <c r="M41" s="61">
        <f t="shared" si="14"/>
        <v>0</v>
      </c>
      <c r="N41" s="61">
        <f t="shared" si="14"/>
        <v>0</v>
      </c>
      <c r="O41" s="61">
        <f t="shared" si="14"/>
        <v>0</v>
      </c>
      <c r="P41" s="61">
        <f t="shared" si="12"/>
        <v>0.02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/>
      <c r="U41" s="61">
        <f t="shared" ref="U41:AJ41" si="15">(U$23*U40)/1000</f>
        <v>0</v>
      </c>
      <c r="V41" s="61">
        <f t="shared" si="15"/>
        <v>0</v>
      </c>
      <c r="W41" s="61">
        <f t="shared" si="15"/>
        <v>0.02</v>
      </c>
      <c r="X41" s="61">
        <f t="shared" si="15"/>
        <v>0</v>
      </c>
      <c r="Y41" s="61">
        <f t="shared" si="15"/>
        <v>0</v>
      </c>
      <c r="Z41" s="61">
        <f t="shared" si="15"/>
        <v>0</v>
      </c>
      <c r="AA41" s="61">
        <f t="shared" si="15"/>
        <v>0</v>
      </c>
      <c r="AB41" s="61">
        <f t="shared" si="15"/>
        <v>0</v>
      </c>
      <c r="AC41" s="61">
        <f t="shared" si="15"/>
        <v>0</v>
      </c>
      <c r="AD41" s="61">
        <f t="shared" si="15"/>
        <v>0</v>
      </c>
      <c r="AE41" s="113">
        <f t="shared" si="15"/>
        <v>0</v>
      </c>
      <c r="AF41" s="61">
        <f t="shared" si="15"/>
        <v>0</v>
      </c>
      <c r="AG41" s="61">
        <f t="shared" si="15"/>
        <v>0</v>
      </c>
      <c r="AH41" s="61">
        <f t="shared" si="15"/>
        <v>0</v>
      </c>
      <c r="AI41" s="61">
        <f t="shared" si="15"/>
        <v>0</v>
      </c>
      <c r="AJ41" s="157">
        <f t="shared" si="15"/>
        <v>0</v>
      </c>
      <c r="AK41" s="158"/>
      <c r="AL41" s="159"/>
      <c r="AM41" s="145"/>
      <c r="AN41" s="145"/>
      <c r="AO41" s="145"/>
    </row>
    <row r="42" s="5" customFormat="1" ht="24.6" hidden="1" spans="1:41">
      <c r="A42" s="62" t="s">
        <v>82</v>
      </c>
      <c r="B42" s="53"/>
      <c r="C42" s="54" t="s">
        <v>74</v>
      </c>
      <c r="D42" s="55"/>
      <c r="E42" s="56"/>
      <c r="F42" s="56"/>
      <c r="G42" s="57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57"/>
      <c r="Y42" s="56"/>
      <c r="Z42" s="56"/>
      <c r="AA42" s="56"/>
      <c r="AB42" s="56"/>
      <c r="AC42" s="56"/>
      <c r="AD42" s="56"/>
      <c r="AE42" s="112"/>
      <c r="AF42" s="56"/>
      <c r="AG42" s="56"/>
      <c r="AH42" s="56"/>
      <c r="AI42" s="56"/>
      <c r="AJ42" s="154"/>
      <c r="AK42" s="155">
        <f t="shared" ref="AK42" si="16">SUM(D43:AE43)</f>
        <v>0</v>
      </c>
      <c r="AL42" s="156">
        <f>SUM(AF43:AJ43)</f>
        <v>0</v>
      </c>
      <c r="AM42" s="162"/>
      <c r="AN42" s="162"/>
      <c r="AO42" s="162"/>
    </row>
    <row r="43" s="5" customFormat="1" ht="24.6" hidden="1" spans="1:41">
      <c r="A43" s="63"/>
      <c r="B43" s="59"/>
      <c r="C43" s="54" t="s">
        <v>75</v>
      </c>
      <c r="D43" s="60">
        <f t="shared" ref="D43:AJ43" si="17">(D$23*D42)/1000</f>
        <v>0</v>
      </c>
      <c r="E43" s="61">
        <f t="shared" si="17"/>
        <v>0</v>
      </c>
      <c r="F43" s="61">
        <f t="shared" si="17"/>
        <v>0</v>
      </c>
      <c r="G43" s="61">
        <f t="shared" si="17"/>
        <v>0</v>
      </c>
      <c r="H43" s="61">
        <f t="shared" si="17"/>
        <v>0</v>
      </c>
      <c r="I43" s="61">
        <f t="shared" si="17"/>
        <v>0</v>
      </c>
      <c r="J43" s="61">
        <f t="shared" si="17"/>
        <v>0</v>
      </c>
      <c r="K43" s="61">
        <f t="shared" si="17"/>
        <v>0</v>
      </c>
      <c r="L43" s="61">
        <f t="shared" si="17"/>
        <v>0</v>
      </c>
      <c r="M43" s="61">
        <f t="shared" si="17"/>
        <v>0</v>
      </c>
      <c r="N43" s="61">
        <f t="shared" si="17"/>
        <v>0</v>
      </c>
      <c r="O43" s="61">
        <f t="shared" si="17"/>
        <v>0</v>
      </c>
      <c r="P43" s="61">
        <f t="shared" si="17"/>
        <v>0</v>
      </c>
      <c r="Q43" s="61">
        <f t="shared" si="17"/>
        <v>0</v>
      </c>
      <c r="R43" s="61">
        <f t="shared" si="17"/>
        <v>0</v>
      </c>
      <c r="S43" s="61">
        <f t="shared" si="17"/>
        <v>0</v>
      </c>
      <c r="T43" s="61">
        <f t="shared" si="17"/>
        <v>0</v>
      </c>
      <c r="U43" s="61">
        <f t="shared" si="17"/>
        <v>0</v>
      </c>
      <c r="V43" s="61">
        <f t="shared" si="17"/>
        <v>0</v>
      </c>
      <c r="W43" s="61">
        <f t="shared" si="17"/>
        <v>0</v>
      </c>
      <c r="X43" s="61">
        <f t="shared" si="17"/>
        <v>0</v>
      </c>
      <c r="Y43" s="61">
        <f t="shared" si="17"/>
        <v>0</v>
      </c>
      <c r="Z43" s="61">
        <f t="shared" si="17"/>
        <v>0</v>
      </c>
      <c r="AA43" s="61">
        <f t="shared" si="17"/>
        <v>0</v>
      </c>
      <c r="AB43" s="61">
        <f t="shared" si="17"/>
        <v>0</v>
      </c>
      <c r="AC43" s="61">
        <f t="shared" si="17"/>
        <v>0</v>
      </c>
      <c r="AD43" s="61">
        <f t="shared" si="17"/>
        <v>0</v>
      </c>
      <c r="AE43" s="113">
        <f t="shared" si="17"/>
        <v>0</v>
      </c>
      <c r="AF43" s="61">
        <f t="shared" si="17"/>
        <v>0</v>
      </c>
      <c r="AG43" s="61">
        <f t="shared" si="17"/>
        <v>0</v>
      </c>
      <c r="AH43" s="61">
        <f t="shared" si="17"/>
        <v>0</v>
      </c>
      <c r="AI43" s="61">
        <f t="shared" si="17"/>
        <v>0</v>
      </c>
      <c r="AJ43" s="157">
        <f t="shared" si="17"/>
        <v>0</v>
      </c>
      <c r="AK43" s="158"/>
      <c r="AL43" s="159"/>
      <c r="AM43" s="162"/>
      <c r="AN43" s="162"/>
      <c r="AO43" s="162"/>
    </row>
    <row r="44" ht="27.75" customHeight="1" spans="1:41">
      <c r="A44" s="64" t="s">
        <v>83</v>
      </c>
      <c r="B44" s="65"/>
      <c r="C44" s="66" t="s">
        <v>74</v>
      </c>
      <c r="D44" s="67"/>
      <c r="E44" s="68"/>
      <c r="F44" s="68">
        <v>12</v>
      </c>
      <c r="G44" s="69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9"/>
      <c r="X44" s="69"/>
      <c r="Y44" s="68"/>
      <c r="Z44" s="68"/>
      <c r="AA44" s="68"/>
      <c r="AB44" s="68"/>
      <c r="AC44" s="68"/>
      <c r="AD44" s="68"/>
      <c r="AE44" s="114"/>
      <c r="AF44" s="68"/>
      <c r="AG44" s="68"/>
      <c r="AH44" s="68"/>
      <c r="AI44" s="68"/>
      <c r="AJ44" s="163"/>
      <c r="AK44" s="155">
        <f t="shared" ref="AK44" si="18">SUM(D45:AE45)</f>
        <v>0.12</v>
      </c>
      <c r="AL44" s="164">
        <f>SUM(AF45:AJ45)</f>
        <v>0</v>
      </c>
      <c r="AM44" s="145"/>
      <c r="AN44" s="145"/>
      <c r="AO44" s="145"/>
    </row>
    <row r="45" ht="23.25" customHeight="1" spans="1:41">
      <c r="A45" s="70"/>
      <c r="B45" s="71"/>
      <c r="C45" s="66" t="s">
        <v>75</v>
      </c>
      <c r="D45" s="72">
        <f t="shared" ref="D45:AJ45" si="19">(D$23*D44)/1000</f>
        <v>0</v>
      </c>
      <c r="E45" s="73">
        <f t="shared" si="19"/>
        <v>0</v>
      </c>
      <c r="F45" s="73">
        <f t="shared" si="19"/>
        <v>0.12</v>
      </c>
      <c r="G45" s="73">
        <f t="shared" si="19"/>
        <v>0</v>
      </c>
      <c r="H45" s="73">
        <f t="shared" si="19"/>
        <v>0</v>
      </c>
      <c r="I45" s="73">
        <f t="shared" si="19"/>
        <v>0</v>
      </c>
      <c r="J45" s="73">
        <f t="shared" si="19"/>
        <v>0</v>
      </c>
      <c r="K45" s="73">
        <f t="shared" si="19"/>
        <v>0</v>
      </c>
      <c r="L45" s="73">
        <f t="shared" si="19"/>
        <v>0</v>
      </c>
      <c r="M45" s="73">
        <f t="shared" si="19"/>
        <v>0</v>
      </c>
      <c r="N45" s="73">
        <f t="shared" si="19"/>
        <v>0</v>
      </c>
      <c r="O45" s="73">
        <f t="shared" si="19"/>
        <v>0</v>
      </c>
      <c r="P45" s="73">
        <f t="shared" si="19"/>
        <v>0</v>
      </c>
      <c r="Q45" s="73">
        <f t="shared" si="19"/>
        <v>0</v>
      </c>
      <c r="R45" s="73">
        <f t="shared" si="19"/>
        <v>0</v>
      </c>
      <c r="S45" s="73">
        <f t="shared" si="19"/>
        <v>0</v>
      </c>
      <c r="T45" s="73">
        <f t="shared" si="19"/>
        <v>0</v>
      </c>
      <c r="U45" s="73">
        <f t="shared" si="19"/>
        <v>0</v>
      </c>
      <c r="V45" s="73">
        <f t="shared" si="19"/>
        <v>0</v>
      </c>
      <c r="W45" s="73">
        <f t="shared" si="19"/>
        <v>0</v>
      </c>
      <c r="X45" s="73">
        <f t="shared" si="19"/>
        <v>0</v>
      </c>
      <c r="Y45" s="73">
        <f t="shared" si="19"/>
        <v>0</v>
      </c>
      <c r="Z45" s="73">
        <f t="shared" si="19"/>
        <v>0</v>
      </c>
      <c r="AA45" s="73">
        <f t="shared" si="19"/>
        <v>0</v>
      </c>
      <c r="AB45" s="73">
        <f t="shared" si="19"/>
        <v>0</v>
      </c>
      <c r="AC45" s="73">
        <f t="shared" si="19"/>
        <v>0</v>
      </c>
      <c r="AD45" s="73">
        <f t="shared" si="19"/>
        <v>0</v>
      </c>
      <c r="AE45" s="115">
        <f t="shared" si="19"/>
        <v>0</v>
      </c>
      <c r="AF45" s="73">
        <f t="shared" si="19"/>
        <v>0</v>
      </c>
      <c r="AG45" s="73">
        <f t="shared" si="19"/>
        <v>0</v>
      </c>
      <c r="AH45" s="73">
        <f t="shared" si="19"/>
        <v>0</v>
      </c>
      <c r="AI45" s="73">
        <f t="shared" si="19"/>
        <v>0</v>
      </c>
      <c r="AJ45" s="165">
        <f t="shared" si="19"/>
        <v>0</v>
      </c>
      <c r="AK45" s="158"/>
      <c r="AL45" s="166"/>
      <c r="AM45" s="145"/>
      <c r="AN45" s="145"/>
      <c r="AO45" s="145"/>
    </row>
    <row r="46" ht="27.75" customHeight="1" spans="1:38">
      <c r="A46" s="52" t="s">
        <v>84</v>
      </c>
      <c r="B46" s="53"/>
      <c r="C46" s="54" t="s">
        <v>74</v>
      </c>
      <c r="D46" s="55"/>
      <c r="E46" s="56"/>
      <c r="F46" s="56"/>
      <c r="G46" s="57"/>
      <c r="H46" s="56"/>
      <c r="I46" s="56"/>
      <c r="J46" s="56"/>
      <c r="K46" s="56"/>
      <c r="L46" s="56">
        <v>40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>
        <v>14</v>
      </c>
      <c r="X46" s="57"/>
      <c r="Y46" s="56"/>
      <c r="Z46" s="56"/>
      <c r="AA46" s="56"/>
      <c r="AB46" s="56"/>
      <c r="AC46" s="56"/>
      <c r="AD46" s="56"/>
      <c r="AE46" s="112"/>
      <c r="AF46" s="56"/>
      <c r="AG46" s="56"/>
      <c r="AH46" s="56"/>
      <c r="AI46" s="56"/>
      <c r="AJ46" s="154"/>
      <c r="AK46" s="155">
        <f t="shared" ref="AK46" si="20">SUM(D47:AE47)</f>
        <v>0.54</v>
      </c>
      <c r="AL46" s="156">
        <f>SUM(AF47:AJ47)</f>
        <v>0</v>
      </c>
    </row>
    <row r="47" ht="23.25" customHeight="1" spans="1:38">
      <c r="A47" s="58"/>
      <c r="B47" s="59"/>
      <c r="C47" s="54" t="s">
        <v>75</v>
      </c>
      <c r="D47" s="60">
        <f t="shared" ref="D47:AJ47" si="21">(D$23*D46)/1000</f>
        <v>0</v>
      </c>
      <c r="E47" s="61">
        <f t="shared" si="21"/>
        <v>0</v>
      </c>
      <c r="F47" s="61">
        <f t="shared" si="21"/>
        <v>0</v>
      </c>
      <c r="G47" s="61">
        <f t="shared" si="21"/>
        <v>0</v>
      </c>
      <c r="H47" s="61">
        <f t="shared" si="21"/>
        <v>0</v>
      </c>
      <c r="I47" s="61">
        <f t="shared" si="21"/>
        <v>0</v>
      </c>
      <c r="J47" s="61">
        <f t="shared" si="21"/>
        <v>0</v>
      </c>
      <c r="K47" s="61">
        <f t="shared" si="21"/>
        <v>0</v>
      </c>
      <c r="L47" s="61">
        <f t="shared" si="21"/>
        <v>0.4</v>
      </c>
      <c r="M47" s="61">
        <f t="shared" si="21"/>
        <v>0</v>
      </c>
      <c r="N47" s="61">
        <f t="shared" si="21"/>
        <v>0</v>
      </c>
      <c r="O47" s="61">
        <f t="shared" si="21"/>
        <v>0</v>
      </c>
      <c r="P47" s="61">
        <f t="shared" si="21"/>
        <v>0</v>
      </c>
      <c r="Q47" s="61">
        <f t="shared" si="21"/>
        <v>0</v>
      </c>
      <c r="R47" s="61">
        <f t="shared" si="21"/>
        <v>0</v>
      </c>
      <c r="S47" s="61">
        <f t="shared" si="21"/>
        <v>0</v>
      </c>
      <c r="T47" s="61">
        <f t="shared" si="21"/>
        <v>0</v>
      </c>
      <c r="U47" s="61">
        <f t="shared" si="21"/>
        <v>0</v>
      </c>
      <c r="V47" s="61">
        <f t="shared" si="21"/>
        <v>0</v>
      </c>
      <c r="W47" s="61">
        <f t="shared" si="21"/>
        <v>0.14</v>
      </c>
      <c r="X47" s="61">
        <f t="shared" si="21"/>
        <v>0</v>
      </c>
      <c r="Y47" s="61">
        <f t="shared" si="21"/>
        <v>0</v>
      </c>
      <c r="Z47" s="61">
        <f t="shared" si="21"/>
        <v>0</v>
      </c>
      <c r="AA47" s="61">
        <f t="shared" si="21"/>
        <v>0</v>
      </c>
      <c r="AB47" s="61">
        <f t="shared" si="21"/>
        <v>0</v>
      </c>
      <c r="AC47" s="61">
        <f t="shared" si="21"/>
        <v>0</v>
      </c>
      <c r="AD47" s="61">
        <f t="shared" si="21"/>
        <v>0</v>
      </c>
      <c r="AE47" s="113">
        <f t="shared" si="21"/>
        <v>0</v>
      </c>
      <c r="AF47" s="61">
        <f t="shared" si="21"/>
        <v>0</v>
      </c>
      <c r="AG47" s="61">
        <f t="shared" si="21"/>
        <v>0</v>
      </c>
      <c r="AH47" s="61">
        <f t="shared" si="21"/>
        <v>0</v>
      </c>
      <c r="AI47" s="61">
        <f t="shared" si="21"/>
        <v>0</v>
      </c>
      <c r="AJ47" s="157">
        <f t="shared" si="21"/>
        <v>0</v>
      </c>
      <c r="AK47" s="158"/>
      <c r="AL47" s="159"/>
    </row>
    <row r="48" ht="25.5" customHeight="1" spans="1:38">
      <c r="A48" s="52" t="s">
        <v>85</v>
      </c>
      <c r="B48" s="53"/>
      <c r="C48" s="54" t="s">
        <v>74</v>
      </c>
      <c r="D48" s="55"/>
      <c r="E48" s="56"/>
      <c r="F48" s="56"/>
      <c r="G48" s="57"/>
      <c r="H48" s="56"/>
      <c r="I48" s="56"/>
      <c r="J48" s="56"/>
      <c r="K48" s="56"/>
      <c r="L48" s="56">
        <v>7.2</v>
      </c>
      <c r="M48" s="56"/>
      <c r="N48" s="56"/>
      <c r="O48" s="56">
        <v>0.85</v>
      </c>
      <c r="P48" s="56">
        <v>5</v>
      </c>
      <c r="Q48" s="56"/>
      <c r="R48" s="56"/>
      <c r="S48" s="56"/>
      <c r="T48" s="56"/>
      <c r="U48" s="56"/>
      <c r="V48" s="56"/>
      <c r="W48" s="57">
        <v>7.2</v>
      </c>
      <c r="X48" s="57"/>
      <c r="Y48" s="56"/>
      <c r="Z48" s="56"/>
      <c r="AA48" s="56"/>
      <c r="AB48" s="56"/>
      <c r="AC48" s="56"/>
      <c r="AD48" s="56"/>
      <c r="AE48" s="112"/>
      <c r="AF48" s="56"/>
      <c r="AG48" s="56"/>
      <c r="AH48" s="56"/>
      <c r="AI48" s="56"/>
      <c r="AJ48" s="154"/>
      <c r="AK48" s="155">
        <f t="shared" ref="AK48" si="22">SUM(D49:AE49)</f>
        <v>0.2025</v>
      </c>
      <c r="AL48" s="156">
        <f>SUM(AF49:AJ49)</f>
        <v>0</v>
      </c>
    </row>
    <row r="49" ht="25.5" customHeight="1" spans="1:38">
      <c r="A49" s="58"/>
      <c r="B49" s="59"/>
      <c r="C49" s="54" t="s">
        <v>75</v>
      </c>
      <c r="D49" s="60">
        <f t="shared" ref="D49:G49" si="23">(D$23*D48)/1000</f>
        <v>0</v>
      </c>
      <c r="E49" s="61">
        <f t="shared" si="23"/>
        <v>0</v>
      </c>
      <c r="F49" s="61">
        <f t="shared" si="23"/>
        <v>0</v>
      </c>
      <c r="G49" s="61">
        <f t="shared" si="23"/>
        <v>0</v>
      </c>
      <c r="H49" s="61">
        <f t="shared" ref="H49:AJ49" si="24">(H$23*H48)/1000</f>
        <v>0</v>
      </c>
      <c r="I49" s="61">
        <f t="shared" si="24"/>
        <v>0</v>
      </c>
      <c r="J49" s="61">
        <f t="shared" si="24"/>
        <v>0</v>
      </c>
      <c r="K49" s="61">
        <f t="shared" si="24"/>
        <v>0</v>
      </c>
      <c r="L49" s="61">
        <f t="shared" si="24"/>
        <v>0.072</v>
      </c>
      <c r="M49" s="61">
        <f t="shared" si="24"/>
        <v>0</v>
      </c>
      <c r="N49" s="61">
        <f t="shared" si="24"/>
        <v>0</v>
      </c>
      <c r="O49" s="61">
        <f t="shared" si="24"/>
        <v>0.0085</v>
      </c>
      <c r="P49" s="61">
        <f t="shared" si="24"/>
        <v>0.05</v>
      </c>
      <c r="Q49" s="61">
        <f t="shared" si="24"/>
        <v>0</v>
      </c>
      <c r="R49" s="61">
        <f t="shared" si="24"/>
        <v>0</v>
      </c>
      <c r="S49" s="61">
        <f t="shared" si="24"/>
        <v>0</v>
      </c>
      <c r="T49" s="61">
        <f t="shared" si="24"/>
        <v>0</v>
      </c>
      <c r="U49" s="61">
        <f t="shared" si="24"/>
        <v>0</v>
      </c>
      <c r="V49" s="61">
        <f t="shared" si="24"/>
        <v>0</v>
      </c>
      <c r="W49" s="61">
        <f t="shared" si="24"/>
        <v>0.072</v>
      </c>
      <c r="X49" s="61">
        <f t="shared" si="24"/>
        <v>0</v>
      </c>
      <c r="Y49" s="61">
        <f t="shared" si="24"/>
        <v>0</v>
      </c>
      <c r="Z49" s="61">
        <f t="shared" si="24"/>
        <v>0</v>
      </c>
      <c r="AA49" s="61">
        <f t="shared" si="24"/>
        <v>0</v>
      </c>
      <c r="AB49" s="61">
        <f t="shared" si="24"/>
        <v>0</v>
      </c>
      <c r="AC49" s="61">
        <f t="shared" si="24"/>
        <v>0</v>
      </c>
      <c r="AD49" s="61">
        <f t="shared" si="24"/>
        <v>0</v>
      </c>
      <c r="AE49" s="113">
        <f t="shared" si="24"/>
        <v>0</v>
      </c>
      <c r="AF49" s="61">
        <f t="shared" si="24"/>
        <v>0</v>
      </c>
      <c r="AG49" s="61">
        <f t="shared" si="24"/>
        <v>0</v>
      </c>
      <c r="AH49" s="61">
        <f t="shared" si="24"/>
        <v>0</v>
      </c>
      <c r="AI49" s="61">
        <f t="shared" si="24"/>
        <v>0</v>
      </c>
      <c r="AJ49" s="157">
        <f t="shared" si="24"/>
        <v>0</v>
      </c>
      <c r="AK49" s="158"/>
      <c r="AL49" s="159"/>
    </row>
    <row r="50" ht="27.75" customHeight="1" spans="1:38">
      <c r="A50" s="52" t="s">
        <v>86</v>
      </c>
      <c r="B50" s="53"/>
      <c r="C50" s="54" t="s">
        <v>74</v>
      </c>
      <c r="D50" s="55"/>
      <c r="E50" s="56"/>
      <c r="F50" s="56"/>
      <c r="G50" s="57"/>
      <c r="H50" s="56"/>
      <c r="I50" s="56"/>
      <c r="J50" s="56"/>
      <c r="K50" s="56"/>
      <c r="L50" s="56">
        <v>9.6</v>
      </c>
      <c r="M50" s="56"/>
      <c r="N50" s="56"/>
      <c r="O50" s="56">
        <v>1.88</v>
      </c>
      <c r="P50" s="56"/>
      <c r="Q50" s="56"/>
      <c r="R50" s="56"/>
      <c r="S50" s="56"/>
      <c r="T50" s="56"/>
      <c r="U50" s="56"/>
      <c r="V50" s="56"/>
      <c r="W50" s="57">
        <v>7.6</v>
      </c>
      <c r="X50" s="57"/>
      <c r="Y50" s="56"/>
      <c r="Z50" s="56"/>
      <c r="AA50" s="56"/>
      <c r="AB50" s="56"/>
      <c r="AC50" s="56"/>
      <c r="AD50" s="56"/>
      <c r="AE50" s="112"/>
      <c r="AF50" s="56"/>
      <c r="AG50" s="56"/>
      <c r="AH50" s="56"/>
      <c r="AI50" s="56"/>
      <c r="AJ50" s="154"/>
      <c r="AK50" s="155">
        <f t="shared" ref="AK50" si="25">SUM(D51:AE51)</f>
        <v>0.1908</v>
      </c>
      <c r="AL50" s="156">
        <f>SUM(AF51:AJ51)</f>
        <v>0</v>
      </c>
    </row>
    <row r="51" ht="31.5" customHeight="1" spans="1:38">
      <c r="A51" s="58"/>
      <c r="B51" s="59"/>
      <c r="C51" s="54" t="s">
        <v>75</v>
      </c>
      <c r="D51" s="60">
        <f t="shared" ref="D51:AJ51" si="26">(D$23*D50)/1000</f>
        <v>0</v>
      </c>
      <c r="E51" s="61">
        <f t="shared" si="26"/>
        <v>0</v>
      </c>
      <c r="F51" s="61">
        <f t="shared" si="26"/>
        <v>0</v>
      </c>
      <c r="G51" s="61">
        <f t="shared" si="26"/>
        <v>0</v>
      </c>
      <c r="H51" s="61">
        <f t="shared" si="26"/>
        <v>0</v>
      </c>
      <c r="I51" s="61">
        <f t="shared" si="26"/>
        <v>0</v>
      </c>
      <c r="J51" s="61">
        <f t="shared" si="26"/>
        <v>0</v>
      </c>
      <c r="K51" s="61">
        <f t="shared" si="26"/>
        <v>0</v>
      </c>
      <c r="L51" s="61">
        <f t="shared" si="26"/>
        <v>0.096</v>
      </c>
      <c r="M51" s="61">
        <f t="shared" si="26"/>
        <v>0</v>
      </c>
      <c r="N51" s="61">
        <f t="shared" si="26"/>
        <v>0</v>
      </c>
      <c r="O51" s="61">
        <f t="shared" si="26"/>
        <v>0.0188</v>
      </c>
      <c r="P51" s="61">
        <f t="shared" si="26"/>
        <v>0</v>
      </c>
      <c r="Q51" s="61">
        <f t="shared" si="26"/>
        <v>0</v>
      </c>
      <c r="R51" s="61">
        <f t="shared" si="26"/>
        <v>0</v>
      </c>
      <c r="S51" s="61">
        <f t="shared" si="26"/>
        <v>0</v>
      </c>
      <c r="T51" s="61">
        <f t="shared" si="26"/>
        <v>0</v>
      </c>
      <c r="U51" s="61">
        <f t="shared" si="26"/>
        <v>0</v>
      </c>
      <c r="V51" s="61">
        <f t="shared" si="26"/>
        <v>0</v>
      </c>
      <c r="W51" s="61">
        <f t="shared" si="26"/>
        <v>0.076</v>
      </c>
      <c r="X51" s="61">
        <f t="shared" si="26"/>
        <v>0</v>
      </c>
      <c r="Y51" s="61">
        <f t="shared" si="26"/>
        <v>0</v>
      </c>
      <c r="Z51" s="61">
        <f t="shared" si="26"/>
        <v>0</v>
      </c>
      <c r="AA51" s="61">
        <f t="shared" si="26"/>
        <v>0</v>
      </c>
      <c r="AB51" s="61">
        <f t="shared" si="26"/>
        <v>0</v>
      </c>
      <c r="AC51" s="61">
        <f t="shared" si="26"/>
        <v>0</v>
      </c>
      <c r="AD51" s="61">
        <f t="shared" si="26"/>
        <v>0</v>
      </c>
      <c r="AE51" s="113">
        <f t="shared" si="26"/>
        <v>0</v>
      </c>
      <c r="AF51" s="61">
        <f t="shared" si="26"/>
        <v>0</v>
      </c>
      <c r="AG51" s="61">
        <f t="shared" si="26"/>
        <v>0</v>
      </c>
      <c r="AH51" s="61">
        <f t="shared" si="26"/>
        <v>0</v>
      </c>
      <c r="AI51" s="61">
        <f t="shared" si="26"/>
        <v>0</v>
      </c>
      <c r="AJ51" s="157">
        <f t="shared" si="26"/>
        <v>0</v>
      </c>
      <c r="AK51" s="158"/>
      <c r="AL51" s="159"/>
    </row>
    <row r="52" ht="27.75" customHeight="1" spans="1:38">
      <c r="A52" s="52" t="s">
        <v>87</v>
      </c>
      <c r="B52" s="53"/>
      <c r="C52" s="54" t="s">
        <v>74</v>
      </c>
      <c r="D52" s="55"/>
      <c r="E52" s="56"/>
      <c r="F52" s="56"/>
      <c r="G52" s="57"/>
      <c r="H52" s="56"/>
      <c r="I52" s="56"/>
      <c r="J52" s="56"/>
      <c r="K52" s="56"/>
      <c r="L52" s="56"/>
      <c r="M52" s="56"/>
      <c r="N52" s="56"/>
      <c r="O52" s="56">
        <v>1.13</v>
      </c>
      <c r="P52" s="56"/>
      <c r="Q52" s="56"/>
      <c r="R52" s="56"/>
      <c r="S52" s="56"/>
      <c r="T52" s="56"/>
      <c r="U52" s="56"/>
      <c r="V52" s="56"/>
      <c r="W52" s="57"/>
      <c r="X52" s="57"/>
      <c r="Y52" s="56"/>
      <c r="Z52" s="56"/>
      <c r="AA52" s="56"/>
      <c r="AB52" s="56"/>
      <c r="AC52" s="56"/>
      <c r="AD52" s="56"/>
      <c r="AE52" s="112"/>
      <c r="AF52" s="56"/>
      <c r="AG52" s="56"/>
      <c r="AH52" s="56"/>
      <c r="AI52" s="56"/>
      <c r="AJ52" s="154"/>
      <c r="AK52" s="155">
        <f t="shared" ref="AK52" si="27">SUM(D53:AE53)</f>
        <v>0.0113</v>
      </c>
      <c r="AL52" s="156">
        <f>SUM(AF53:AJ53)</f>
        <v>0</v>
      </c>
    </row>
    <row r="53" ht="25.15" customHeight="1" spans="1:38">
      <c r="A53" s="58"/>
      <c r="B53" s="59"/>
      <c r="C53" s="54" t="s">
        <v>75</v>
      </c>
      <c r="D53" s="60">
        <f t="shared" ref="D53:AJ53" si="28">(D$23*D52)/1000</f>
        <v>0</v>
      </c>
      <c r="E53" s="61">
        <f t="shared" si="28"/>
        <v>0</v>
      </c>
      <c r="F53" s="61">
        <f t="shared" si="28"/>
        <v>0</v>
      </c>
      <c r="G53" s="61">
        <f t="shared" si="28"/>
        <v>0</v>
      </c>
      <c r="H53" s="61">
        <f t="shared" si="28"/>
        <v>0</v>
      </c>
      <c r="I53" s="61">
        <f t="shared" si="28"/>
        <v>0</v>
      </c>
      <c r="J53" s="61">
        <f t="shared" si="28"/>
        <v>0</v>
      </c>
      <c r="K53" s="61">
        <f t="shared" si="28"/>
        <v>0</v>
      </c>
      <c r="L53" s="61">
        <f t="shared" si="28"/>
        <v>0</v>
      </c>
      <c r="M53" s="61">
        <f t="shared" si="28"/>
        <v>0</v>
      </c>
      <c r="N53" s="61">
        <f t="shared" si="28"/>
        <v>0</v>
      </c>
      <c r="O53" s="61">
        <f t="shared" si="28"/>
        <v>0.0113</v>
      </c>
      <c r="P53" s="61">
        <f t="shared" si="28"/>
        <v>0</v>
      </c>
      <c r="Q53" s="61">
        <f t="shared" si="28"/>
        <v>0</v>
      </c>
      <c r="R53" s="61">
        <f t="shared" si="28"/>
        <v>0</v>
      </c>
      <c r="S53" s="61">
        <f t="shared" si="28"/>
        <v>0</v>
      </c>
      <c r="T53" s="61">
        <f t="shared" si="28"/>
        <v>0</v>
      </c>
      <c r="U53" s="61">
        <f t="shared" si="28"/>
        <v>0</v>
      </c>
      <c r="V53" s="61">
        <f t="shared" si="28"/>
        <v>0</v>
      </c>
      <c r="W53" s="61">
        <f t="shared" si="28"/>
        <v>0</v>
      </c>
      <c r="X53" s="61">
        <f t="shared" si="28"/>
        <v>0</v>
      </c>
      <c r="Y53" s="61">
        <f t="shared" si="28"/>
        <v>0</v>
      </c>
      <c r="Z53" s="61">
        <f t="shared" si="28"/>
        <v>0</v>
      </c>
      <c r="AA53" s="61">
        <f t="shared" si="28"/>
        <v>0</v>
      </c>
      <c r="AB53" s="61">
        <f t="shared" si="28"/>
        <v>0</v>
      </c>
      <c r="AC53" s="61">
        <f t="shared" si="28"/>
        <v>0</v>
      </c>
      <c r="AD53" s="61">
        <f t="shared" si="28"/>
        <v>0</v>
      </c>
      <c r="AE53" s="113">
        <f t="shared" si="28"/>
        <v>0</v>
      </c>
      <c r="AF53" s="61">
        <f t="shared" si="28"/>
        <v>0</v>
      </c>
      <c r="AG53" s="61">
        <f t="shared" si="28"/>
        <v>0</v>
      </c>
      <c r="AH53" s="61">
        <f t="shared" si="28"/>
        <v>0</v>
      </c>
      <c r="AI53" s="61">
        <f t="shared" si="28"/>
        <v>0</v>
      </c>
      <c r="AJ53" s="157">
        <f t="shared" si="28"/>
        <v>0</v>
      </c>
      <c r="AK53" s="158"/>
      <c r="AL53" s="159"/>
    </row>
    <row r="54" ht="24.6" spans="1:38">
      <c r="A54" s="52" t="s">
        <v>88</v>
      </c>
      <c r="B54" s="53"/>
      <c r="C54" s="54" t="s">
        <v>74</v>
      </c>
      <c r="D54" s="55"/>
      <c r="E54" s="56"/>
      <c r="F54" s="56"/>
      <c r="G54" s="57"/>
      <c r="H54" s="56"/>
      <c r="I54" s="56"/>
      <c r="J54" s="56"/>
      <c r="K54" s="56"/>
      <c r="L54" s="56"/>
      <c r="M54" s="56"/>
      <c r="N54" s="56"/>
      <c r="O54" s="56"/>
      <c r="P54" s="56">
        <v>46.28</v>
      </c>
      <c r="Q54" s="56"/>
      <c r="R54" s="56"/>
      <c r="S54" s="56"/>
      <c r="T54" s="56"/>
      <c r="U54" s="56"/>
      <c r="V54" s="56"/>
      <c r="W54" s="57"/>
      <c r="X54" s="57"/>
      <c r="Y54" s="56"/>
      <c r="Z54" s="56"/>
      <c r="AA54" s="56"/>
      <c r="AB54" s="56"/>
      <c r="AC54" s="56"/>
      <c r="AD54" s="56"/>
      <c r="AE54" s="112"/>
      <c r="AF54" s="56"/>
      <c r="AG54" s="56"/>
      <c r="AH54" s="56"/>
      <c r="AI54" s="56"/>
      <c r="AJ54" s="154"/>
      <c r="AK54" s="155">
        <f t="shared" ref="AK54" si="29">SUM(D55:AE55)</f>
        <v>0.4628</v>
      </c>
      <c r="AL54" s="156">
        <f>SUM(AF55:AJ55)</f>
        <v>0</v>
      </c>
    </row>
    <row r="55" ht="24.6" spans="1:39">
      <c r="A55" s="58"/>
      <c r="B55" s="59"/>
      <c r="C55" s="54" t="s">
        <v>75</v>
      </c>
      <c r="D55" s="60">
        <f t="shared" ref="D55:AJ55" si="30">(D$23*D54)/1000</f>
        <v>0</v>
      </c>
      <c r="E55" s="61">
        <f t="shared" si="30"/>
        <v>0</v>
      </c>
      <c r="F55" s="61">
        <f t="shared" si="30"/>
        <v>0</v>
      </c>
      <c r="G55" s="61">
        <f t="shared" si="30"/>
        <v>0</v>
      </c>
      <c r="H55" s="61">
        <f t="shared" si="30"/>
        <v>0</v>
      </c>
      <c r="I55" s="61">
        <f t="shared" si="30"/>
        <v>0</v>
      </c>
      <c r="J55" s="61">
        <f t="shared" si="30"/>
        <v>0</v>
      </c>
      <c r="K55" s="61">
        <f t="shared" si="30"/>
        <v>0</v>
      </c>
      <c r="L55" s="61">
        <f t="shared" si="30"/>
        <v>0</v>
      </c>
      <c r="M55" s="61">
        <f t="shared" si="30"/>
        <v>0</v>
      </c>
      <c r="N55" s="61">
        <f t="shared" si="30"/>
        <v>0</v>
      </c>
      <c r="O55" s="61">
        <f t="shared" si="30"/>
        <v>0</v>
      </c>
      <c r="P55" s="61">
        <f t="shared" si="30"/>
        <v>0.4628</v>
      </c>
      <c r="Q55" s="61">
        <f t="shared" si="30"/>
        <v>0</v>
      </c>
      <c r="R55" s="61">
        <f t="shared" si="30"/>
        <v>0</v>
      </c>
      <c r="S55" s="61">
        <f t="shared" si="30"/>
        <v>0</v>
      </c>
      <c r="T55" s="61">
        <f t="shared" si="30"/>
        <v>0</v>
      </c>
      <c r="U55" s="61">
        <f t="shared" si="30"/>
        <v>0</v>
      </c>
      <c r="V55" s="61">
        <f t="shared" si="30"/>
        <v>0</v>
      </c>
      <c r="W55" s="61">
        <f t="shared" si="30"/>
        <v>0</v>
      </c>
      <c r="X55" s="61">
        <f t="shared" si="30"/>
        <v>0</v>
      </c>
      <c r="Y55" s="61">
        <f t="shared" si="30"/>
        <v>0</v>
      </c>
      <c r="Z55" s="61">
        <f t="shared" si="30"/>
        <v>0</v>
      </c>
      <c r="AA55" s="61">
        <f t="shared" si="30"/>
        <v>0</v>
      </c>
      <c r="AB55" s="61">
        <f t="shared" si="30"/>
        <v>0</v>
      </c>
      <c r="AC55" s="61">
        <f t="shared" si="30"/>
        <v>0</v>
      </c>
      <c r="AD55" s="61">
        <f t="shared" si="30"/>
        <v>0</v>
      </c>
      <c r="AE55" s="113">
        <f t="shared" si="30"/>
        <v>0</v>
      </c>
      <c r="AF55" s="61">
        <f t="shared" si="30"/>
        <v>0</v>
      </c>
      <c r="AG55" s="61">
        <f t="shared" si="30"/>
        <v>0</v>
      </c>
      <c r="AH55" s="61">
        <f t="shared" si="30"/>
        <v>0</v>
      </c>
      <c r="AI55" s="61">
        <f t="shared" si="30"/>
        <v>0</v>
      </c>
      <c r="AJ55" s="157">
        <f t="shared" si="30"/>
        <v>0</v>
      </c>
      <c r="AK55" s="158"/>
      <c r="AL55" s="159"/>
      <c r="AM55" s="167"/>
    </row>
    <row r="56" ht="27" hidden="1" customHeight="1" spans="1:38">
      <c r="A56" s="52" t="s">
        <v>89</v>
      </c>
      <c r="B56" s="53"/>
      <c r="C56" s="54" t="s">
        <v>74</v>
      </c>
      <c r="D56" s="55"/>
      <c r="E56" s="56"/>
      <c r="F56" s="56"/>
      <c r="G56" s="57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7"/>
      <c r="X56" s="57"/>
      <c r="Y56" s="56"/>
      <c r="Z56" s="56"/>
      <c r="AA56" s="56"/>
      <c r="AB56" s="56"/>
      <c r="AC56" s="56"/>
      <c r="AD56" s="56"/>
      <c r="AE56" s="112"/>
      <c r="AF56" s="56"/>
      <c r="AG56" s="56"/>
      <c r="AH56" s="56"/>
      <c r="AI56" s="56"/>
      <c r="AJ56" s="154"/>
      <c r="AK56" s="155">
        <f>SUM(D57:AE57)</f>
        <v>0</v>
      </c>
      <c r="AL56" s="156">
        <f>SUM(AF57:AJ57)</f>
        <v>0</v>
      </c>
    </row>
    <row r="57" ht="25.5" hidden="1" customHeight="1" spans="1:38">
      <c r="A57" s="58"/>
      <c r="B57" s="59"/>
      <c r="C57" s="54" t="s">
        <v>75</v>
      </c>
      <c r="D57" s="60">
        <f t="shared" ref="D57:AJ61" si="31">(D$23*D56)/1000</f>
        <v>0</v>
      </c>
      <c r="E57" s="61">
        <f t="shared" si="31"/>
        <v>0</v>
      </c>
      <c r="F57" s="61">
        <f t="shared" si="31"/>
        <v>0</v>
      </c>
      <c r="G57" s="61">
        <f t="shared" si="31"/>
        <v>0</v>
      </c>
      <c r="H57" s="61">
        <f t="shared" si="31"/>
        <v>0</v>
      </c>
      <c r="I57" s="61">
        <f t="shared" si="31"/>
        <v>0</v>
      </c>
      <c r="J57" s="61">
        <f t="shared" si="31"/>
        <v>0</v>
      </c>
      <c r="K57" s="61">
        <f t="shared" si="31"/>
        <v>0</v>
      </c>
      <c r="L57" s="61">
        <f t="shared" si="31"/>
        <v>0</v>
      </c>
      <c r="M57" s="61">
        <f t="shared" si="31"/>
        <v>0</v>
      </c>
      <c r="N57" s="61">
        <f t="shared" si="31"/>
        <v>0</v>
      </c>
      <c r="O57" s="61">
        <f t="shared" si="31"/>
        <v>0</v>
      </c>
      <c r="P57" s="61">
        <f t="shared" si="31"/>
        <v>0</v>
      </c>
      <c r="Q57" s="61">
        <f t="shared" si="31"/>
        <v>0</v>
      </c>
      <c r="R57" s="61">
        <f t="shared" si="31"/>
        <v>0</v>
      </c>
      <c r="S57" s="61">
        <f t="shared" si="31"/>
        <v>0</v>
      </c>
      <c r="T57" s="61">
        <f t="shared" si="31"/>
        <v>0</v>
      </c>
      <c r="U57" s="61">
        <f t="shared" si="31"/>
        <v>0</v>
      </c>
      <c r="V57" s="61">
        <f t="shared" si="31"/>
        <v>0</v>
      </c>
      <c r="W57" s="61">
        <f t="shared" si="31"/>
        <v>0</v>
      </c>
      <c r="X57" s="61">
        <f t="shared" si="31"/>
        <v>0</v>
      </c>
      <c r="Y57" s="61">
        <f t="shared" si="31"/>
        <v>0</v>
      </c>
      <c r="Z57" s="61">
        <f t="shared" si="31"/>
        <v>0</v>
      </c>
      <c r="AA57" s="61">
        <f t="shared" si="31"/>
        <v>0</v>
      </c>
      <c r="AB57" s="61">
        <f t="shared" si="31"/>
        <v>0</v>
      </c>
      <c r="AC57" s="61">
        <f t="shared" si="31"/>
        <v>0</v>
      </c>
      <c r="AD57" s="61">
        <f t="shared" si="31"/>
        <v>0</v>
      </c>
      <c r="AE57" s="113">
        <f t="shared" si="31"/>
        <v>0</v>
      </c>
      <c r="AF57" s="61">
        <f t="shared" si="31"/>
        <v>0</v>
      </c>
      <c r="AG57" s="61">
        <f t="shared" si="31"/>
        <v>0</v>
      </c>
      <c r="AH57" s="61">
        <f t="shared" si="31"/>
        <v>0</v>
      </c>
      <c r="AI57" s="61">
        <f t="shared" si="31"/>
        <v>0</v>
      </c>
      <c r="AJ57" s="157">
        <f t="shared" si="31"/>
        <v>0</v>
      </c>
      <c r="AK57" s="158"/>
      <c r="AL57" s="159"/>
    </row>
    <row r="58" ht="27.75" customHeight="1" spans="1:38">
      <c r="A58" s="52" t="s">
        <v>90</v>
      </c>
      <c r="B58" s="53"/>
      <c r="C58" s="54" t="s">
        <v>74</v>
      </c>
      <c r="D58" s="55"/>
      <c r="E58" s="56"/>
      <c r="F58" s="56"/>
      <c r="G58" s="57"/>
      <c r="H58" s="56"/>
      <c r="I58" s="56"/>
      <c r="J58" s="56"/>
      <c r="K58" s="56"/>
      <c r="L58" s="56"/>
      <c r="M58" s="56"/>
      <c r="N58" s="56">
        <v>74</v>
      </c>
      <c r="O58" s="56"/>
      <c r="P58" s="56"/>
      <c r="Q58" s="56"/>
      <c r="R58" s="56"/>
      <c r="S58" s="56"/>
      <c r="T58" s="56"/>
      <c r="U58" s="56"/>
      <c r="V58" s="56"/>
      <c r="W58" s="57"/>
      <c r="X58" s="57"/>
      <c r="Y58" s="56"/>
      <c r="Z58" s="56"/>
      <c r="AA58" s="56"/>
      <c r="AB58" s="56"/>
      <c r="AC58" s="56"/>
      <c r="AD58" s="56"/>
      <c r="AE58" s="112"/>
      <c r="AF58" s="56"/>
      <c r="AG58" s="56"/>
      <c r="AH58" s="56"/>
      <c r="AI58" s="56"/>
      <c r="AJ58" s="154"/>
      <c r="AK58" s="155">
        <f>SUM(D59:AE59)</f>
        <v>0.74</v>
      </c>
      <c r="AL58" s="156">
        <f>SUM(AF59:AJ59)</f>
        <v>0</v>
      </c>
    </row>
    <row r="59" ht="31.9" customHeight="1" spans="1:39">
      <c r="A59" s="58"/>
      <c r="B59" s="59"/>
      <c r="C59" s="54" t="s">
        <v>75</v>
      </c>
      <c r="D59" s="60">
        <f t="shared" ref="D59:L59" si="32">(D$23*D58)/1000</f>
        <v>0</v>
      </c>
      <c r="E59" s="61">
        <f t="shared" si="32"/>
        <v>0</v>
      </c>
      <c r="F59" s="61">
        <f t="shared" si="32"/>
        <v>0</v>
      </c>
      <c r="G59" s="61">
        <f t="shared" si="32"/>
        <v>0</v>
      </c>
      <c r="H59" s="61">
        <f t="shared" si="32"/>
        <v>0</v>
      </c>
      <c r="I59" s="61">
        <f t="shared" si="32"/>
        <v>0</v>
      </c>
      <c r="J59" s="61">
        <f t="shared" si="32"/>
        <v>0</v>
      </c>
      <c r="K59" s="61">
        <f t="shared" si="32"/>
        <v>0</v>
      </c>
      <c r="L59" s="61">
        <f t="shared" si="32"/>
        <v>0</v>
      </c>
      <c r="M59" s="61">
        <f t="shared" si="31"/>
        <v>0</v>
      </c>
      <c r="N59" s="61">
        <f t="shared" si="31"/>
        <v>0.74</v>
      </c>
      <c r="O59" s="61">
        <f t="shared" si="31"/>
        <v>0</v>
      </c>
      <c r="P59" s="61">
        <f t="shared" si="31"/>
        <v>0</v>
      </c>
      <c r="Q59" s="61">
        <f t="shared" si="31"/>
        <v>0</v>
      </c>
      <c r="R59" s="61">
        <f t="shared" si="31"/>
        <v>0</v>
      </c>
      <c r="S59" s="61">
        <f t="shared" si="31"/>
        <v>0</v>
      </c>
      <c r="T59" s="61">
        <f t="shared" si="31"/>
        <v>0</v>
      </c>
      <c r="U59" s="61">
        <f t="shared" si="31"/>
        <v>0</v>
      </c>
      <c r="V59" s="61">
        <f t="shared" si="31"/>
        <v>0</v>
      </c>
      <c r="W59" s="61">
        <f t="shared" si="31"/>
        <v>0</v>
      </c>
      <c r="X59" s="61">
        <f t="shared" si="31"/>
        <v>0</v>
      </c>
      <c r="Y59" s="61">
        <f t="shared" si="31"/>
        <v>0</v>
      </c>
      <c r="Z59" s="61">
        <f t="shared" si="31"/>
        <v>0</v>
      </c>
      <c r="AA59" s="61">
        <f t="shared" si="31"/>
        <v>0</v>
      </c>
      <c r="AB59" s="61">
        <f t="shared" si="31"/>
        <v>0</v>
      </c>
      <c r="AC59" s="61">
        <f t="shared" si="31"/>
        <v>0</v>
      </c>
      <c r="AD59" s="61">
        <f t="shared" si="31"/>
        <v>0</v>
      </c>
      <c r="AE59" s="113">
        <f t="shared" si="31"/>
        <v>0</v>
      </c>
      <c r="AF59" s="61">
        <f t="shared" si="31"/>
        <v>0</v>
      </c>
      <c r="AG59" s="61">
        <f t="shared" si="31"/>
        <v>0</v>
      </c>
      <c r="AH59" s="61">
        <f t="shared" si="31"/>
        <v>0</v>
      </c>
      <c r="AI59" s="61">
        <f t="shared" si="31"/>
        <v>0</v>
      </c>
      <c r="AJ59" s="157">
        <f t="shared" si="31"/>
        <v>0</v>
      </c>
      <c r="AK59" s="158"/>
      <c r="AL59" s="159"/>
      <c r="AM59" s="12"/>
    </row>
    <row r="60" ht="24.6" spans="1:38">
      <c r="A60" s="52" t="s">
        <v>91</v>
      </c>
      <c r="B60" s="53"/>
      <c r="C60" s="54" t="s">
        <v>74</v>
      </c>
      <c r="D60" s="55"/>
      <c r="E60" s="56"/>
      <c r="F60" s="56"/>
      <c r="G60" s="57"/>
      <c r="H60" s="56"/>
      <c r="I60" s="56"/>
      <c r="J60" s="56"/>
      <c r="K60" s="56"/>
      <c r="L60" s="56">
        <v>12.15</v>
      </c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7"/>
      <c r="X60" s="57"/>
      <c r="Y60" s="56"/>
      <c r="Z60" s="56"/>
      <c r="AA60" s="56"/>
      <c r="AB60" s="56"/>
      <c r="AC60" s="56"/>
      <c r="AD60" s="56"/>
      <c r="AE60" s="112"/>
      <c r="AF60" s="56"/>
      <c r="AG60" s="56"/>
      <c r="AH60" s="56"/>
      <c r="AI60" s="56"/>
      <c r="AJ60" s="154"/>
      <c r="AK60" s="168">
        <f>SUM(D61:AE61)</f>
        <v>0.1215</v>
      </c>
      <c r="AL60" s="156">
        <f>SUM(AF61:AJ61)</f>
        <v>0</v>
      </c>
    </row>
    <row r="61" ht="24.6" spans="1:38">
      <c r="A61" s="58"/>
      <c r="B61" s="59"/>
      <c r="C61" s="54" t="s">
        <v>75</v>
      </c>
      <c r="D61" s="60">
        <f t="shared" ref="D61:O61" si="33">(D$23*D60)/1000</f>
        <v>0</v>
      </c>
      <c r="E61" s="61">
        <f t="shared" si="33"/>
        <v>0</v>
      </c>
      <c r="F61" s="61">
        <f t="shared" si="33"/>
        <v>0</v>
      </c>
      <c r="G61" s="61">
        <f t="shared" si="33"/>
        <v>0</v>
      </c>
      <c r="H61" s="61">
        <f t="shared" si="33"/>
        <v>0</v>
      </c>
      <c r="I61" s="61">
        <f t="shared" si="33"/>
        <v>0</v>
      </c>
      <c r="J61" s="61">
        <f t="shared" si="33"/>
        <v>0</v>
      </c>
      <c r="K61" s="61">
        <f t="shared" si="33"/>
        <v>0</v>
      </c>
      <c r="L61" s="61">
        <f t="shared" si="33"/>
        <v>0.1215</v>
      </c>
      <c r="M61" s="61">
        <f t="shared" si="33"/>
        <v>0</v>
      </c>
      <c r="N61" s="61">
        <f t="shared" si="33"/>
        <v>0</v>
      </c>
      <c r="O61" s="61">
        <f t="shared" si="33"/>
        <v>0</v>
      </c>
      <c r="P61" s="61">
        <f t="shared" si="31"/>
        <v>0</v>
      </c>
      <c r="Q61" s="61">
        <f t="shared" si="31"/>
        <v>0</v>
      </c>
      <c r="R61" s="61">
        <f t="shared" si="31"/>
        <v>0</v>
      </c>
      <c r="S61" s="61">
        <f t="shared" si="31"/>
        <v>0</v>
      </c>
      <c r="T61" s="61">
        <f t="shared" si="31"/>
        <v>0</v>
      </c>
      <c r="U61" s="61">
        <f t="shared" si="31"/>
        <v>0</v>
      </c>
      <c r="V61" s="61">
        <f t="shared" si="31"/>
        <v>0</v>
      </c>
      <c r="W61" s="61">
        <f t="shared" si="31"/>
        <v>0</v>
      </c>
      <c r="X61" s="61">
        <f t="shared" si="31"/>
        <v>0</v>
      </c>
      <c r="Y61" s="61">
        <f t="shared" si="31"/>
        <v>0</v>
      </c>
      <c r="Z61" s="61">
        <f t="shared" si="31"/>
        <v>0</v>
      </c>
      <c r="AA61" s="61">
        <f t="shared" si="31"/>
        <v>0</v>
      </c>
      <c r="AB61" s="61">
        <f t="shared" si="31"/>
        <v>0</v>
      </c>
      <c r="AC61" s="61">
        <f t="shared" si="31"/>
        <v>0</v>
      </c>
      <c r="AD61" s="61">
        <f t="shared" si="31"/>
        <v>0</v>
      </c>
      <c r="AE61" s="113">
        <f t="shared" si="31"/>
        <v>0</v>
      </c>
      <c r="AF61" s="61">
        <f t="shared" si="31"/>
        <v>0</v>
      </c>
      <c r="AG61" s="61">
        <f t="shared" si="31"/>
        <v>0</v>
      </c>
      <c r="AH61" s="61">
        <f t="shared" si="31"/>
        <v>0</v>
      </c>
      <c r="AI61" s="61">
        <f t="shared" si="31"/>
        <v>0</v>
      </c>
      <c r="AJ61" s="157">
        <f t="shared" si="31"/>
        <v>0</v>
      </c>
      <c r="AK61" s="169"/>
      <c r="AL61" s="159"/>
    </row>
    <row r="62" ht="27.75" customHeight="1" spans="1:38">
      <c r="A62" s="52" t="s">
        <v>92</v>
      </c>
      <c r="B62" s="53"/>
      <c r="C62" s="54" t="s">
        <v>74</v>
      </c>
      <c r="D62" s="55"/>
      <c r="E62" s="56"/>
      <c r="F62" s="56"/>
      <c r="G62" s="57"/>
      <c r="H62" s="56"/>
      <c r="I62" s="56"/>
      <c r="J62" s="56"/>
      <c r="K62" s="56"/>
      <c r="L62" s="56"/>
      <c r="M62" s="56">
        <v>47.6</v>
      </c>
      <c r="N62" s="56"/>
      <c r="O62" s="82"/>
      <c r="P62" s="56"/>
      <c r="Q62" s="56"/>
      <c r="R62" s="56"/>
      <c r="S62" s="56"/>
      <c r="T62" s="56"/>
      <c r="U62" s="56"/>
      <c r="V62" s="56"/>
      <c r="W62" s="57"/>
      <c r="X62" s="57"/>
      <c r="Y62" s="56"/>
      <c r="Z62" s="56"/>
      <c r="AA62" s="56"/>
      <c r="AB62" s="56"/>
      <c r="AC62" s="56"/>
      <c r="AD62" s="56"/>
      <c r="AE62" s="112"/>
      <c r="AF62" s="56"/>
      <c r="AG62" s="56"/>
      <c r="AH62" s="56"/>
      <c r="AI62" s="56"/>
      <c r="AJ62" s="154"/>
      <c r="AK62" s="170">
        <f>SUM(D63:AE63)</f>
        <v>0.476</v>
      </c>
      <c r="AL62" s="156">
        <f>SUM(AF63:AJ63)</f>
        <v>0</v>
      </c>
    </row>
    <row r="63" ht="25.5" customHeight="1" spans="1:38">
      <c r="A63" s="58"/>
      <c r="B63" s="59"/>
      <c r="C63" s="54" t="s">
        <v>75</v>
      </c>
      <c r="D63" s="60">
        <f t="shared" ref="D63:AJ77" si="34">(D$23*D62)/1000</f>
        <v>0</v>
      </c>
      <c r="E63" s="61">
        <f t="shared" si="34"/>
        <v>0</v>
      </c>
      <c r="F63" s="61">
        <f t="shared" si="34"/>
        <v>0</v>
      </c>
      <c r="G63" s="61">
        <f t="shared" si="34"/>
        <v>0</v>
      </c>
      <c r="H63" s="61">
        <f t="shared" si="34"/>
        <v>0</v>
      </c>
      <c r="I63" s="61">
        <f t="shared" si="34"/>
        <v>0</v>
      </c>
      <c r="J63" s="61">
        <f t="shared" si="34"/>
        <v>0</v>
      </c>
      <c r="K63" s="61">
        <f t="shared" si="34"/>
        <v>0</v>
      </c>
      <c r="L63" s="61">
        <f t="shared" si="34"/>
        <v>0</v>
      </c>
      <c r="M63" s="61">
        <f t="shared" si="34"/>
        <v>0.476</v>
      </c>
      <c r="N63" s="61">
        <f t="shared" si="34"/>
        <v>0</v>
      </c>
      <c r="O63" s="61">
        <f t="shared" si="34"/>
        <v>0</v>
      </c>
      <c r="P63" s="61">
        <f t="shared" si="34"/>
        <v>0</v>
      </c>
      <c r="Q63" s="61">
        <f t="shared" si="34"/>
        <v>0</v>
      </c>
      <c r="R63" s="61">
        <f t="shared" si="34"/>
        <v>0</v>
      </c>
      <c r="S63" s="61">
        <f t="shared" si="34"/>
        <v>0</v>
      </c>
      <c r="T63" s="61">
        <f t="shared" si="34"/>
        <v>0</v>
      </c>
      <c r="U63" s="61">
        <f t="shared" si="34"/>
        <v>0</v>
      </c>
      <c r="V63" s="61">
        <f t="shared" si="34"/>
        <v>0</v>
      </c>
      <c r="W63" s="61">
        <f t="shared" si="34"/>
        <v>0</v>
      </c>
      <c r="X63" s="61">
        <f t="shared" si="34"/>
        <v>0</v>
      </c>
      <c r="Y63" s="61">
        <f t="shared" si="34"/>
        <v>0</v>
      </c>
      <c r="Z63" s="61">
        <f t="shared" si="34"/>
        <v>0</v>
      </c>
      <c r="AA63" s="61">
        <f t="shared" si="34"/>
        <v>0</v>
      </c>
      <c r="AB63" s="61">
        <f t="shared" si="34"/>
        <v>0</v>
      </c>
      <c r="AC63" s="61">
        <f t="shared" si="34"/>
        <v>0</v>
      </c>
      <c r="AD63" s="61">
        <f t="shared" si="34"/>
        <v>0</v>
      </c>
      <c r="AE63" s="113">
        <f t="shared" si="34"/>
        <v>0</v>
      </c>
      <c r="AF63" s="61">
        <f t="shared" si="34"/>
        <v>0</v>
      </c>
      <c r="AG63" s="61">
        <f t="shared" si="34"/>
        <v>0</v>
      </c>
      <c r="AH63" s="61">
        <f t="shared" si="34"/>
        <v>0</v>
      </c>
      <c r="AI63" s="61">
        <f t="shared" si="34"/>
        <v>0</v>
      </c>
      <c r="AJ63" s="157">
        <f t="shared" si="34"/>
        <v>0</v>
      </c>
      <c r="AK63" s="171"/>
      <c r="AL63" s="159"/>
    </row>
    <row r="64" ht="24.6" spans="1:38">
      <c r="A64" s="52" t="s">
        <v>121</v>
      </c>
      <c r="B64" s="53"/>
      <c r="C64" s="54" t="s">
        <v>74</v>
      </c>
      <c r="D64" s="55"/>
      <c r="E64" s="56"/>
      <c r="F64" s="56"/>
      <c r="G64" s="57"/>
      <c r="H64" s="56"/>
      <c r="I64" s="56">
        <v>104</v>
      </c>
      <c r="J64" s="56"/>
      <c r="K64" s="56"/>
      <c r="L64" s="56"/>
      <c r="M64" s="56"/>
      <c r="N64" s="56"/>
      <c r="O64" s="82"/>
      <c r="P64" s="56"/>
      <c r="Q64" s="56"/>
      <c r="R64" s="56"/>
      <c r="S64" s="56"/>
      <c r="T64" s="56"/>
      <c r="U64" s="56"/>
      <c r="V64" s="56"/>
      <c r="W64" s="57"/>
      <c r="X64" s="57"/>
      <c r="Y64" s="56"/>
      <c r="Z64" s="56"/>
      <c r="AA64" s="56"/>
      <c r="AB64" s="56"/>
      <c r="AC64" s="56"/>
      <c r="AD64" s="56"/>
      <c r="AE64" s="112"/>
      <c r="AF64" s="56"/>
      <c r="AG64" s="56"/>
      <c r="AH64" s="56"/>
      <c r="AI64" s="56"/>
      <c r="AJ64" s="154"/>
      <c r="AK64" s="170">
        <f>SUM(D65:AE65)</f>
        <v>1.04</v>
      </c>
      <c r="AL64" s="156">
        <f>SUM(AF65:AJ65)</f>
        <v>0</v>
      </c>
    </row>
    <row r="65" ht="24.6" spans="1:38">
      <c r="A65" s="58"/>
      <c r="B65" s="59"/>
      <c r="C65" s="54" t="s">
        <v>75</v>
      </c>
      <c r="D65" s="60">
        <f t="shared" ref="D65:AJ65" si="35">(D$23*D64)/1000</f>
        <v>0</v>
      </c>
      <c r="E65" s="61">
        <f t="shared" si="35"/>
        <v>0</v>
      </c>
      <c r="F65" s="61">
        <f t="shared" si="35"/>
        <v>0</v>
      </c>
      <c r="G65" s="61">
        <f t="shared" si="35"/>
        <v>0</v>
      </c>
      <c r="H65" s="61">
        <f t="shared" si="35"/>
        <v>0</v>
      </c>
      <c r="I65" s="61">
        <f t="shared" si="35"/>
        <v>1.04</v>
      </c>
      <c r="J65" s="61">
        <f t="shared" si="35"/>
        <v>0</v>
      </c>
      <c r="K65" s="61">
        <f t="shared" si="35"/>
        <v>0</v>
      </c>
      <c r="L65" s="61">
        <f t="shared" si="35"/>
        <v>0</v>
      </c>
      <c r="M65" s="61">
        <f t="shared" si="35"/>
        <v>0</v>
      </c>
      <c r="N65" s="61">
        <f t="shared" si="35"/>
        <v>0</v>
      </c>
      <c r="O65" s="61">
        <f t="shared" si="35"/>
        <v>0</v>
      </c>
      <c r="P65" s="61">
        <f t="shared" si="35"/>
        <v>0</v>
      </c>
      <c r="Q65" s="61">
        <f t="shared" si="35"/>
        <v>0</v>
      </c>
      <c r="R65" s="61">
        <f t="shared" si="35"/>
        <v>0</v>
      </c>
      <c r="S65" s="61">
        <f t="shared" si="35"/>
        <v>0</v>
      </c>
      <c r="T65" s="61">
        <f t="shared" si="35"/>
        <v>0</v>
      </c>
      <c r="U65" s="61">
        <f t="shared" si="35"/>
        <v>0</v>
      </c>
      <c r="V65" s="61">
        <f t="shared" si="35"/>
        <v>0</v>
      </c>
      <c r="W65" s="61">
        <f t="shared" si="35"/>
        <v>0</v>
      </c>
      <c r="X65" s="61">
        <f t="shared" si="35"/>
        <v>0</v>
      </c>
      <c r="Y65" s="61">
        <f t="shared" si="35"/>
        <v>0</v>
      </c>
      <c r="Z65" s="61">
        <f t="shared" si="35"/>
        <v>0</v>
      </c>
      <c r="AA65" s="61">
        <f t="shared" si="35"/>
        <v>0</v>
      </c>
      <c r="AB65" s="61">
        <f t="shared" si="35"/>
        <v>0</v>
      </c>
      <c r="AC65" s="61">
        <f t="shared" si="35"/>
        <v>0</v>
      </c>
      <c r="AD65" s="61">
        <f t="shared" si="35"/>
        <v>0</v>
      </c>
      <c r="AE65" s="113">
        <f t="shared" si="35"/>
        <v>0</v>
      </c>
      <c r="AF65" s="61">
        <f t="shared" si="35"/>
        <v>0</v>
      </c>
      <c r="AG65" s="61">
        <f t="shared" si="35"/>
        <v>0</v>
      </c>
      <c r="AH65" s="61">
        <f t="shared" si="35"/>
        <v>0</v>
      </c>
      <c r="AI65" s="61">
        <f t="shared" si="35"/>
        <v>0</v>
      </c>
      <c r="AJ65" s="157">
        <f t="shared" si="35"/>
        <v>0</v>
      </c>
      <c r="AK65" s="171"/>
      <c r="AL65" s="159"/>
    </row>
    <row r="66" ht="27" customHeight="1" spans="1:38">
      <c r="A66" s="52" t="s">
        <v>93</v>
      </c>
      <c r="B66" s="53"/>
      <c r="C66" s="54" t="s">
        <v>74</v>
      </c>
      <c r="D66" s="55"/>
      <c r="E66" s="56"/>
      <c r="F66" s="56"/>
      <c r="G66" s="57"/>
      <c r="H66" s="56"/>
      <c r="I66" s="56"/>
      <c r="J66" s="56"/>
      <c r="K66" s="56"/>
      <c r="L66" s="56"/>
      <c r="M66" s="56"/>
      <c r="N66" s="56"/>
      <c r="O66" s="82">
        <v>3.75</v>
      </c>
      <c r="P66" s="56"/>
      <c r="Q66" s="56"/>
      <c r="R66" s="56"/>
      <c r="S66" s="56"/>
      <c r="T66" s="56"/>
      <c r="U66" s="56"/>
      <c r="V66" s="56"/>
      <c r="W66" s="57"/>
      <c r="X66" s="57"/>
      <c r="Y66" s="56"/>
      <c r="Z66" s="56"/>
      <c r="AA66" s="56"/>
      <c r="AB66" s="56"/>
      <c r="AC66" s="56"/>
      <c r="AD66" s="56"/>
      <c r="AE66" s="112"/>
      <c r="AF66" s="56"/>
      <c r="AG66" s="56"/>
      <c r="AH66" s="56"/>
      <c r="AI66" s="56"/>
      <c r="AJ66" s="154"/>
      <c r="AK66" s="170">
        <f>SUM(D67:AE67)</f>
        <v>0.0375</v>
      </c>
      <c r="AL66" s="156">
        <f>SUM(AF67:AJ67)</f>
        <v>0</v>
      </c>
    </row>
    <row r="67" ht="23.45" customHeight="1" spans="1:38">
      <c r="A67" s="58"/>
      <c r="B67" s="59"/>
      <c r="C67" s="54" t="s">
        <v>75</v>
      </c>
      <c r="D67" s="60">
        <f t="shared" ref="D67:AJ67" si="36">(D$23*D66)/1000</f>
        <v>0</v>
      </c>
      <c r="E67" s="61">
        <f t="shared" si="36"/>
        <v>0</v>
      </c>
      <c r="F67" s="61">
        <f t="shared" si="36"/>
        <v>0</v>
      </c>
      <c r="G67" s="61">
        <f t="shared" si="36"/>
        <v>0</v>
      </c>
      <c r="H67" s="61">
        <f t="shared" si="36"/>
        <v>0</v>
      </c>
      <c r="I67" s="61">
        <f t="shared" si="36"/>
        <v>0</v>
      </c>
      <c r="J67" s="61">
        <f t="shared" si="36"/>
        <v>0</v>
      </c>
      <c r="K67" s="61">
        <f t="shared" si="36"/>
        <v>0</v>
      </c>
      <c r="L67" s="61">
        <f t="shared" si="36"/>
        <v>0</v>
      </c>
      <c r="M67" s="61">
        <f t="shared" si="36"/>
        <v>0</v>
      </c>
      <c r="N67" s="61">
        <f t="shared" si="36"/>
        <v>0</v>
      </c>
      <c r="O67" s="61">
        <f t="shared" si="36"/>
        <v>0.0375</v>
      </c>
      <c r="P67" s="61">
        <f t="shared" si="36"/>
        <v>0</v>
      </c>
      <c r="Q67" s="61">
        <f t="shared" si="36"/>
        <v>0</v>
      </c>
      <c r="R67" s="61">
        <f t="shared" si="36"/>
        <v>0</v>
      </c>
      <c r="S67" s="61">
        <f t="shared" si="36"/>
        <v>0</v>
      </c>
      <c r="T67" s="61">
        <f t="shared" si="36"/>
        <v>0</v>
      </c>
      <c r="U67" s="61">
        <f t="shared" si="36"/>
        <v>0</v>
      </c>
      <c r="V67" s="61">
        <f t="shared" si="36"/>
        <v>0</v>
      </c>
      <c r="W67" s="61">
        <f t="shared" si="36"/>
        <v>0</v>
      </c>
      <c r="X67" s="61">
        <f t="shared" si="36"/>
        <v>0</v>
      </c>
      <c r="Y67" s="61">
        <f t="shared" si="36"/>
        <v>0</v>
      </c>
      <c r="Z67" s="61">
        <f t="shared" si="36"/>
        <v>0</v>
      </c>
      <c r="AA67" s="61">
        <f t="shared" si="36"/>
        <v>0</v>
      </c>
      <c r="AB67" s="61">
        <f t="shared" si="36"/>
        <v>0</v>
      </c>
      <c r="AC67" s="61">
        <f t="shared" si="36"/>
        <v>0</v>
      </c>
      <c r="AD67" s="61">
        <f t="shared" si="36"/>
        <v>0</v>
      </c>
      <c r="AE67" s="113">
        <f t="shared" si="36"/>
        <v>0</v>
      </c>
      <c r="AF67" s="61">
        <f t="shared" si="36"/>
        <v>0</v>
      </c>
      <c r="AG67" s="61">
        <f t="shared" si="36"/>
        <v>0</v>
      </c>
      <c r="AH67" s="61">
        <f t="shared" si="36"/>
        <v>0</v>
      </c>
      <c r="AI67" s="61">
        <f t="shared" si="36"/>
        <v>0</v>
      </c>
      <c r="AJ67" s="157">
        <f t="shared" si="36"/>
        <v>0</v>
      </c>
      <c r="AK67" s="171"/>
      <c r="AL67" s="159"/>
    </row>
    <row r="68" ht="27" customHeight="1" spans="1:38">
      <c r="A68" s="52" t="s">
        <v>94</v>
      </c>
      <c r="B68" s="53"/>
      <c r="C68" s="54" t="s">
        <v>74</v>
      </c>
      <c r="D68" s="55"/>
      <c r="E68" s="56"/>
      <c r="F68" s="56"/>
      <c r="G68" s="57"/>
      <c r="H68" s="56"/>
      <c r="I68" s="56"/>
      <c r="J68" s="56"/>
      <c r="K68" s="56"/>
      <c r="L68" s="56"/>
      <c r="M68" s="56"/>
      <c r="N68" s="56"/>
      <c r="O68" s="82"/>
      <c r="P68" s="56"/>
      <c r="Q68" s="56">
        <v>5.25</v>
      </c>
      <c r="R68" s="56"/>
      <c r="S68" s="56"/>
      <c r="T68" s="56"/>
      <c r="U68" s="56"/>
      <c r="V68" s="56"/>
      <c r="W68" s="57"/>
      <c r="X68" s="57"/>
      <c r="Y68" s="56"/>
      <c r="Z68" s="56"/>
      <c r="AA68" s="56"/>
      <c r="AB68" s="56"/>
      <c r="AC68" s="56"/>
      <c r="AD68" s="56"/>
      <c r="AE68" s="112"/>
      <c r="AF68" s="56"/>
      <c r="AG68" s="56"/>
      <c r="AH68" s="56"/>
      <c r="AI68" s="56"/>
      <c r="AJ68" s="154"/>
      <c r="AK68" s="170">
        <f>SUM(D69:AE69)</f>
        <v>0.0525</v>
      </c>
      <c r="AL68" s="156">
        <f>SUM(AF69:AJ69)</f>
        <v>0</v>
      </c>
    </row>
    <row r="69" ht="23.45" customHeight="1" spans="1:38">
      <c r="A69" s="58"/>
      <c r="B69" s="59"/>
      <c r="C69" s="54" t="s">
        <v>75</v>
      </c>
      <c r="D69" s="60">
        <f t="shared" ref="D69:AJ69" si="37">(D$23*D68)/1000</f>
        <v>0</v>
      </c>
      <c r="E69" s="61">
        <f t="shared" si="37"/>
        <v>0</v>
      </c>
      <c r="F69" s="61">
        <f t="shared" si="37"/>
        <v>0</v>
      </c>
      <c r="G69" s="61">
        <f t="shared" si="37"/>
        <v>0</v>
      </c>
      <c r="H69" s="61">
        <f t="shared" si="37"/>
        <v>0</v>
      </c>
      <c r="I69" s="61">
        <f t="shared" si="37"/>
        <v>0</v>
      </c>
      <c r="J69" s="61">
        <f t="shared" si="37"/>
        <v>0</v>
      </c>
      <c r="K69" s="61">
        <f t="shared" si="37"/>
        <v>0</v>
      </c>
      <c r="L69" s="61">
        <f t="shared" si="37"/>
        <v>0</v>
      </c>
      <c r="M69" s="61">
        <f t="shared" si="37"/>
        <v>0</v>
      </c>
      <c r="N69" s="61">
        <f t="shared" si="37"/>
        <v>0</v>
      </c>
      <c r="O69" s="61">
        <f t="shared" si="37"/>
        <v>0</v>
      </c>
      <c r="P69" s="61">
        <f t="shared" si="37"/>
        <v>0</v>
      </c>
      <c r="Q69" s="61">
        <f t="shared" si="37"/>
        <v>0.0525</v>
      </c>
      <c r="R69" s="61">
        <f t="shared" si="37"/>
        <v>0</v>
      </c>
      <c r="S69" s="61">
        <f t="shared" si="37"/>
        <v>0</v>
      </c>
      <c r="T69" s="61">
        <f t="shared" si="37"/>
        <v>0</v>
      </c>
      <c r="U69" s="61">
        <f t="shared" si="37"/>
        <v>0</v>
      </c>
      <c r="V69" s="61">
        <f t="shared" si="37"/>
        <v>0</v>
      </c>
      <c r="W69" s="61">
        <f t="shared" si="37"/>
        <v>0</v>
      </c>
      <c r="X69" s="61">
        <f t="shared" si="37"/>
        <v>0</v>
      </c>
      <c r="Y69" s="61">
        <f t="shared" si="37"/>
        <v>0</v>
      </c>
      <c r="Z69" s="61">
        <f t="shared" si="37"/>
        <v>0</v>
      </c>
      <c r="AA69" s="61">
        <f t="shared" si="37"/>
        <v>0</v>
      </c>
      <c r="AB69" s="61">
        <f t="shared" si="37"/>
        <v>0</v>
      </c>
      <c r="AC69" s="61">
        <f t="shared" si="37"/>
        <v>0</v>
      </c>
      <c r="AD69" s="61">
        <f t="shared" si="37"/>
        <v>0</v>
      </c>
      <c r="AE69" s="113">
        <f t="shared" si="37"/>
        <v>0</v>
      </c>
      <c r="AF69" s="61">
        <f t="shared" si="37"/>
        <v>0</v>
      </c>
      <c r="AG69" s="61">
        <f t="shared" si="37"/>
        <v>0</v>
      </c>
      <c r="AH69" s="61">
        <f t="shared" si="37"/>
        <v>0</v>
      </c>
      <c r="AI69" s="61">
        <f t="shared" si="37"/>
        <v>0</v>
      </c>
      <c r="AJ69" s="157">
        <f t="shared" si="37"/>
        <v>0</v>
      </c>
      <c r="AK69" s="171"/>
      <c r="AL69" s="159"/>
    </row>
    <row r="70" ht="24.6" spans="1:38">
      <c r="A70" s="52" t="s">
        <v>98</v>
      </c>
      <c r="B70" s="53"/>
      <c r="C70" s="54" t="s">
        <v>74</v>
      </c>
      <c r="D70" s="55"/>
      <c r="E70" s="56"/>
      <c r="F70" s="56"/>
      <c r="G70" s="57"/>
      <c r="H70" s="56"/>
      <c r="I70" s="56"/>
      <c r="J70" s="56"/>
      <c r="K70" s="56"/>
      <c r="L70" s="56"/>
      <c r="M70" s="56"/>
      <c r="N70" s="56"/>
      <c r="O70" s="82"/>
      <c r="P70" s="56"/>
      <c r="Q70" s="56"/>
      <c r="R70" s="56"/>
      <c r="S70" s="56"/>
      <c r="T70" s="56"/>
      <c r="U70" s="56"/>
      <c r="V70" s="56"/>
      <c r="W70" s="57"/>
      <c r="X70" s="57">
        <v>4</v>
      </c>
      <c r="Y70" s="56"/>
      <c r="Z70" s="56"/>
      <c r="AA70" s="56"/>
      <c r="AB70" s="56"/>
      <c r="AC70" s="56"/>
      <c r="AD70" s="56"/>
      <c r="AE70" s="112"/>
      <c r="AF70" s="56"/>
      <c r="AG70" s="56"/>
      <c r="AH70" s="56"/>
      <c r="AI70" s="56"/>
      <c r="AJ70" s="154"/>
      <c r="AK70" s="170">
        <f>SUM(D71:AE71)</f>
        <v>0.04</v>
      </c>
      <c r="AL70" s="156">
        <f>SUM(AF71:AJ71)</f>
        <v>0</v>
      </c>
    </row>
    <row r="71" ht="24.6" spans="1:39">
      <c r="A71" s="58"/>
      <c r="B71" s="59"/>
      <c r="C71" s="54" t="s">
        <v>75</v>
      </c>
      <c r="D71" s="60">
        <f t="shared" ref="D71:AJ71" si="38">(D$23*D70)/1000</f>
        <v>0</v>
      </c>
      <c r="E71" s="61">
        <f t="shared" si="38"/>
        <v>0</v>
      </c>
      <c r="F71" s="61">
        <f t="shared" si="38"/>
        <v>0</v>
      </c>
      <c r="G71" s="61">
        <f t="shared" si="38"/>
        <v>0</v>
      </c>
      <c r="H71" s="61">
        <f t="shared" si="38"/>
        <v>0</v>
      </c>
      <c r="I71" s="61">
        <f t="shared" si="38"/>
        <v>0</v>
      </c>
      <c r="J71" s="61">
        <f t="shared" si="38"/>
        <v>0</v>
      </c>
      <c r="K71" s="61">
        <f t="shared" si="38"/>
        <v>0</v>
      </c>
      <c r="L71" s="61">
        <f t="shared" si="38"/>
        <v>0</v>
      </c>
      <c r="M71" s="61">
        <f t="shared" si="38"/>
        <v>0</v>
      </c>
      <c r="N71" s="61">
        <f t="shared" si="38"/>
        <v>0</v>
      </c>
      <c r="O71" s="61">
        <f t="shared" si="38"/>
        <v>0</v>
      </c>
      <c r="P71" s="61">
        <f t="shared" si="38"/>
        <v>0</v>
      </c>
      <c r="Q71" s="61">
        <f t="shared" si="38"/>
        <v>0</v>
      </c>
      <c r="R71" s="61">
        <f t="shared" si="38"/>
        <v>0</v>
      </c>
      <c r="S71" s="61">
        <f t="shared" si="38"/>
        <v>0</v>
      </c>
      <c r="T71" s="61">
        <f t="shared" si="38"/>
        <v>0</v>
      </c>
      <c r="U71" s="61">
        <f t="shared" si="38"/>
        <v>0</v>
      </c>
      <c r="V71" s="61">
        <f t="shared" si="38"/>
        <v>0</v>
      </c>
      <c r="W71" s="61">
        <f t="shared" si="38"/>
        <v>0</v>
      </c>
      <c r="X71" s="61">
        <f t="shared" si="38"/>
        <v>0.04</v>
      </c>
      <c r="Y71" s="61">
        <f t="shared" si="38"/>
        <v>0</v>
      </c>
      <c r="Z71" s="61">
        <f t="shared" si="38"/>
        <v>0</v>
      </c>
      <c r="AA71" s="61">
        <f t="shared" si="38"/>
        <v>0</v>
      </c>
      <c r="AB71" s="61">
        <f t="shared" si="38"/>
        <v>0</v>
      </c>
      <c r="AC71" s="61">
        <f t="shared" si="38"/>
        <v>0</v>
      </c>
      <c r="AD71" s="61">
        <f t="shared" si="38"/>
        <v>0</v>
      </c>
      <c r="AE71" s="113">
        <f t="shared" si="38"/>
        <v>0</v>
      </c>
      <c r="AF71" s="61">
        <f t="shared" si="38"/>
        <v>0</v>
      </c>
      <c r="AG71" s="61">
        <f t="shared" si="38"/>
        <v>0</v>
      </c>
      <c r="AH71" s="61">
        <f t="shared" si="38"/>
        <v>0</v>
      </c>
      <c r="AI71" s="61">
        <f t="shared" si="38"/>
        <v>0</v>
      </c>
      <c r="AJ71" s="157">
        <f t="shared" si="38"/>
        <v>0</v>
      </c>
      <c r="AK71" s="171"/>
      <c r="AL71" s="159"/>
      <c r="AM71" s="202"/>
    </row>
    <row r="72" ht="24.6" spans="1:38">
      <c r="A72" s="52" t="s">
        <v>78</v>
      </c>
      <c r="B72" s="53"/>
      <c r="C72" s="54" t="s">
        <v>74</v>
      </c>
      <c r="D72" s="55"/>
      <c r="E72" s="56"/>
      <c r="F72" s="56"/>
      <c r="G72" s="57"/>
      <c r="H72" s="56"/>
      <c r="I72" s="56"/>
      <c r="J72" s="56"/>
      <c r="K72" s="56"/>
      <c r="L72" s="56"/>
      <c r="M72" s="56"/>
      <c r="N72" s="56"/>
      <c r="O72" s="82"/>
      <c r="P72" s="56"/>
      <c r="Q72" s="56">
        <v>18</v>
      </c>
      <c r="R72" s="56"/>
      <c r="S72" s="56"/>
      <c r="T72" s="56"/>
      <c r="U72" s="56"/>
      <c r="V72" s="56"/>
      <c r="W72" s="57"/>
      <c r="X72" s="57"/>
      <c r="Y72" s="56"/>
      <c r="Z72" s="56"/>
      <c r="AA72" s="56"/>
      <c r="AB72" s="56"/>
      <c r="AC72" s="56"/>
      <c r="AD72" s="56"/>
      <c r="AE72" s="112"/>
      <c r="AF72" s="56"/>
      <c r="AG72" s="56"/>
      <c r="AH72" s="56"/>
      <c r="AI72" s="56"/>
      <c r="AJ72" s="154"/>
      <c r="AK72" s="170">
        <f>SUM(D73:AE73)</f>
        <v>0.18</v>
      </c>
      <c r="AL72" s="156">
        <f>SUM(AF73:AJ73)</f>
        <v>0</v>
      </c>
    </row>
    <row r="73" ht="24.6" spans="1:39">
      <c r="A73" s="58"/>
      <c r="B73" s="59"/>
      <c r="C73" s="54" t="s">
        <v>75</v>
      </c>
      <c r="D73" s="60">
        <f t="shared" ref="D73:L73" si="39">(D$23*D72)/1000</f>
        <v>0</v>
      </c>
      <c r="E73" s="61">
        <f t="shared" si="39"/>
        <v>0</v>
      </c>
      <c r="F73" s="61">
        <f t="shared" si="39"/>
        <v>0</v>
      </c>
      <c r="G73" s="61">
        <f t="shared" si="39"/>
        <v>0</v>
      </c>
      <c r="H73" s="61">
        <f t="shared" si="39"/>
        <v>0</v>
      </c>
      <c r="I73" s="61">
        <f t="shared" si="39"/>
        <v>0</v>
      </c>
      <c r="J73" s="61">
        <f t="shared" si="39"/>
        <v>0</v>
      </c>
      <c r="K73" s="61">
        <f t="shared" si="39"/>
        <v>0</v>
      </c>
      <c r="L73" s="61">
        <f t="shared" si="39"/>
        <v>0</v>
      </c>
      <c r="M73" s="61">
        <f t="shared" si="34"/>
        <v>0</v>
      </c>
      <c r="N73" s="61">
        <f t="shared" si="34"/>
        <v>0</v>
      </c>
      <c r="O73" s="61">
        <f t="shared" si="34"/>
        <v>0</v>
      </c>
      <c r="P73" s="61">
        <f t="shared" si="34"/>
        <v>0</v>
      </c>
      <c r="Q73" s="61">
        <f t="shared" si="34"/>
        <v>0.18</v>
      </c>
      <c r="R73" s="61">
        <f t="shared" si="34"/>
        <v>0</v>
      </c>
      <c r="S73" s="61">
        <f t="shared" si="34"/>
        <v>0</v>
      </c>
      <c r="T73" s="61">
        <f t="shared" si="34"/>
        <v>0</v>
      </c>
      <c r="U73" s="61">
        <f t="shared" si="34"/>
        <v>0</v>
      </c>
      <c r="V73" s="61">
        <f t="shared" si="34"/>
        <v>0</v>
      </c>
      <c r="W73" s="61">
        <f t="shared" si="34"/>
        <v>0</v>
      </c>
      <c r="X73" s="61">
        <f t="shared" si="34"/>
        <v>0</v>
      </c>
      <c r="Y73" s="61">
        <f t="shared" si="34"/>
        <v>0</v>
      </c>
      <c r="Z73" s="61">
        <f t="shared" si="34"/>
        <v>0</v>
      </c>
      <c r="AA73" s="61">
        <f t="shared" si="34"/>
        <v>0</v>
      </c>
      <c r="AB73" s="61">
        <f t="shared" si="34"/>
        <v>0</v>
      </c>
      <c r="AC73" s="61">
        <f t="shared" si="34"/>
        <v>0</v>
      </c>
      <c r="AD73" s="61">
        <f t="shared" si="34"/>
        <v>0</v>
      </c>
      <c r="AE73" s="113">
        <f t="shared" si="34"/>
        <v>0</v>
      </c>
      <c r="AF73" s="61">
        <f t="shared" si="34"/>
        <v>0</v>
      </c>
      <c r="AG73" s="61">
        <f t="shared" si="34"/>
        <v>0</v>
      </c>
      <c r="AH73" s="61">
        <f t="shared" si="34"/>
        <v>0</v>
      </c>
      <c r="AI73" s="61">
        <f t="shared" si="34"/>
        <v>0</v>
      </c>
      <c r="AJ73" s="157">
        <f t="shared" si="34"/>
        <v>0</v>
      </c>
      <c r="AK73" s="171"/>
      <c r="AL73" s="159"/>
      <c r="AM73" s="202"/>
    </row>
    <row r="74" ht="24.6" spans="1:38">
      <c r="A74" s="52" t="s">
        <v>102</v>
      </c>
      <c r="B74" s="53"/>
      <c r="C74" s="54" t="s">
        <v>74</v>
      </c>
      <c r="D74" s="55"/>
      <c r="E74" s="56"/>
      <c r="F74" s="56"/>
      <c r="G74" s="57"/>
      <c r="H74" s="56"/>
      <c r="I74" s="56"/>
      <c r="J74" s="56"/>
      <c r="K74" s="56"/>
      <c r="L74" s="56"/>
      <c r="M74" s="56"/>
      <c r="N74" s="56"/>
      <c r="O74" s="82"/>
      <c r="P74" s="56"/>
      <c r="Q74" s="56"/>
      <c r="R74" s="56"/>
      <c r="S74" s="56"/>
      <c r="T74" s="56"/>
      <c r="U74" s="56"/>
      <c r="V74" s="56"/>
      <c r="W74" s="57">
        <v>10</v>
      </c>
      <c r="X74" s="57"/>
      <c r="Y74" s="56"/>
      <c r="Z74" s="56"/>
      <c r="AA74" s="56"/>
      <c r="AB74" s="56"/>
      <c r="AC74" s="56"/>
      <c r="AD74" s="56"/>
      <c r="AE74" s="112"/>
      <c r="AF74" s="56"/>
      <c r="AG74" s="56"/>
      <c r="AH74" s="56"/>
      <c r="AI74" s="56"/>
      <c r="AJ74" s="154"/>
      <c r="AK74" s="170">
        <f t="shared" ref="AK74" si="40">SUM(D75:AE75)</f>
        <v>0.1</v>
      </c>
      <c r="AL74" s="156">
        <f>SUM(AF75:AJ75)</f>
        <v>0</v>
      </c>
    </row>
    <row r="75" ht="24.6" spans="1:38">
      <c r="A75" s="58"/>
      <c r="B75" s="59"/>
      <c r="C75" s="54" t="s">
        <v>75</v>
      </c>
      <c r="D75" s="60">
        <f t="shared" ref="D75:AJ75" si="41">(D$23*D74)/1000</f>
        <v>0</v>
      </c>
      <c r="E75" s="61">
        <f t="shared" si="41"/>
        <v>0</v>
      </c>
      <c r="F75" s="61">
        <f t="shared" si="41"/>
        <v>0</v>
      </c>
      <c r="G75" s="61">
        <f t="shared" si="41"/>
        <v>0</v>
      </c>
      <c r="H75" s="61">
        <f t="shared" si="41"/>
        <v>0</v>
      </c>
      <c r="I75" s="61">
        <f t="shared" si="41"/>
        <v>0</v>
      </c>
      <c r="J75" s="61">
        <f t="shared" si="41"/>
        <v>0</v>
      </c>
      <c r="K75" s="61">
        <f t="shared" si="41"/>
        <v>0</v>
      </c>
      <c r="L75" s="61">
        <f t="shared" si="41"/>
        <v>0</v>
      </c>
      <c r="M75" s="61">
        <f t="shared" si="41"/>
        <v>0</v>
      </c>
      <c r="N75" s="61">
        <f t="shared" si="41"/>
        <v>0</v>
      </c>
      <c r="O75" s="61">
        <f t="shared" si="41"/>
        <v>0</v>
      </c>
      <c r="P75" s="61">
        <f t="shared" si="41"/>
        <v>0</v>
      </c>
      <c r="Q75" s="61">
        <f t="shared" si="41"/>
        <v>0</v>
      </c>
      <c r="R75" s="61">
        <f t="shared" si="41"/>
        <v>0</v>
      </c>
      <c r="S75" s="61">
        <f t="shared" si="41"/>
        <v>0</v>
      </c>
      <c r="T75" s="61">
        <f t="shared" si="41"/>
        <v>0</v>
      </c>
      <c r="U75" s="61">
        <f t="shared" si="41"/>
        <v>0</v>
      </c>
      <c r="V75" s="61">
        <f t="shared" si="41"/>
        <v>0</v>
      </c>
      <c r="W75" s="61">
        <f t="shared" si="41"/>
        <v>0.1</v>
      </c>
      <c r="X75" s="61">
        <f t="shared" si="41"/>
        <v>0</v>
      </c>
      <c r="Y75" s="61">
        <f t="shared" si="41"/>
        <v>0</v>
      </c>
      <c r="Z75" s="61">
        <f t="shared" si="41"/>
        <v>0</v>
      </c>
      <c r="AA75" s="61">
        <f t="shared" si="41"/>
        <v>0</v>
      </c>
      <c r="AB75" s="61">
        <f t="shared" si="41"/>
        <v>0</v>
      </c>
      <c r="AC75" s="61">
        <f t="shared" si="41"/>
        <v>0</v>
      </c>
      <c r="AD75" s="61">
        <f t="shared" si="41"/>
        <v>0</v>
      </c>
      <c r="AE75" s="113">
        <f t="shared" si="41"/>
        <v>0</v>
      </c>
      <c r="AF75" s="61">
        <f t="shared" si="41"/>
        <v>0</v>
      </c>
      <c r="AG75" s="61">
        <f t="shared" si="41"/>
        <v>0</v>
      </c>
      <c r="AH75" s="61">
        <f t="shared" si="41"/>
        <v>0</v>
      </c>
      <c r="AI75" s="61">
        <f t="shared" si="41"/>
        <v>0</v>
      </c>
      <c r="AJ75" s="157">
        <f t="shared" si="41"/>
        <v>0</v>
      </c>
      <c r="AK75" s="171"/>
      <c r="AL75" s="159"/>
    </row>
    <row r="76" ht="24.6" spans="1:38">
      <c r="A76" s="52" t="s">
        <v>103</v>
      </c>
      <c r="B76" s="53"/>
      <c r="C76" s="54" t="s">
        <v>74</v>
      </c>
      <c r="D76" s="55"/>
      <c r="E76" s="56"/>
      <c r="F76" s="56"/>
      <c r="G76" s="57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7">
        <v>10.2</v>
      </c>
      <c r="X76" s="57"/>
      <c r="Y76" s="56"/>
      <c r="Z76" s="56"/>
      <c r="AA76" s="56"/>
      <c r="AB76" s="56"/>
      <c r="AC76" s="56"/>
      <c r="AD76" s="56"/>
      <c r="AE76" s="112"/>
      <c r="AF76" s="56"/>
      <c r="AG76" s="56"/>
      <c r="AH76" s="56"/>
      <c r="AI76" s="56"/>
      <c r="AJ76" s="154"/>
      <c r="AK76" s="170">
        <f t="shared" ref="AK76" si="42">SUM(D77:AE77)</f>
        <v>0.102</v>
      </c>
      <c r="AL76" s="156">
        <f>SUM(AF77:AJ77)</f>
        <v>0</v>
      </c>
    </row>
    <row r="77" ht="24.6" spans="1:38">
      <c r="A77" s="58"/>
      <c r="B77" s="59"/>
      <c r="C77" s="54" t="s">
        <v>75</v>
      </c>
      <c r="D77" s="60">
        <f t="shared" ref="D77:Q77" si="43">(D$23*D76)/1000</f>
        <v>0</v>
      </c>
      <c r="E77" s="61">
        <f t="shared" si="43"/>
        <v>0</v>
      </c>
      <c r="F77" s="61">
        <f t="shared" si="43"/>
        <v>0</v>
      </c>
      <c r="G77" s="61">
        <f t="shared" si="43"/>
        <v>0</v>
      </c>
      <c r="H77" s="61">
        <f t="shared" si="43"/>
        <v>0</v>
      </c>
      <c r="I77" s="61">
        <f t="shared" si="43"/>
        <v>0</v>
      </c>
      <c r="J77" s="61">
        <f t="shared" si="43"/>
        <v>0</v>
      </c>
      <c r="K77" s="61">
        <f t="shared" si="43"/>
        <v>0</v>
      </c>
      <c r="L77" s="61">
        <f t="shared" si="43"/>
        <v>0</v>
      </c>
      <c r="M77" s="61">
        <f t="shared" si="43"/>
        <v>0</v>
      </c>
      <c r="N77" s="61">
        <f t="shared" si="43"/>
        <v>0</v>
      </c>
      <c r="O77" s="61">
        <f t="shared" si="43"/>
        <v>0</v>
      </c>
      <c r="P77" s="61">
        <f t="shared" si="43"/>
        <v>0</v>
      </c>
      <c r="Q77" s="61">
        <f t="shared" si="43"/>
        <v>0</v>
      </c>
      <c r="R77" s="61"/>
      <c r="S77" s="61"/>
      <c r="T77" s="61"/>
      <c r="U77" s="61">
        <f t="shared" si="34"/>
        <v>0</v>
      </c>
      <c r="V77" s="61">
        <f t="shared" si="34"/>
        <v>0</v>
      </c>
      <c r="W77" s="61">
        <f t="shared" si="34"/>
        <v>0.102</v>
      </c>
      <c r="X77" s="61">
        <f t="shared" si="34"/>
        <v>0</v>
      </c>
      <c r="Y77" s="61">
        <f t="shared" si="34"/>
        <v>0</v>
      </c>
      <c r="Z77" s="61">
        <f t="shared" si="34"/>
        <v>0</v>
      </c>
      <c r="AA77" s="61">
        <f t="shared" si="34"/>
        <v>0</v>
      </c>
      <c r="AB77" s="61">
        <f t="shared" si="34"/>
        <v>0</v>
      </c>
      <c r="AC77" s="61">
        <f t="shared" si="34"/>
        <v>0</v>
      </c>
      <c r="AD77" s="61">
        <f t="shared" si="34"/>
        <v>0</v>
      </c>
      <c r="AE77" s="113">
        <f t="shared" si="34"/>
        <v>0</v>
      </c>
      <c r="AF77" s="61">
        <f t="shared" si="34"/>
        <v>0</v>
      </c>
      <c r="AG77" s="61">
        <f t="shared" si="34"/>
        <v>0</v>
      </c>
      <c r="AH77" s="61">
        <f t="shared" si="34"/>
        <v>0</v>
      </c>
      <c r="AI77" s="61">
        <f t="shared" si="34"/>
        <v>0</v>
      </c>
      <c r="AJ77" s="157">
        <f t="shared" si="34"/>
        <v>0</v>
      </c>
      <c r="AK77" s="171"/>
      <c r="AL77" s="159"/>
    </row>
    <row r="78" ht="24.6" hidden="1" spans="1:38">
      <c r="A78" s="52"/>
      <c r="B78" s="53"/>
      <c r="C78" s="54" t="s">
        <v>74</v>
      </c>
      <c r="D78" s="55"/>
      <c r="E78" s="56"/>
      <c r="F78" s="56"/>
      <c r="G78" s="57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6"/>
      <c r="Z78" s="56"/>
      <c r="AA78" s="56"/>
      <c r="AB78" s="56"/>
      <c r="AC78" s="56"/>
      <c r="AD78" s="56"/>
      <c r="AE78" s="112"/>
      <c r="AF78" s="56"/>
      <c r="AG78" s="56"/>
      <c r="AH78" s="56"/>
      <c r="AI78" s="56"/>
      <c r="AJ78" s="154"/>
      <c r="AK78" s="170">
        <f t="shared" ref="AK78:AK94" si="44">SUM(D79:AE79)</f>
        <v>0</v>
      </c>
      <c r="AL78" s="156">
        <f>SUM(AF79:AJ79)</f>
        <v>0</v>
      </c>
    </row>
    <row r="79" ht="24.6" hidden="1" spans="1:39">
      <c r="A79" s="58"/>
      <c r="B79" s="59"/>
      <c r="C79" s="54" t="s">
        <v>75</v>
      </c>
      <c r="D79" s="60">
        <f t="shared" ref="D79:P79" si="45">(D$23*D78)/1000</f>
        <v>0</v>
      </c>
      <c r="E79" s="61">
        <f t="shared" si="45"/>
        <v>0</v>
      </c>
      <c r="F79" s="61">
        <f t="shared" si="45"/>
        <v>0</v>
      </c>
      <c r="G79" s="61">
        <f t="shared" si="45"/>
        <v>0</v>
      </c>
      <c r="H79" s="61">
        <f t="shared" si="45"/>
        <v>0</v>
      </c>
      <c r="I79" s="61">
        <f t="shared" si="45"/>
        <v>0</v>
      </c>
      <c r="J79" s="61">
        <f t="shared" si="45"/>
        <v>0</v>
      </c>
      <c r="K79" s="61">
        <f t="shared" si="45"/>
        <v>0</v>
      </c>
      <c r="L79" s="61">
        <f t="shared" si="45"/>
        <v>0</v>
      </c>
      <c r="M79" s="61">
        <f t="shared" si="45"/>
        <v>0</v>
      </c>
      <c r="N79" s="61">
        <f t="shared" si="45"/>
        <v>0</v>
      </c>
      <c r="O79" s="61">
        <f t="shared" si="45"/>
        <v>0</v>
      </c>
      <c r="P79" s="61">
        <f t="shared" si="45"/>
        <v>0</v>
      </c>
      <c r="Q79" s="61"/>
      <c r="R79" s="61"/>
      <c r="S79" s="61"/>
      <c r="T79" s="61"/>
      <c r="U79" s="61">
        <f t="shared" ref="U79:AJ79" si="46">(U$23*U78)/1000</f>
        <v>0</v>
      </c>
      <c r="V79" s="61">
        <f t="shared" si="46"/>
        <v>0</v>
      </c>
      <c r="W79" s="61">
        <f t="shared" si="46"/>
        <v>0</v>
      </c>
      <c r="X79" s="61">
        <f t="shared" si="46"/>
        <v>0</v>
      </c>
      <c r="Y79" s="61">
        <f t="shared" si="46"/>
        <v>0</v>
      </c>
      <c r="Z79" s="61">
        <f t="shared" si="46"/>
        <v>0</v>
      </c>
      <c r="AA79" s="61">
        <f t="shared" si="46"/>
        <v>0</v>
      </c>
      <c r="AB79" s="61">
        <f t="shared" si="46"/>
        <v>0</v>
      </c>
      <c r="AC79" s="61">
        <f t="shared" si="46"/>
        <v>0</v>
      </c>
      <c r="AD79" s="61">
        <f t="shared" si="46"/>
        <v>0</v>
      </c>
      <c r="AE79" s="113">
        <f t="shared" si="46"/>
        <v>0</v>
      </c>
      <c r="AF79" s="61">
        <f t="shared" si="46"/>
        <v>0</v>
      </c>
      <c r="AG79" s="61">
        <f t="shared" si="46"/>
        <v>0</v>
      </c>
      <c r="AH79" s="61">
        <f t="shared" si="46"/>
        <v>0</v>
      </c>
      <c r="AI79" s="61">
        <f t="shared" si="46"/>
        <v>0</v>
      </c>
      <c r="AJ79" s="157">
        <f t="shared" si="46"/>
        <v>0</v>
      </c>
      <c r="AK79" s="171"/>
      <c r="AL79" s="159"/>
      <c r="AM79" s="202"/>
    </row>
    <row r="80" ht="24.6" hidden="1" spans="1:38">
      <c r="A80" s="52" t="s">
        <v>99</v>
      </c>
      <c r="B80" s="53"/>
      <c r="C80" s="54" t="s">
        <v>74</v>
      </c>
      <c r="D80" s="55"/>
      <c r="E80" s="56"/>
      <c r="F80" s="56"/>
      <c r="G80" s="57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7"/>
      <c r="X80" s="57"/>
      <c r="Y80" s="56"/>
      <c r="Z80" s="56"/>
      <c r="AA80" s="56"/>
      <c r="AB80" s="56"/>
      <c r="AC80" s="56"/>
      <c r="AD80" s="56"/>
      <c r="AE80" s="112"/>
      <c r="AF80" s="56"/>
      <c r="AG80" s="56"/>
      <c r="AH80" s="56"/>
      <c r="AI80" s="56"/>
      <c r="AJ80" s="154"/>
      <c r="AK80" s="170">
        <f t="shared" si="44"/>
        <v>0</v>
      </c>
      <c r="AL80" s="156">
        <f>SUM(AF81:AJ81)</f>
        <v>0</v>
      </c>
    </row>
    <row r="81" ht="24.6" hidden="1" spans="1:39">
      <c r="A81" s="58"/>
      <c r="B81" s="59"/>
      <c r="C81" s="54" t="s">
        <v>75</v>
      </c>
      <c r="D81" s="60">
        <f t="shared" ref="D81:AJ81" si="47">(D$23*D80)/1000</f>
        <v>0</v>
      </c>
      <c r="E81" s="61">
        <f t="shared" si="47"/>
        <v>0</v>
      </c>
      <c r="F81" s="61">
        <f t="shared" si="47"/>
        <v>0</v>
      </c>
      <c r="G81" s="61">
        <f t="shared" si="47"/>
        <v>0</v>
      </c>
      <c r="H81" s="61">
        <f t="shared" si="47"/>
        <v>0</v>
      </c>
      <c r="I81" s="61">
        <f t="shared" si="47"/>
        <v>0</v>
      </c>
      <c r="J81" s="61">
        <f t="shared" si="47"/>
        <v>0</v>
      </c>
      <c r="K81" s="61">
        <f t="shared" si="47"/>
        <v>0</v>
      </c>
      <c r="L81" s="61">
        <f t="shared" si="47"/>
        <v>0</v>
      </c>
      <c r="M81" s="61">
        <f t="shared" si="47"/>
        <v>0</v>
      </c>
      <c r="N81" s="61">
        <f t="shared" si="47"/>
        <v>0</v>
      </c>
      <c r="O81" s="61">
        <f t="shared" si="47"/>
        <v>0</v>
      </c>
      <c r="P81" s="61">
        <f t="shared" si="47"/>
        <v>0</v>
      </c>
      <c r="Q81" s="61">
        <f t="shared" si="47"/>
        <v>0</v>
      </c>
      <c r="R81" s="61">
        <f t="shared" si="47"/>
        <v>0</v>
      </c>
      <c r="S81" s="61">
        <f t="shared" si="47"/>
        <v>0</v>
      </c>
      <c r="T81" s="61">
        <f t="shared" si="47"/>
        <v>0</v>
      </c>
      <c r="U81" s="61">
        <f t="shared" si="47"/>
        <v>0</v>
      </c>
      <c r="V81" s="61">
        <f t="shared" si="47"/>
        <v>0</v>
      </c>
      <c r="W81" s="61">
        <f t="shared" si="47"/>
        <v>0</v>
      </c>
      <c r="X81" s="61">
        <f t="shared" si="47"/>
        <v>0</v>
      </c>
      <c r="Y81" s="61">
        <f t="shared" si="47"/>
        <v>0</v>
      </c>
      <c r="Z81" s="61">
        <f t="shared" si="47"/>
        <v>0</v>
      </c>
      <c r="AA81" s="61">
        <f t="shared" si="47"/>
        <v>0</v>
      </c>
      <c r="AB81" s="61">
        <f t="shared" si="47"/>
        <v>0</v>
      </c>
      <c r="AC81" s="61">
        <f t="shared" si="47"/>
        <v>0</v>
      </c>
      <c r="AD81" s="61">
        <f t="shared" si="47"/>
        <v>0</v>
      </c>
      <c r="AE81" s="113">
        <f t="shared" si="47"/>
        <v>0</v>
      </c>
      <c r="AF81" s="61">
        <f t="shared" si="47"/>
        <v>0</v>
      </c>
      <c r="AG81" s="61">
        <f t="shared" si="47"/>
        <v>0</v>
      </c>
      <c r="AH81" s="61">
        <f t="shared" si="47"/>
        <v>0</v>
      </c>
      <c r="AI81" s="61">
        <f t="shared" si="47"/>
        <v>0</v>
      </c>
      <c r="AJ81" s="157">
        <f t="shared" si="47"/>
        <v>0</v>
      </c>
      <c r="AK81" s="171"/>
      <c r="AL81" s="159"/>
      <c r="AM81" s="202"/>
    </row>
    <row r="82" ht="24.6" hidden="1" spans="1:38">
      <c r="A82" s="52" t="s">
        <v>100</v>
      </c>
      <c r="B82" s="53"/>
      <c r="C82" s="54" t="s">
        <v>74</v>
      </c>
      <c r="D82" s="55"/>
      <c r="E82" s="56">
        <v>16</v>
      </c>
      <c r="F82" s="56"/>
      <c r="G82" s="57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7"/>
      <c r="X82" s="57"/>
      <c r="Y82" s="56"/>
      <c r="Z82" s="56"/>
      <c r="AA82" s="56"/>
      <c r="AB82" s="56"/>
      <c r="AC82" s="56"/>
      <c r="AD82" s="56"/>
      <c r="AE82" s="112"/>
      <c r="AF82" s="56"/>
      <c r="AG82" s="56"/>
      <c r="AH82" s="56"/>
      <c r="AI82" s="56"/>
      <c r="AJ82" s="154"/>
      <c r="AK82" s="170">
        <f t="shared" si="44"/>
        <v>0.16</v>
      </c>
      <c r="AL82" s="156">
        <f>SUM(AF83:AJ83)</f>
        <v>0</v>
      </c>
    </row>
    <row r="83" ht="24.6" hidden="1" spans="1:38">
      <c r="A83" s="58"/>
      <c r="B83" s="59"/>
      <c r="C83" s="54" t="s">
        <v>75</v>
      </c>
      <c r="D83" s="60">
        <f t="shared" ref="D83:AJ83" si="48">(D$23*D82)/1000</f>
        <v>0</v>
      </c>
      <c r="E83" s="61">
        <f t="shared" si="48"/>
        <v>0.16</v>
      </c>
      <c r="F83" s="61">
        <f t="shared" si="48"/>
        <v>0</v>
      </c>
      <c r="G83" s="61">
        <f t="shared" si="48"/>
        <v>0</v>
      </c>
      <c r="H83" s="61">
        <f t="shared" si="48"/>
        <v>0</v>
      </c>
      <c r="I83" s="61">
        <f t="shared" si="48"/>
        <v>0</v>
      </c>
      <c r="J83" s="61">
        <f t="shared" si="48"/>
        <v>0</v>
      </c>
      <c r="K83" s="61">
        <f t="shared" si="48"/>
        <v>0</v>
      </c>
      <c r="L83" s="61">
        <f t="shared" si="48"/>
        <v>0</v>
      </c>
      <c r="M83" s="61">
        <f t="shared" si="48"/>
        <v>0</v>
      </c>
      <c r="N83" s="61">
        <f t="shared" si="48"/>
        <v>0</v>
      </c>
      <c r="O83" s="61">
        <f t="shared" si="48"/>
        <v>0</v>
      </c>
      <c r="P83" s="61">
        <f t="shared" si="48"/>
        <v>0</v>
      </c>
      <c r="Q83" s="61">
        <f t="shared" si="48"/>
        <v>0</v>
      </c>
      <c r="R83" s="61">
        <f t="shared" si="48"/>
        <v>0</v>
      </c>
      <c r="S83" s="61">
        <f t="shared" si="48"/>
        <v>0</v>
      </c>
      <c r="T83" s="61">
        <f t="shared" si="48"/>
        <v>0</v>
      </c>
      <c r="U83" s="61">
        <f t="shared" si="48"/>
        <v>0</v>
      </c>
      <c r="V83" s="61">
        <f t="shared" si="48"/>
        <v>0</v>
      </c>
      <c r="W83" s="61">
        <f t="shared" si="48"/>
        <v>0</v>
      </c>
      <c r="X83" s="61">
        <f t="shared" si="48"/>
        <v>0</v>
      </c>
      <c r="Y83" s="61">
        <f t="shared" si="48"/>
        <v>0</v>
      </c>
      <c r="Z83" s="61">
        <f t="shared" si="48"/>
        <v>0</v>
      </c>
      <c r="AA83" s="61">
        <f t="shared" si="48"/>
        <v>0</v>
      </c>
      <c r="AB83" s="61">
        <f t="shared" si="48"/>
        <v>0</v>
      </c>
      <c r="AC83" s="61">
        <f t="shared" si="48"/>
        <v>0</v>
      </c>
      <c r="AD83" s="61">
        <f t="shared" si="48"/>
        <v>0</v>
      </c>
      <c r="AE83" s="113">
        <f t="shared" si="48"/>
        <v>0</v>
      </c>
      <c r="AF83" s="61">
        <f t="shared" si="48"/>
        <v>0</v>
      </c>
      <c r="AG83" s="61">
        <f t="shared" si="48"/>
        <v>0</v>
      </c>
      <c r="AH83" s="61">
        <f t="shared" si="48"/>
        <v>0</v>
      </c>
      <c r="AI83" s="61">
        <f t="shared" si="48"/>
        <v>0</v>
      </c>
      <c r="AJ83" s="157">
        <f t="shared" si="48"/>
        <v>0</v>
      </c>
      <c r="AK83" s="171"/>
      <c r="AL83" s="159"/>
    </row>
    <row r="84" ht="24.6" hidden="1" spans="1:38">
      <c r="A84" s="62"/>
      <c r="B84" s="53"/>
      <c r="C84" s="54" t="s">
        <v>74</v>
      </c>
      <c r="D84" s="55"/>
      <c r="E84" s="56"/>
      <c r="F84" s="56"/>
      <c r="G84" s="57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7"/>
      <c r="Y84" s="56"/>
      <c r="Z84" s="56"/>
      <c r="AA84" s="56"/>
      <c r="AB84" s="56"/>
      <c r="AC84" s="56"/>
      <c r="AD84" s="56"/>
      <c r="AE84" s="112"/>
      <c r="AF84" s="56"/>
      <c r="AG84" s="56"/>
      <c r="AH84" s="56"/>
      <c r="AI84" s="56"/>
      <c r="AJ84" s="154"/>
      <c r="AK84" s="170">
        <f t="shared" si="44"/>
        <v>0</v>
      </c>
      <c r="AL84" s="156">
        <f>SUM(AF85:AJ85)</f>
        <v>0</v>
      </c>
    </row>
    <row r="85" ht="24.6" hidden="1" spans="1:39">
      <c r="A85" s="63"/>
      <c r="B85" s="172"/>
      <c r="C85" s="173" t="s">
        <v>75</v>
      </c>
      <c r="D85" s="174">
        <f t="shared" ref="D85:AJ85" si="49">(D$23*D84)/1000</f>
        <v>0</v>
      </c>
      <c r="E85" s="175">
        <f t="shared" si="49"/>
        <v>0</v>
      </c>
      <c r="F85" s="175">
        <f t="shared" si="49"/>
        <v>0</v>
      </c>
      <c r="G85" s="175">
        <f t="shared" si="49"/>
        <v>0</v>
      </c>
      <c r="H85" s="175">
        <f t="shared" si="49"/>
        <v>0</v>
      </c>
      <c r="I85" s="175">
        <f t="shared" si="49"/>
        <v>0</v>
      </c>
      <c r="J85" s="175">
        <f t="shared" si="49"/>
        <v>0</v>
      </c>
      <c r="K85" s="175">
        <f t="shared" si="49"/>
        <v>0</v>
      </c>
      <c r="L85" s="175">
        <f t="shared" si="49"/>
        <v>0</v>
      </c>
      <c r="M85" s="175">
        <f t="shared" si="49"/>
        <v>0</v>
      </c>
      <c r="N85" s="175">
        <f t="shared" si="49"/>
        <v>0</v>
      </c>
      <c r="O85" s="175"/>
      <c r="P85" s="175">
        <f t="shared" ref="P85" si="50">(P$23*P84)/1000</f>
        <v>0</v>
      </c>
      <c r="Q85" s="175">
        <f t="shared" si="49"/>
        <v>0</v>
      </c>
      <c r="R85" s="175">
        <f t="shared" si="49"/>
        <v>0</v>
      </c>
      <c r="S85" s="175">
        <f t="shared" si="49"/>
        <v>0</v>
      </c>
      <c r="T85" s="175">
        <f t="shared" si="49"/>
        <v>0</v>
      </c>
      <c r="U85" s="175">
        <f t="shared" si="49"/>
        <v>0</v>
      </c>
      <c r="V85" s="175">
        <f t="shared" si="49"/>
        <v>0</v>
      </c>
      <c r="W85" s="175">
        <f t="shared" si="49"/>
        <v>0</v>
      </c>
      <c r="X85" s="175">
        <f t="shared" si="49"/>
        <v>0</v>
      </c>
      <c r="Y85" s="61">
        <f t="shared" si="49"/>
        <v>0</v>
      </c>
      <c r="Z85" s="61">
        <f t="shared" si="49"/>
        <v>0</v>
      </c>
      <c r="AA85" s="61">
        <f t="shared" si="49"/>
        <v>0</v>
      </c>
      <c r="AB85" s="61">
        <f t="shared" si="49"/>
        <v>0</v>
      </c>
      <c r="AC85" s="61">
        <f t="shared" si="49"/>
        <v>0</v>
      </c>
      <c r="AD85" s="61">
        <f t="shared" si="49"/>
        <v>0</v>
      </c>
      <c r="AE85" s="113">
        <f t="shared" si="49"/>
        <v>0</v>
      </c>
      <c r="AF85" s="61">
        <f t="shared" si="49"/>
        <v>0</v>
      </c>
      <c r="AG85" s="61">
        <f t="shared" si="49"/>
        <v>0</v>
      </c>
      <c r="AH85" s="61">
        <f t="shared" si="49"/>
        <v>0</v>
      </c>
      <c r="AI85" s="61">
        <f t="shared" si="49"/>
        <v>0</v>
      </c>
      <c r="AJ85" s="157">
        <f t="shared" si="49"/>
        <v>0</v>
      </c>
      <c r="AK85" s="171"/>
      <c r="AL85" s="159"/>
      <c r="AM85" s="202"/>
    </row>
    <row r="86" ht="24.6" spans="1:38">
      <c r="A86" s="52" t="s">
        <v>101</v>
      </c>
      <c r="B86" s="53"/>
      <c r="C86" s="54" t="s">
        <v>74</v>
      </c>
      <c r="D86" s="55"/>
      <c r="E86" s="56"/>
      <c r="F86" s="56"/>
      <c r="G86" s="57">
        <v>0.2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7"/>
      <c r="X86" s="57">
        <v>0.2</v>
      </c>
      <c r="Y86" s="56"/>
      <c r="Z86" s="56"/>
      <c r="AA86" s="56"/>
      <c r="AB86" s="56"/>
      <c r="AC86" s="56"/>
      <c r="AD86" s="56"/>
      <c r="AE86" s="112"/>
      <c r="AF86" s="56"/>
      <c r="AG86" s="56"/>
      <c r="AH86" s="56"/>
      <c r="AI86" s="56"/>
      <c r="AJ86" s="154"/>
      <c r="AK86" s="170">
        <f t="shared" si="44"/>
        <v>0.004</v>
      </c>
      <c r="AL86" s="156">
        <f>SUM(AF87:AJ87)</f>
        <v>0</v>
      </c>
    </row>
    <row r="87" ht="24.6" spans="1:38">
      <c r="A87" s="58"/>
      <c r="B87" s="172"/>
      <c r="C87" s="173" t="s">
        <v>75</v>
      </c>
      <c r="D87" s="174">
        <f t="shared" ref="D87:AJ89" si="51">(D$23*D86)/1000</f>
        <v>0</v>
      </c>
      <c r="E87" s="175">
        <f t="shared" si="51"/>
        <v>0</v>
      </c>
      <c r="F87" s="175">
        <f t="shared" si="51"/>
        <v>0</v>
      </c>
      <c r="G87" s="175">
        <f t="shared" si="51"/>
        <v>0.002</v>
      </c>
      <c r="H87" s="175">
        <f t="shared" si="51"/>
        <v>0</v>
      </c>
      <c r="I87" s="175">
        <f t="shared" si="51"/>
        <v>0</v>
      </c>
      <c r="J87" s="175">
        <f t="shared" si="51"/>
        <v>0</v>
      </c>
      <c r="K87" s="175">
        <f t="shared" si="51"/>
        <v>0</v>
      </c>
      <c r="L87" s="175">
        <f t="shared" si="51"/>
        <v>0</v>
      </c>
      <c r="M87" s="175">
        <f t="shared" si="51"/>
        <v>0</v>
      </c>
      <c r="N87" s="175">
        <f t="shared" si="51"/>
        <v>0</v>
      </c>
      <c r="O87" s="175">
        <f t="shared" si="51"/>
        <v>0</v>
      </c>
      <c r="P87" s="175">
        <f t="shared" si="51"/>
        <v>0</v>
      </c>
      <c r="Q87" s="175">
        <f t="shared" si="51"/>
        <v>0</v>
      </c>
      <c r="R87" s="175">
        <f t="shared" si="51"/>
        <v>0</v>
      </c>
      <c r="S87" s="175">
        <f t="shared" si="51"/>
        <v>0</v>
      </c>
      <c r="T87" s="175">
        <f t="shared" si="51"/>
        <v>0</v>
      </c>
      <c r="U87" s="175">
        <f t="shared" si="51"/>
        <v>0</v>
      </c>
      <c r="V87" s="61">
        <f t="shared" si="51"/>
        <v>0</v>
      </c>
      <c r="W87" s="175">
        <f t="shared" si="51"/>
        <v>0</v>
      </c>
      <c r="X87" s="175">
        <f t="shared" si="51"/>
        <v>0.002</v>
      </c>
      <c r="Y87" s="61">
        <f t="shared" si="51"/>
        <v>0</v>
      </c>
      <c r="Z87" s="61">
        <f t="shared" si="51"/>
        <v>0</v>
      </c>
      <c r="AA87" s="61">
        <f t="shared" si="51"/>
        <v>0</v>
      </c>
      <c r="AB87" s="61">
        <f t="shared" si="51"/>
        <v>0</v>
      </c>
      <c r="AC87" s="61">
        <f t="shared" si="51"/>
        <v>0</v>
      </c>
      <c r="AD87" s="61">
        <f t="shared" si="51"/>
        <v>0</v>
      </c>
      <c r="AE87" s="113">
        <f t="shared" si="51"/>
        <v>0</v>
      </c>
      <c r="AF87" s="61">
        <f t="shared" si="51"/>
        <v>0</v>
      </c>
      <c r="AG87" s="61">
        <f t="shared" si="51"/>
        <v>0</v>
      </c>
      <c r="AH87" s="61">
        <f t="shared" si="51"/>
        <v>0</v>
      </c>
      <c r="AI87" s="61">
        <f t="shared" si="51"/>
        <v>0</v>
      </c>
      <c r="AJ87" s="157">
        <f t="shared" si="51"/>
        <v>0</v>
      </c>
      <c r="AK87" s="171"/>
      <c r="AL87" s="159"/>
    </row>
    <row r="88" ht="24.6" hidden="1" spans="1:38">
      <c r="A88" s="52" t="s">
        <v>78</v>
      </c>
      <c r="B88" s="53"/>
      <c r="C88" s="54" t="s">
        <v>74</v>
      </c>
      <c r="D88" s="55"/>
      <c r="E88" s="56"/>
      <c r="F88" s="56"/>
      <c r="G88" s="57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7"/>
      <c r="X88" s="57"/>
      <c r="Y88" s="56"/>
      <c r="Z88" s="56"/>
      <c r="AA88" s="56"/>
      <c r="AB88" s="56"/>
      <c r="AC88" s="56"/>
      <c r="AD88" s="56"/>
      <c r="AE88" s="112"/>
      <c r="AF88" s="56"/>
      <c r="AG88" s="56"/>
      <c r="AH88" s="56"/>
      <c r="AI88" s="56"/>
      <c r="AJ88" s="154"/>
      <c r="AK88" s="170">
        <f t="shared" si="44"/>
        <v>0</v>
      </c>
      <c r="AL88" s="156">
        <f>SUM(AF89:AJ89)</f>
        <v>0</v>
      </c>
    </row>
    <row r="89" ht="24.6" hidden="1" spans="1:38">
      <c r="A89" s="58"/>
      <c r="B89" s="172"/>
      <c r="C89" s="173" t="s">
        <v>75</v>
      </c>
      <c r="D89" s="174">
        <f t="shared" ref="D89:N89" si="52">(D$23*D88)/1000</f>
        <v>0</v>
      </c>
      <c r="E89" s="175">
        <f t="shared" si="52"/>
        <v>0</v>
      </c>
      <c r="F89" s="175">
        <f t="shared" si="52"/>
        <v>0</v>
      </c>
      <c r="G89" s="61">
        <f t="shared" si="52"/>
        <v>0</v>
      </c>
      <c r="H89" s="175">
        <f t="shared" si="52"/>
        <v>0</v>
      </c>
      <c r="I89" s="175">
        <f t="shared" si="52"/>
        <v>0</v>
      </c>
      <c r="J89" s="175">
        <f t="shared" si="52"/>
        <v>0</v>
      </c>
      <c r="K89" s="175">
        <f t="shared" si="52"/>
        <v>0</v>
      </c>
      <c r="L89" s="175">
        <f t="shared" si="52"/>
        <v>0</v>
      </c>
      <c r="M89" s="175">
        <f t="shared" si="52"/>
        <v>0</v>
      </c>
      <c r="N89" s="175">
        <f t="shared" si="52"/>
        <v>0</v>
      </c>
      <c r="O89" s="175"/>
      <c r="P89" s="175">
        <f t="shared" si="51"/>
        <v>0</v>
      </c>
      <c r="Q89" s="175">
        <f t="shared" si="51"/>
        <v>0</v>
      </c>
      <c r="R89" s="175">
        <f t="shared" si="51"/>
        <v>0</v>
      </c>
      <c r="S89" s="175">
        <f t="shared" si="51"/>
        <v>0</v>
      </c>
      <c r="T89" s="175">
        <f t="shared" si="51"/>
        <v>0</v>
      </c>
      <c r="U89" s="61">
        <f t="shared" si="51"/>
        <v>0</v>
      </c>
      <c r="V89" s="61">
        <f t="shared" si="51"/>
        <v>0</v>
      </c>
      <c r="W89" s="61">
        <f t="shared" si="51"/>
        <v>0</v>
      </c>
      <c r="X89" s="61">
        <f t="shared" si="51"/>
        <v>0</v>
      </c>
      <c r="Y89" s="61">
        <f t="shared" si="51"/>
        <v>0</v>
      </c>
      <c r="Z89" s="61">
        <f t="shared" si="51"/>
        <v>0</v>
      </c>
      <c r="AA89" s="61">
        <f t="shared" si="51"/>
        <v>0</v>
      </c>
      <c r="AB89" s="61">
        <f t="shared" si="51"/>
        <v>0</v>
      </c>
      <c r="AC89" s="61">
        <f t="shared" si="51"/>
        <v>0</v>
      </c>
      <c r="AD89" s="61">
        <f t="shared" si="51"/>
        <v>0</v>
      </c>
      <c r="AE89" s="113">
        <f t="shared" si="51"/>
        <v>0</v>
      </c>
      <c r="AF89" s="61">
        <f t="shared" si="51"/>
        <v>0</v>
      </c>
      <c r="AG89" s="61">
        <f t="shared" si="51"/>
        <v>0</v>
      </c>
      <c r="AH89" s="61">
        <f t="shared" si="51"/>
        <v>0</v>
      </c>
      <c r="AI89" s="61">
        <f t="shared" si="51"/>
        <v>0</v>
      </c>
      <c r="AJ89" s="157">
        <f t="shared" si="51"/>
        <v>0</v>
      </c>
      <c r="AK89" s="171"/>
      <c r="AL89" s="159"/>
    </row>
    <row r="90" ht="24.6" hidden="1" spans="1:38">
      <c r="A90" s="52" t="s">
        <v>130</v>
      </c>
      <c r="B90" s="53"/>
      <c r="C90" s="54" t="s">
        <v>74</v>
      </c>
      <c r="D90" s="55"/>
      <c r="E90" s="56"/>
      <c r="F90" s="56"/>
      <c r="G90" s="57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7"/>
      <c r="X90" s="57"/>
      <c r="Y90" s="56"/>
      <c r="Z90" s="56"/>
      <c r="AA90" s="56"/>
      <c r="AB90" s="56"/>
      <c r="AC90" s="56"/>
      <c r="AD90" s="56"/>
      <c r="AE90" s="112"/>
      <c r="AF90" s="56"/>
      <c r="AG90" s="56"/>
      <c r="AH90" s="56"/>
      <c r="AI90" s="56"/>
      <c r="AJ90" s="154"/>
      <c r="AK90" s="170">
        <f t="shared" si="44"/>
        <v>0</v>
      </c>
      <c r="AL90" s="156">
        <f>SUM(AF91:AJ91)</f>
        <v>0</v>
      </c>
    </row>
    <row r="91" ht="24.6" hidden="1" spans="1:38">
      <c r="A91" s="58"/>
      <c r="B91" s="172"/>
      <c r="C91" s="173" t="s">
        <v>75</v>
      </c>
      <c r="D91" s="174">
        <f t="shared" ref="D91:AJ93" si="53">(D$23*D90)/1000</f>
        <v>0</v>
      </c>
      <c r="E91" s="175">
        <f t="shared" si="53"/>
        <v>0</v>
      </c>
      <c r="F91" s="175">
        <f t="shared" si="53"/>
        <v>0</v>
      </c>
      <c r="G91" s="175">
        <f t="shared" si="53"/>
        <v>0</v>
      </c>
      <c r="H91" s="175">
        <f t="shared" si="53"/>
        <v>0</v>
      </c>
      <c r="I91" s="175">
        <f t="shared" si="53"/>
        <v>0</v>
      </c>
      <c r="J91" s="175">
        <f t="shared" si="53"/>
        <v>0</v>
      </c>
      <c r="K91" s="175">
        <f t="shared" si="53"/>
        <v>0</v>
      </c>
      <c r="L91" s="175">
        <f t="shared" si="53"/>
        <v>0</v>
      </c>
      <c r="M91" s="175">
        <f t="shared" si="53"/>
        <v>0</v>
      </c>
      <c r="N91" s="175">
        <f t="shared" si="53"/>
        <v>0</v>
      </c>
      <c r="O91" s="61">
        <f t="shared" si="53"/>
        <v>0</v>
      </c>
      <c r="P91" s="61">
        <f t="shared" si="53"/>
        <v>0</v>
      </c>
      <c r="Q91" s="175">
        <f>(Q$23*Q90)/1000</f>
        <v>0</v>
      </c>
      <c r="R91" s="175">
        <f t="shared" si="53"/>
        <v>0</v>
      </c>
      <c r="S91" s="175">
        <f t="shared" si="53"/>
        <v>0</v>
      </c>
      <c r="T91" s="175">
        <f t="shared" si="53"/>
        <v>0</v>
      </c>
      <c r="U91" s="61">
        <f t="shared" si="53"/>
        <v>0</v>
      </c>
      <c r="V91" s="61">
        <f t="shared" si="53"/>
        <v>0</v>
      </c>
      <c r="W91" s="61">
        <f t="shared" si="53"/>
        <v>0</v>
      </c>
      <c r="X91" s="61">
        <f t="shared" si="53"/>
        <v>0</v>
      </c>
      <c r="Y91" s="61">
        <f t="shared" si="53"/>
        <v>0</v>
      </c>
      <c r="Z91" s="61">
        <f t="shared" si="53"/>
        <v>0</v>
      </c>
      <c r="AA91" s="61">
        <f t="shared" si="53"/>
        <v>0</v>
      </c>
      <c r="AB91" s="61">
        <f t="shared" si="53"/>
        <v>0</v>
      </c>
      <c r="AC91" s="61">
        <f t="shared" si="53"/>
        <v>0</v>
      </c>
      <c r="AD91" s="61">
        <f t="shared" si="53"/>
        <v>0</v>
      </c>
      <c r="AE91" s="113">
        <f t="shared" si="53"/>
        <v>0</v>
      </c>
      <c r="AF91" s="61">
        <f t="shared" si="53"/>
        <v>0</v>
      </c>
      <c r="AG91" s="61">
        <f t="shared" si="53"/>
        <v>0</v>
      </c>
      <c r="AH91" s="61">
        <f t="shared" si="53"/>
        <v>0</v>
      </c>
      <c r="AI91" s="61">
        <f t="shared" si="53"/>
        <v>0</v>
      </c>
      <c r="AJ91" s="157">
        <f t="shared" si="53"/>
        <v>0</v>
      </c>
      <c r="AK91" s="171"/>
      <c r="AL91" s="159"/>
    </row>
    <row r="92" ht="24.6" hidden="1" spans="1:38">
      <c r="A92" s="52" t="s">
        <v>131</v>
      </c>
      <c r="B92" s="53"/>
      <c r="C92" s="54" t="s">
        <v>74</v>
      </c>
      <c r="D92" s="55"/>
      <c r="E92" s="56"/>
      <c r="F92" s="56"/>
      <c r="G92" s="57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7"/>
      <c r="X92" s="57"/>
      <c r="Y92" s="56"/>
      <c r="Z92" s="56"/>
      <c r="AA92" s="56"/>
      <c r="AB92" s="56"/>
      <c r="AC92" s="56"/>
      <c r="AD92" s="56"/>
      <c r="AE92" s="112"/>
      <c r="AF92" s="56"/>
      <c r="AG92" s="56"/>
      <c r="AH92" s="56"/>
      <c r="AI92" s="56"/>
      <c r="AJ92" s="154"/>
      <c r="AK92" s="170">
        <f t="shared" ref="AK92" si="54">SUM(D93:AE93)</f>
        <v>0</v>
      </c>
      <c r="AL92" s="156">
        <f>SUM(AF93:AJ93)</f>
        <v>0</v>
      </c>
    </row>
    <row r="93" ht="24.6" hidden="1" spans="1:38">
      <c r="A93" s="58"/>
      <c r="B93" s="172"/>
      <c r="C93" s="173" t="s">
        <v>75</v>
      </c>
      <c r="D93" s="174">
        <f t="shared" ref="D93:L93" si="55">(D$23*D92)/1000</f>
        <v>0</v>
      </c>
      <c r="E93" s="175">
        <f t="shared" si="55"/>
        <v>0</v>
      </c>
      <c r="F93" s="175">
        <f t="shared" si="55"/>
        <v>0</v>
      </c>
      <c r="G93" s="175">
        <f t="shared" si="55"/>
        <v>0</v>
      </c>
      <c r="H93" s="175">
        <f t="shared" si="55"/>
        <v>0</v>
      </c>
      <c r="I93" s="175">
        <f t="shared" si="55"/>
        <v>0</v>
      </c>
      <c r="J93" s="175">
        <f t="shared" si="55"/>
        <v>0</v>
      </c>
      <c r="K93" s="175">
        <f t="shared" si="55"/>
        <v>0</v>
      </c>
      <c r="L93" s="175">
        <f t="shared" si="55"/>
        <v>0</v>
      </c>
      <c r="M93" s="175">
        <f t="shared" si="53"/>
        <v>0</v>
      </c>
      <c r="N93" s="175">
        <f t="shared" si="53"/>
        <v>0</v>
      </c>
      <c r="O93" s="175">
        <f t="shared" si="53"/>
        <v>0</v>
      </c>
      <c r="P93" s="61">
        <f t="shared" si="53"/>
        <v>0</v>
      </c>
      <c r="Q93" s="175">
        <f>(Q$23*Q92)/1000</f>
        <v>0</v>
      </c>
      <c r="R93" s="175">
        <f t="shared" ref="R93:V93" si="56">(R$23*R92)/1000</f>
        <v>0</v>
      </c>
      <c r="S93" s="175">
        <f t="shared" si="56"/>
        <v>0</v>
      </c>
      <c r="T93" s="175">
        <f t="shared" si="56"/>
        <v>0</v>
      </c>
      <c r="U93" s="175">
        <f t="shared" si="56"/>
        <v>0</v>
      </c>
      <c r="V93" s="61">
        <f t="shared" si="56"/>
        <v>0</v>
      </c>
      <c r="W93" s="175">
        <f t="shared" si="53"/>
        <v>0</v>
      </c>
      <c r="X93" s="175">
        <f t="shared" si="53"/>
        <v>0</v>
      </c>
      <c r="Y93" s="61">
        <f t="shared" si="53"/>
        <v>0</v>
      </c>
      <c r="Z93" s="61">
        <f t="shared" si="53"/>
        <v>0</v>
      </c>
      <c r="AA93" s="61">
        <f t="shared" si="53"/>
        <v>0</v>
      </c>
      <c r="AB93" s="61">
        <f t="shared" si="53"/>
        <v>0</v>
      </c>
      <c r="AC93" s="61">
        <f t="shared" si="53"/>
        <v>0</v>
      </c>
      <c r="AD93" s="61">
        <f t="shared" si="53"/>
        <v>0</v>
      </c>
      <c r="AE93" s="113">
        <f t="shared" si="53"/>
        <v>0</v>
      </c>
      <c r="AF93" s="61">
        <f t="shared" si="53"/>
        <v>0</v>
      </c>
      <c r="AG93" s="61">
        <f t="shared" si="53"/>
        <v>0</v>
      </c>
      <c r="AH93" s="61">
        <f t="shared" si="53"/>
        <v>0</v>
      </c>
      <c r="AI93" s="61">
        <f t="shared" si="53"/>
        <v>0</v>
      </c>
      <c r="AJ93" s="157">
        <f t="shared" si="53"/>
        <v>0</v>
      </c>
      <c r="AK93" s="171"/>
      <c r="AL93" s="159"/>
    </row>
    <row r="94" ht="24.6" spans="1:39">
      <c r="A94" s="52" t="s">
        <v>132</v>
      </c>
      <c r="B94" s="53"/>
      <c r="C94" s="54" t="s">
        <v>74</v>
      </c>
      <c r="D94" s="55"/>
      <c r="E94" s="56"/>
      <c r="F94" s="56"/>
      <c r="G94" s="57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7"/>
      <c r="X94" s="57"/>
      <c r="Y94" s="56">
        <v>55</v>
      </c>
      <c r="Z94" s="56"/>
      <c r="AA94" s="56"/>
      <c r="AB94" s="56"/>
      <c r="AC94" s="56"/>
      <c r="AD94" s="56"/>
      <c r="AE94" s="112"/>
      <c r="AF94" s="56"/>
      <c r="AG94" s="56"/>
      <c r="AH94" s="56"/>
      <c r="AI94" s="56"/>
      <c r="AJ94" s="154"/>
      <c r="AK94" s="170">
        <f t="shared" si="44"/>
        <v>0.55</v>
      </c>
      <c r="AL94" s="156">
        <f>SUM(AF95:AJ95)</f>
        <v>0</v>
      </c>
      <c r="AM94" s="202" t="s">
        <v>133</v>
      </c>
    </row>
    <row r="95" ht="24.6" spans="1:38">
      <c r="A95" s="58"/>
      <c r="B95" s="172"/>
      <c r="C95" s="173" t="s">
        <v>75</v>
      </c>
      <c r="D95" s="174">
        <f t="shared" ref="D95:AJ95" si="57">(D$23*D94)/1000</f>
        <v>0</v>
      </c>
      <c r="E95" s="175">
        <f t="shared" si="57"/>
        <v>0</v>
      </c>
      <c r="F95" s="175">
        <f t="shared" si="57"/>
        <v>0</v>
      </c>
      <c r="G95" s="175">
        <f t="shared" si="57"/>
        <v>0</v>
      </c>
      <c r="H95" s="175">
        <f t="shared" si="57"/>
        <v>0</v>
      </c>
      <c r="I95" s="175">
        <f t="shared" si="57"/>
        <v>0</v>
      </c>
      <c r="J95" s="175">
        <f t="shared" si="57"/>
        <v>0</v>
      </c>
      <c r="K95" s="175">
        <f t="shared" si="57"/>
        <v>0</v>
      </c>
      <c r="L95" s="175">
        <f t="shared" si="57"/>
        <v>0</v>
      </c>
      <c r="M95" s="175">
        <f t="shared" si="57"/>
        <v>0</v>
      </c>
      <c r="N95" s="175">
        <f t="shared" si="57"/>
        <v>0</v>
      </c>
      <c r="O95" s="175">
        <f t="shared" si="57"/>
        <v>0</v>
      </c>
      <c r="P95" s="175">
        <f t="shared" si="57"/>
        <v>0</v>
      </c>
      <c r="Q95" s="175">
        <f t="shared" si="57"/>
        <v>0</v>
      </c>
      <c r="R95" s="175">
        <f t="shared" si="57"/>
        <v>0</v>
      </c>
      <c r="S95" s="175">
        <f t="shared" si="57"/>
        <v>0</v>
      </c>
      <c r="T95" s="175">
        <f t="shared" si="57"/>
        <v>0</v>
      </c>
      <c r="U95" s="175">
        <f t="shared" si="57"/>
        <v>0</v>
      </c>
      <c r="V95" s="61">
        <f t="shared" si="57"/>
        <v>0</v>
      </c>
      <c r="W95" s="175">
        <f t="shared" si="57"/>
        <v>0</v>
      </c>
      <c r="X95" s="175">
        <f t="shared" si="57"/>
        <v>0</v>
      </c>
      <c r="Y95" s="61">
        <f t="shared" si="57"/>
        <v>0.55</v>
      </c>
      <c r="Z95" s="61">
        <f t="shared" si="57"/>
        <v>0</v>
      </c>
      <c r="AA95" s="61">
        <f t="shared" si="57"/>
        <v>0</v>
      </c>
      <c r="AB95" s="61">
        <f t="shared" si="57"/>
        <v>0</v>
      </c>
      <c r="AC95" s="61">
        <f t="shared" si="57"/>
        <v>0</v>
      </c>
      <c r="AD95" s="61">
        <f t="shared" si="57"/>
        <v>0</v>
      </c>
      <c r="AE95" s="113">
        <f t="shared" si="57"/>
        <v>0</v>
      </c>
      <c r="AF95" s="61">
        <f t="shared" si="57"/>
        <v>0</v>
      </c>
      <c r="AG95" s="61">
        <f t="shared" si="57"/>
        <v>0</v>
      </c>
      <c r="AH95" s="61">
        <f t="shared" si="57"/>
        <v>0</v>
      </c>
      <c r="AI95" s="61">
        <f t="shared" si="57"/>
        <v>0</v>
      </c>
      <c r="AJ95" s="157">
        <f t="shared" si="57"/>
        <v>0</v>
      </c>
      <c r="AK95" s="171"/>
      <c r="AL95" s="159"/>
    </row>
    <row r="96" ht="24.6" hidden="1" spans="1:38">
      <c r="A96" s="52" t="s">
        <v>132</v>
      </c>
      <c r="B96" s="53"/>
      <c r="C96" s="54" t="s">
        <v>74</v>
      </c>
      <c r="D96" s="55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7"/>
      <c r="X96" s="56"/>
      <c r="Y96" s="56"/>
      <c r="Z96" s="56"/>
      <c r="AA96" s="56"/>
      <c r="AB96" s="56"/>
      <c r="AC96" s="56"/>
      <c r="AD96" s="56"/>
      <c r="AE96" s="112"/>
      <c r="AF96" s="56"/>
      <c r="AG96" s="56"/>
      <c r="AH96" s="56"/>
      <c r="AI96" s="56"/>
      <c r="AJ96" s="154"/>
      <c r="AK96" s="155">
        <f>SUM(D97:AE97)</f>
        <v>0</v>
      </c>
      <c r="AL96" s="156">
        <f>SUM(AF97:AJ97)</f>
        <v>0</v>
      </c>
    </row>
    <row r="97" ht="24" hidden="1" customHeight="1" spans="1:39">
      <c r="A97" s="58"/>
      <c r="B97" s="172"/>
      <c r="C97" s="173" t="s">
        <v>75</v>
      </c>
      <c r="D97" s="174">
        <f t="shared" ref="D97:AJ97" si="58">(D$23*D96)/1000</f>
        <v>0</v>
      </c>
      <c r="E97" s="175">
        <f t="shared" si="58"/>
        <v>0</v>
      </c>
      <c r="F97" s="175">
        <f t="shared" si="58"/>
        <v>0</v>
      </c>
      <c r="G97" s="61">
        <f t="shared" si="58"/>
        <v>0</v>
      </c>
      <c r="H97" s="175">
        <f t="shared" si="58"/>
        <v>0</v>
      </c>
      <c r="I97" s="175">
        <f t="shared" si="58"/>
        <v>0</v>
      </c>
      <c r="J97" s="175">
        <f t="shared" si="58"/>
        <v>0</v>
      </c>
      <c r="K97" s="175">
        <f t="shared" si="58"/>
        <v>0</v>
      </c>
      <c r="L97" s="175">
        <f t="shared" si="58"/>
        <v>0</v>
      </c>
      <c r="M97" s="175"/>
      <c r="N97" s="175">
        <f t="shared" si="58"/>
        <v>0</v>
      </c>
      <c r="O97" s="175"/>
      <c r="P97" s="175">
        <f t="shared" ref="P97" si="59">(P$23*P96)/1000</f>
        <v>0</v>
      </c>
      <c r="Q97" s="175">
        <f t="shared" si="58"/>
        <v>0</v>
      </c>
      <c r="R97" s="175">
        <f t="shared" si="58"/>
        <v>0</v>
      </c>
      <c r="S97" s="175">
        <f t="shared" si="58"/>
        <v>0</v>
      </c>
      <c r="T97" s="175">
        <f t="shared" si="58"/>
        <v>0</v>
      </c>
      <c r="U97" s="61">
        <f t="shared" si="58"/>
        <v>0</v>
      </c>
      <c r="V97" s="61">
        <f t="shared" si="58"/>
        <v>0</v>
      </c>
      <c r="W97" s="61">
        <f t="shared" si="58"/>
        <v>0</v>
      </c>
      <c r="X97" s="61">
        <f t="shared" si="58"/>
        <v>0</v>
      </c>
      <c r="Y97" s="61">
        <f t="shared" si="58"/>
        <v>0</v>
      </c>
      <c r="Z97" s="61">
        <f t="shared" si="58"/>
        <v>0</v>
      </c>
      <c r="AA97" s="61">
        <f t="shared" si="58"/>
        <v>0</v>
      </c>
      <c r="AB97" s="61">
        <f t="shared" si="58"/>
        <v>0</v>
      </c>
      <c r="AC97" s="61">
        <f t="shared" si="58"/>
        <v>0</v>
      </c>
      <c r="AD97" s="61">
        <f t="shared" si="58"/>
        <v>0</v>
      </c>
      <c r="AE97" s="113">
        <f t="shared" si="58"/>
        <v>0</v>
      </c>
      <c r="AF97" s="61">
        <f t="shared" si="58"/>
        <v>0</v>
      </c>
      <c r="AG97" s="61">
        <f t="shared" si="58"/>
        <v>0</v>
      </c>
      <c r="AH97" s="61">
        <f t="shared" si="58"/>
        <v>0</v>
      </c>
      <c r="AI97" s="61">
        <f t="shared" si="58"/>
        <v>0</v>
      </c>
      <c r="AJ97" s="157">
        <f t="shared" si="58"/>
        <v>0</v>
      </c>
      <c r="AK97" s="158"/>
      <c r="AL97" s="159"/>
      <c r="AM97" s="12" t="s">
        <v>134</v>
      </c>
    </row>
    <row r="98" ht="24.6" spans="1:39">
      <c r="A98" s="52" t="s">
        <v>104</v>
      </c>
      <c r="B98" s="53"/>
      <c r="C98" s="176"/>
      <c r="D98" s="177" t="s">
        <v>135</v>
      </c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203"/>
      <c r="AM98" s="202"/>
    </row>
    <row r="99" ht="25.5" customHeight="1" spans="1:38">
      <c r="A99" s="58"/>
      <c r="B99" s="172"/>
      <c r="C99" s="179"/>
      <c r="D99" s="180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204"/>
    </row>
    <row r="100" ht="21" spans="1:37">
      <c r="A100" s="182"/>
      <c r="B100" s="183"/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8"/>
      <c r="V100" s="188"/>
      <c r="W100" s="188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5"/>
      <c r="AK100" s="206"/>
    </row>
    <row r="101" ht="21" spans="1:37">
      <c r="A101" s="182"/>
      <c r="B101" s="186"/>
      <c r="C101" s="187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5"/>
      <c r="AK101" s="206"/>
    </row>
    <row r="102" ht="24.6" spans="1:37">
      <c r="A102" s="89" t="s">
        <v>106</v>
      </c>
      <c r="B102" s="189"/>
      <c r="C102" s="189"/>
      <c r="D102" s="190"/>
      <c r="E102" s="191" t="s">
        <v>107</v>
      </c>
      <c r="F102" s="191"/>
      <c r="G102" s="191"/>
      <c r="H102" s="191"/>
      <c r="I102" s="190"/>
      <c r="J102" s="190"/>
      <c r="K102" s="88" t="s">
        <v>108</v>
      </c>
      <c r="L102" s="195"/>
      <c r="M102" s="196"/>
      <c r="N102" s="196"/>
      <c r="O102" s="197"/>
      <c r="P102" s="192"/>
      <c r="Q102" s="191" t="s">
        <v>109</v>
      </c>
      <c r="R102" s="191"/>
      <c r="S102" s="191"/>
      <c r="T102" s="201"/>
      <c r="U102" s="199"/>
      <c r="V102" s="199"/>
      <c r="W102" s="199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4"/>
    </row>
    <row r="103" ht="18" spans="1:37">
      <c r="A103" s="8"/>
      <c r="B103" s="8" t="s">
        <v>110</v>
      </c>
      <c r="C103" s="8"/>
      <c r="D103" s="190"/>
      <c r="E103" s="192" t="s">
        <v>111</v>
      </c>
      <c r="F103" s="192"/>
      <c r="G103" s="192"/>
      <c r="H103" s="192"/>
      <c r="I103" s="190"/>
      <c r="J103" s="190"/>
      <c r="K103" s="192"/>
      <c r="L103" s="192"/>
      <c r="M103" s="8" t="s">
        <v>110</v>
      </c>
      <c r="N103" s="192"/>
      <c r="O103" s="192"/>
      <c r="P103" s="192"/>
      <c r="Q103" s="192" t="s">
        <v>111</v>
      </c>
      <c r="R103" s="192"/>
      <c r="S103" s="192"/>
      <c r="T103" s="192"/>
      <c r="U103" s="199"/>
      <c r="V103" s="199"/>
      <c r="W103" s="199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4"/>
    </row>
    <row r="104" ht="18" spans="1:37">
      <c r="A104" s="8"/>
      <c r="B104" s="8"/>
      <c r="C104" s="8"/>
      <c r="D104" s="190"/>
      <c r="E104" s="190"/>
      <c r="F104" s="190"/>
      <c r="G104" s="190"/>
      <c r="H104" s="190"/>
      <c r="I104" s="190"/>
      <c r="J104" s="190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9"/>
      <c r="V104" s="199"/>
      <c r="W104" s="199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4"/>
    </row>
    <row r="105" ht="24.6" spans="1:37">
      <c r="A105" s="89" t="s">
        <v>112</v>
      </c>
      <c r="B105" s="189"/>
      <c r="C105" s="189"/>
      <c r="D105" s="190"/>
      <c r="E105" s="191" t="s">
        <v>113</v>
      </c>
      <c r="F105" s="191"/>
      <c r="G105" s="191"/>
      <c r="H105" s="191"/>
      <c r="I105" s="190"/>
      <c r="J105" s="190"/>
      <c r="K105" s="88" t="s">
        <v>114</v>
      </c>
      <c r="L105" s="195"/>
      <c r="M105" s="196"/>
      <c r="N105" s="196"/>
      <c r="O105" s="197"/>
      <c r="P105" s="192"/>
      <c r="Q105" s="191" t="s">
        <v>115</v>
      </c>
      <c r="R105" s="191"/>
      <c r="S105" s="191"/>
      <c r="T105" s="196"/>
      <c r="U105" s="199"/>
      <c r="V105" s="199"/>
      <c r="W105" s="199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4"/>
    </row>
    <row r="106" ht="18" spans="1:37">
      <c r="A106" s="8"/>
      <c r="B106" s="8" t="s">
        <v>110</v>
      </c>
      <c r="C106" s="8"/>
      <c r="D106" s="190"/>
      <c r="E106" s="192" t="s">
        <v>111</v>
      </c>
      <c r="F106" s="192"/>
      <c r="G106" s="192"/>
      <c r="H106" s="192"/>
      <c r="I106" s="190"/>
      <c r="J106" s="190"/>
      <c r="K106" s="192"/>
      <c r="L106" s="192"/>
      <c r="M106" s="8" t="s">
        <v>110</v>
      </c>
      <c r="N106" s="192"/>
      <c r="O106" s="192"/>
      <c r="P106" s="192"/>
      <c r="Q106" s="192" t="s">
        <v>111</v>
      </c>
      <c r="R106" s="192"/>
      <c r="S106" s="192"/>
      <c r="T106" s="192"/>
      <c r="U106" s="199"/>
      <c r="V106" s="199"/>
      <c r="W106" s="199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4"/>
    </row>
    <row r="107" ht="18" spans="1:37">
      <c r="A107" s="8"/>
      <c r="B107" s="8"/>
      <c r="C107" s="8"/>
      <c r="D107" s="190"/>
      <c r="E107" s="192"/>
      <c r="F107" s="192"/>
      <c r="G107" s="192"/>
      <c r="H107" s="192"/>
      <c r="I107" s="190"/>
      <c r="J107" s="190"/>
      <c r="K107" s="192"/>
      <c r="L107" s="192"/>
      <c r="M107" s="8"/>
      <c r="N107" s="192"/>
      <c r="O107" s="192"/>
      <c r="P107" s="192"/>
      <c r="Q107" s="192"/>
      <c r="R107" s="192"/>
      <c r="S107" s="192"/>
      <c r="T107" s="192"/>
      <c r="U107" s="199"/>
      <c r="V107" s="199"/>
      <c r="W107" s="199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4"/>
    </row>
    <row r="108" ht="18" spans="1:37">
      <c r="A108" s="8"/>
      <c r="B108" s="8"/>
      <c r="C108" s="8"/>
      <c r="D108" s="190"/>
      <c r="E108" s="192"/>
      <c r="F108" s="192"/>
      <c r="G108" s="192"/>
      <c r="H108" s="192"/>
      <c r="I108" s="190"/>
      <c r="J108" s="190"/>
      <c r="K108" s="192"/>
      <c r="L108" s="192"/>
      <c r="M108" s="8"/>
      <c r="N108" s="192"/>
      <c r="O108" s="192"/>
      <c r="P108" s="192"/>
      <c r="Q108" s="192"/>
      <c r="R108" s="192"/>
      <c r="S108" s="192"/>
      <c r="T108" s="192"/>
      <c r="U108" s="199"/>
      <c r="V108" s="199"/>
      <c r="W108" s="199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4"/>
    </row>
    <row r="109" ht="18" spans="1:37">
      <c r="A109" s="8"/>
      <c r="B109" s="8"/>
      <c r="C109" s="8"/>
      <c r="D109" s="190"/>
      <c r="E109" s="189"/>
      <c r="F109" s="189"/>
      <c r="G109" s="190"/>
      <c r="H109" s="190"/>
      <c r="I109" s="189"/>
      <c r="J109" s="189"/>
      <c r="K109" s="192"/>
      <c r="L109" s="192"/>
      <c r="M109" s="198" t="s">
        <v>19</v>
      </c>
      <c r="N109" s="198"/>
      <c r="O109" s="198"/>
      <c r="P109" s="198"/>
      <c r="Q109" s="196"/>
      <c r="R109" s="192"/>
      <c r="S109" s="192"/>
      <c r="T109" s="192"/>
      <c r="U109" s="199"/>
      <c r="V109" s="199"/>
      <c r="W109" s="199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4"/>
    </row>
    <row r="110" ht="18" spans="1:37">
      <c r="A110" s="8" t="s">
        <v>116</v>
      </c>
      <c r="B110" s="8"/>
      <c r="C110" s="8"/>
      <c r="D110" s="190"/>
      <c r="E110" s="8" t="s">
        <v>117</v>
      </c>
      <c r="F110" s="8"/>
      <c r="G110" s="190"/>
      <c r="H110" s="190"/>
      <c r="I110" s="8" t="s">
        <v>110</v>
      </c>
      <c r="J110" s="8"/>
      <c r="K110" s="192"/>
      <c r="L110" s="192"/>
      <c r="M110" s="192" t="s">
        <v>111</v>
      </c>
      <c r="N110" s="192"/>
      <c r="O110" s="192"/>
      <c r="P110" s="192"/>
      <c r="Q110" s="192"/>
      <c r="R110" s="192"/>
      <c r="S110" s="192"/>
      <c r="T110" s="192"/>
      <c r="U110" s="199"/>
      <c r="V110" s="199"/>
      <c r="W110" s="199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4"/>
    </row>
    <row r="111" ht="18" spans="1:37">
      <c r="A111" s="8"/>
      <c r="B111" s="8"/>
      <c r="C111" s="8"/>
      <c r="D111" s="190"/>
      <c r="E111" s="190"/>
      <c r="F111" s="190"/>
      <c r="G111" s="190"/>
      <c r="H111" s="190"/>
      <c r="I111" s="190"/>
      <c r="J111" s="190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9"/>
      <c r="V111" s="199"/>
      <c r="W111" s="199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4"/>
    </row>
    <row r="112" spans="1:37">
      <c r="A112" s="6"/>
      <c r="B112" s="6"/>
      <c r="C112" s="6"/>
      <c r="D112" s="193"/>
      <c r="E112" s="193"/>
      <c r="F112" s="193"/>
      <c r="G112" s="193"/>
      <c r="H112" s="193"/>
      <c r="I112" s="193"/>
      <c r="J112" s="193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4"/>
    </row>
    <row r="113" spans="1:37">
      <c r="A113" s="6"/>
      <c r="B113" s="6"/>
      <c r="C113" s="6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4"/>
    </row>
    <row r="114" spans="1:37">
      <c r="A114" s="6"/>
      <c r="B114" s="6"/>
      <c r="C114" s="6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4"/>
    </row>
    <row r="115" spans="1:37">
      <c r="A115" s="6"/>
      <c r="B115" s="6"/>
      <c r="C115" s="6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</row>
    <row r="116" spans="1:37">
      <c r="A116" s="6"/>
      <c r="B116" s="6"/>
      <c r="C116" s="6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</row>
    <row r="117" spans="1:37">
      <c r="A117" s="6"/>
      <c r="B117" s="6"/>
      <c r="C117" s="6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</row>
    <row r="118" spans="1:37">
      <c r="A118" s="6"/>
      <c r="B118" s="6"/>
      <c r="C118" s="6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</row>
    <row r="119" spans="1:37">
      <c r="A119" s="6"/>
      <c r="B119" s="6"/>
      <c r="C119" s="6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</row>
    <row r="120" spans="1:37">
      <c r="A120" s="6"/>
      <c r="B120" s="6"/>
      <c r="C120" s="6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</row>
    <row r="121" spans="1:37">
      <c r="A121" s="6"/>
      <c r="B121" s="6"/>
      <c r="C121" s="6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</row>
    <row r="122" spans="1:37">
      <c r="A122" s="6"/>
      <c r="B122" s="6"/>
      <c r="C122" s="6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</row>
    <row r="123" spans="1:37">
      <c r="A123" s="6"/>
      <c r="B123" s="6"/>
      <c r="C123" s="6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</row>
    <row r="124" spans="1:37">
      <c r="A124" s="6"/>
      <c r="B124" s="6"/>
      <c r="C124" s="6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</row>
    <row r="125" spans="1:37">
      <c r="A125" s="6"/>
      <c r="B125" s="6"/>
      <c r="C125" s="6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</row>
    <row r="126" spans="1:37">
      <c r="A126" s="6"/>
      <c r="B126" s="6"/>
      <c r="C126" s="6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</row>
    <row r="127" spans="1:37">
      <c r="A127" s="6"/>
      <c r="B127" s="6"/>
      <c r="C127" s="6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</row>
    <row r="128" spans="1:37">
      <c r="A128" s="6"/>
      <c r="B128" s="6"/>
      <c r="C128" s="6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</row>
    <row r="129" spans="1:37">
      <c r="A129" s="6"/>
      <c r="B129" s="6"/>
      <c r="C129" s="6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</row>
    <row r="130" spans="1:37">
      <c r="A130" s="6"/>
      <c r="B130" s="6"/>
      <c r="C130" s="6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</row>
    <row r="131" spans="1:37">
      <c r="A131" s="6"/>
      <c r="B131" s="6"/>
      <c r="C131" s="6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</row>
    <row r="132" spans="1:37">
      <c r="A132" s="6"/>
      <c r="B132" s="6"/>
      <c r="C132" s="6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</row>
    <row r="133" spans="1:37">
      <c r="A133" s="6"/>
      <c r="B133" s="6"/>
      <c r="C133" s="6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</row>
    <row r="134" spans="1:37">
      <c r="A134" s="6"/>
      <c r="B134" s="6"/>
      <c r="C134" s="6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</row>
    <row r="135" spans="1:37">
      <c r="A135" s="6"/>
      <c r="B135" s="6"/>
      <c r="C135" s="6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</row>
    <row r="136" spans="1:37">
      <c r="A136" s="6"/>
      <c r="B136" s="6"/>
      <c r="C136" s="6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</row>
    <row r="137" spans="1:37">
      <c r="A137" s="6"/>
      <c r="B137" s="6"/>
      <c r="C137" s="6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</row>
    <row r="138" spans="1:37">
      <c r="A138" s="2"/>
      <c r="B138" s="2"/>
      <c r="C138" s="2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</row>
    <row r="139" spans="1:37">
      <c r="A139" s="2"/>
      <c r="B139" s="2"/>
      <c r="C139" s="2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</row>
    <row r="140" spans="1:37">
      <c r="A140" s="2"/>
      <c r="B140" s="2"/>
      <c r="C140" s="2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</row>
    <row r="141" spans="1:37">
      <c r="A141" s="2"/>
      <c r="B141" s="2"/>
      <c r="C141" s="2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</row>
    <row r="142" spans="1:37">
      <c r="A142" s="2"/>
      <c r="B142" s="2"/>
      <c r="C142" s="2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</row>
    <row r="143" spans="1:37">
      <c r="A143" s="2"/>
      <c r="B143" s="2"/>
      <c r="C143" s="2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</row>
    <row r="144" spans="1:37">
      <c r="A144" s="2"/>
      <c r="B144" s="2"/>
      <c r="C144" s="2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</row>
    <row r="145" spans="1:37">
      <c r="A145" s="2"/>
      <c r="B145" s="2"/>
      <c r="C145" s="2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</row>
    <row r="146" spans="1:37">
      <c r="A146" s="2"/>
      <c r="B146" s="2"/>
      <c r="C146" s="2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</row>
    <row r="147" spans="1:37">
      <c r="A147" s="2"/>
      <c r="B147" s="2"/>
      <c r="C147" s="2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</row>
    <row r="148" spans="1:37">
      <c r="A148" s="2"/>
      <c r="B148" s="2"/>
      <c r="C148" s="2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</row>
    <row r="149" spans="1:37">
      <c r="A149" s="2"/>
      <c r="B149" s="2"/>
      <c r="C149" s="2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</row>
    <row r="150" spans="1:37">
      <c r="A150" s="2"/>
      <c r="B150" s="2"/>
      <c r="C150" s="2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</row>
    <row r="151" spans="1:37">
      <c r="A151" s="2"/>
      <c r="B151" s="2"/>
      <c r="C151" s="2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</row>
    <row r="152" spans="1:37">
      <c r="A152" s="2"/>
      <c r="B152" s="2"/>
      <c r="C152" s="2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</row>
    <row r="153" spans="1:37">
      <c r="A153" s="2"/>
      <c r="B153" s="2"/>
      <c r="C153" s="2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</row>
    <row r="154" spans="1:37">
      <c r="A154" s="2"/>
      <c r="B154" s="2"/>
      <c r="C154" s="2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</row>
    <row r="155" spans="1:37">
      <c r="A155" s="2"/>
      <c r="B155" s="2"/>
      <c r="C155" s="2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</row>
    <row r="156" spans="4:37"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</row>
    <row r="157" spans="4:37"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</row>
    <row r="158" spans="4:37"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</row>
    <row r="159" spans="4:37"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</row>
    <row r="160" spans="4:37"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</row>
    <row r="161" spans="4:37"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</row>
    <row r="162" spans="4:37"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</row>
    <row r="163" spans="4:37"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</row>
    <row r="164" spans="4:37"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</row>
    <row r="165" spans="4:37"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</row>
    <row r="166" spans="4:37"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</row>
    <row r="167" spans="4:37"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</row>
    <row r="168" spans="4:37"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</row>
    <row r="169" spans="4:37"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</row>
    <row r="170" spans="4:37"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</row>
    <row r="171" spans="4:37"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</row>
    <row r="172" spans="4:37"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</row>
    <row r="173" spans="4:37"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</row>
    <row r="174" spans="4:37"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</row>
    <row r="175" spans="4:37"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</row>
    <row r="176" spans="4:37"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</row>
    <row r="177" spans="4:37"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</row>
    <row r="178" spans="4:37"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</row>
    <row r="179" spans="4:37"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</row>
    <row r="180" spans="4:37"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</row>
    <row r="181" spans="4:37"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</row>
    <row r="182" spans="4:37"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</row>
    <row r="183" spans="4:37"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</row>
    <row r="184" spans="4:37"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</row>
    <row r="185" spans="4:37"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</row>
    <row r="186" spans="4:37"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</row>
    <row r="187" spans="4:37"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</row>
    <row r="188" spans="4:37"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</row>
    <row r="189" spans="4:37"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</row>
    <row r="190" spans="4:37"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</row>
    <row r="191" spans="4:37"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</row>
    <row r="192" spans="4:37"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</row>
    <row r="193" spans="4:37"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</row>
    <row r="194" spans="4:37"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</row>
    <row r="195" spans="4:37"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</row>
    <row r="196" spans="4:37"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</row>
    <row r="197" spans="4:37"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</row>
    <row r="198" spans="4:37"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</row>
    <row r="199" spans="4:37"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</row>
    <row r="200" spans="4:37"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</row>
    <row r="201" spans="4:37"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</row>
    <row r="202" spans="4:37"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</row>
    <row r="203" spans="4:37"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</row>
    <row r="204" spans="4:37"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</row>
    <row r="205" spans="4:37"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</row>
    <row r="206" spans="4:37"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</row>
    <row r="207" spans="4:37"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</row>
    <row r="208" spans="4:37"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</row>
    <row r="209" spans="4:37"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</row>
    <row r="210" spans="4:37"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</row>
    <row r="211" spans="4:37"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</row>
    <row r="212" spans="4:37"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</row>
    <row r="213" spans="4:37"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</row>
    <row r="214" spans="4:37"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</row>
    <row r="215" spans="4:37"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</row>
    <row r="216" spans="4:37"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</row>
    <row r="217" spans="4:37"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</row>
    <row r="218" spans="4:37"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</row>
    <row r="219" spans="4:37"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</row>
    <row r="220" spans="4:37"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</row>
    <row r="221" spans="4:37"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</row>
    <row r="222" spans="4:37"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</row>
    <row r="223" spans="4:37"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</row>
    <row r="224" spans="4:37"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</row>
    <row r="225" spans="4:37"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</row>
    <row r="226" spans="4:37"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</row>
    <row r="227" spans="4:37"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</row>
    <row r="228" spans="4:37"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</row>
    <row r="229" spans="4:37"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</row>
    <row r="230" spans="4:37"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</row>
    <row r="231" spans="4:37"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</row>
    <row r="232" spans="4:37"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</row>
    <row r="233" spans="4:37"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</row>
    <row r="234" spans="4:37"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</row>
    <row r="235" spans="4:37"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</row>
    <row r="236" spans="4:37"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</row>
    <row r="237" spans="4:37"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</row>
    <row r="238" spans="4:37"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</row>
    <row r="239" spans="4:37"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</row>
    <row r="240" spans="4:37"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</row>
    <row r="241" spans="4:37"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</row>
    <row r="242" spans="4:37"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</row>
    <row r="243" spans="4:37"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</row>
    <row r="244" spans="4:37"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</row>
    <row r="245" spans="4:37"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</row>
    <row r="246" spans="4:37"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</row>
    <row r="247" spans="4:37"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</row>
    <row r="248" spans="4:37"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</row>
    <row r="249" spans="4:37"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</row>
    <row r="250" spans="4:37"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</row>
    <row r="251" spans="4:37"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</row>
    <row r="252" spans="4:37"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</row>
    <row r="253" spans="4:37"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</row>
    <row r="254" spans="4:37"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</row>
    <row r="255" spans="4:37"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</row>
    <row r="256" spans="4:37"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</row>
    <row r="257" spans="4:37"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</row>
    <row r="258" spans="4:37"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</row>
    <row r="259" spans="4:37"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</row>
    <row r="260" spans="4:37"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</row>
    <row r="261" spans="4:37"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</row>
    <row r="262" spans="4:37"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</row>
    <row r="263" spans="4:37"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</row>
    <row r="264" spans="4:37"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</row>
    <row r="265" spans="4:37"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</row>
    <row r="266" spans="4:37"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</row>
    <row r="267" spans="4:37"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</row>
    <row r="268" spans="4:37"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</row>
    <row r="269" spans="4:37"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</row>
    <row r="270" spans="4:37"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</row>
    <row r="271" spans="4:37"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</row>
    <row r="272" spans="4:37"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</row>
    <row r="273" spans="4:37"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</row>
    <row r="274" spans="4:37"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</row>
    <row r="275" spans="4:37"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</row>
    <row r="276" spans="4:37"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</row>
    <row r="277" spans="4:37"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</row>
    <row r="278" spans="4:37"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</row>
    <row r="279" spans="4:37"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</row>
    <row r="280" spans="4:37"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</row>
    <row r="281" spans="4:37"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</row>
    <row r="282" spans="4:37"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</row>
    <row r="283" spans="4:37"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</row>
    <row r="284" spans="4:37"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</row>
    <row r="285" spans="4:37"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</row>
    <row r="286" spans="4:37"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</row>
    <row r="287" spans="4:37"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</row>
    <row r="288" spans="4:37"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</row>
    <row r="289" spans="4:37"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</row>
    <row r="290" spans="4:37"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</row>
    <row r="291" spans="4:37"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</row>
    <row r="292" spans="4:37"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</row>
    <row r="293" spans="4:37"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</row>
    <row r="294" spans="4:37"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</row>
    <row r="295" spans="4:37"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</row>
    <row r="296" spans="4:37"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</row>
    <row r="297" spans="4:37"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</row>
    <row r="298" spans="4:37"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</row>
    <row r="299" spans="4:37"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</row>
    <row r="300" spans="4:37"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</row>
    <row r="301" spans="4:37"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</row>
    <row r="302" spans="4:37"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</row>
    <row r="303" spans="4:37"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</row>
    <row r="304" spans="4:37"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</row>
    <row r="305" spans="4:37"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</row>
    <row r="306" spans="4:37"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</row>
    <row r="307" spans="4:37"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</row>
    <row r="308" spans="4:37"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</row>
    <row r="309" spans="4:37"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</row>
    <row r="310" spans="4:37"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</row>
    <row r="311" spans="4:37"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</row>
    <row r="312" spans="4:37"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</row>
    <row r="313" spans="4:37"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</row>
    <row r="314" spans="4:37"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</row>
    <row r="315" spans="4:37"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</row>
    <row r="316" spans="4:37"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</row>
    <row r="317" spans="4:37"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</row>
    <row r="318" spans="4:37"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</row>
    <row r="319" spans="4:37"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</row>
    <row r="320" spans="4:37"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</row>
    <row r="321" spans="4:37"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</row>
    <row r="322" spans="4:37"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</row>
    <row r="323" spans="4:37"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</row>
    <row r="324" spans="4:37"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</row>
    <row r="325" spans="4:37"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</row>
    <row r="326" spans="4:37"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</row>
    <row r="327" spans="4:37"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</row>
    <row r="328" spans="4:37"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</row>
    <row r="329" spans="4:37"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</row>
    <row r="330" spans="4:37"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</row>
    <row r="331" spans="4:37"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</row>
    <row r="332" spans="4:37"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</row>
    <row r="333" spans="4:37"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</row>
    <row r="334" spans="4:37"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</row>
    <row r="335" spans="4:37"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</row>
    <row r="336" spans="4:37"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</row>
    <row r="337" spans="4:37"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</row>
    <row r="338" spans="4:37"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</row>
    <row r="339" spans="4:37"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</row>
    <row r="340" spans="4:37"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</row>
    <row r="341" spans="4:37"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</row>
    <row r="342" spans="4:37"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</row>
    <row r="343" spans="4:37"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</row>
    <row r="344" spans="4:37"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</row>
    <row r="345" spans="4:37"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</row>
    <row r="346" spans="4:37"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</row>
    <row r="347" spans="4:37"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</row>
    <row r="348" spans="4:37"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</row>
    <row r="349" spans="4:37"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</row>
    <row r="350" spans="4:37"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07"/>
      <c r="AC350" s="207"/>
      <c r="AD350" s="207"/>
      <c r="AE350" s="207"/>
      <c r="AF350" s="207"/>
      <c r="AG350" s="207"/>
      <c r="AH350" s="207"/>
      <c r="AI350" s="207"/>
      <c r="AJ350" s="207"/>
      <c r="AK350" s="207"/>
    </row>
    <row r="351" spans="4:37"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07"/>
      <c r="AC351" s="207"/>
      <c r="AD351" s="207"/>
      <c r="AE351" s="207"/>
      <c r="AF351" s="207"/>
      <c r="AG351" s="207"/>
      <c r="AH351" s="207"/>
      <c r="AI351" s="207"/>
      <c r="AJ351" s="207"/>
      <c r="AK351" s="207"/>
    </row>
    <row r="352" spans="4:37"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  <c r="AK352" s="207"/>
    </row>
    <row r="353" spans="4:37"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</row>
    <row r="354" spans="4:37"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  <c r="AJ354" s="207"/>
      <c r="AK354" s="207"/>
    </row>
    <row r="355" spans="4:37"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07"/>
      <c r="AC355" s="207"/>
      <c r="AD355" s="207"/>
      <c r="AE355" s="207"/>
      <c r="AF355" s="207"/>
      <c r="AG355" s="207"/>
      <c r="AH355" s="207"/>
      <c r="AI355" s="207"/>
      <c r="AJ355" s="207"/>
      <c r="AK355" s="207"/>
    </row>
    <row r="356" spans="4:37"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07"/>
      <c r="AC356" s="207"/>
      <c r="AD356" s="207"/>
      <c r="AE356" s="207"/>
      <c r="AF356" s="207"/>
      <c r="AG356" s="207"/>
      <c r="AH356" s="207"/>
      <c r="AI356" s="207"/>
      <c r="AJ356" s="207"/>
      <c r="AK356" s="207"/>
    </row>
    <row r="357" spans="4:37"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</row>
    <row r="358" spans="4:37"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  <c r="AG358" s="207"/>
      <c r="AH358" s="207"/>
      <c r="AI358" s="207"/>
      <c r="AJ358" s="207"/>
      <c r="AK358" s="207"/>
    </row>
    <row r="359" spans="4:37"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07"/>
      <c r="AC359" s="207"/>
      <c r="AD359" s="207"/>
      <c r="AE359" s="207"/>
      <c r="AF359" s="207"/>
      <c r="AG359" s="207"/>
      <c r="AH359" s="207"/>
      <c r="AI359" s="207"/>
      <c r="AJ359" s="207"/>
      <c r="AK359" s="207"/>
    </row>
    <row r="360" spans="4:37"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07"/>
      <c r="AC360" s="207"/>
      <c r="AD360" s="207"/>
      <c r="AE360" s="207"/>
      <c r="AF360" s="207"/>
      <c r="AG360" s="207"/>
      <c r="AH360" s="207"/>
      <c r="AI360" s="207"/>
      <c r="AJ360" s="207"/>
      <c r="AK360" s="207"/>
    </row>
    <row r="361" spans="4:37"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</row>
    <row r="362" spans="4:37"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</row>
    <row r="363" spans="4:37"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</row>
    <row r="364" spans="4:37"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</row>
    <row r="365" spans="4:37"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07"/>
      <c r="AC365" s="207"/>
      <c r="AD365" s="207"/>
      <c r="AE365" s="207"/>
      <c r="AF365" s="207"/>
      <c r="AG365" s="207"/>
      <c r="AH365" s="207"/>
      <c r="AI365" s="207"/>
      <c r="AJ365" s="207"/>
      <c r="AK365" s="207"/>
    </row>
    <row r="366" spans="4:37"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07"/>
      <c r="AC366" s="207"/>
      <c r="AD366" s="207"/>
      <c r="AE366" s="207"/>
      <c r="AF366" s="207"/>
      <c r="AG366" s="207"/>
      <c r="AH366" s="207"/>
      <c r="AI366" s="207"/>
      <c r="AJ366" s="207"/>
      <c r="AK366" s="207"/>
    </row>
    <row r="367" spans="4:37"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07"/>
      <c r="AC367" s="207"/>
      <c r="AD367" s="207"/>
      <c r="AE367" s="207"/>
      <c r="AF367" s="207"/>
      <c r="AG367" s="207"/>
      <c r="AH367" s="207"/>
      <c r="AI367" s="207"/>
      <c r="AJ367" s="207"/>
      <c r="AK367" s="207"/>
    </row>
    <row r="368" spans="4:37"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07"/>
      <c r="AC368" s="207"/>
      <c r="AD368" s="207"/>
      <c r="AE368" s="207"/>
      <c r="AF368" s="207"/>
      <c r="AG368" s="207"/>
      <c r="AH368" s="207"/>
      <c r="AI368" s="207"/>
      <c r="AJ368" s="207"/>
      <c r="AK368" s="207"/>
    </row>
    <row r="369" spans="4:37"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07"/>
      <c r="AC369" s="207"/>
      <c r="AD369" s="207"/>
      <c r="AE369" s="207"/>
      <c r="AF369" s="207"/>
      <c r="AG369" s="207"/>
      <c r="AH369" s="207"/>
      <c r="AI369" s="207"/>
      <c r="AJ369" s="207"/>
      <c r="AK369" s="207"/>
    </row>
    <row r="370" spans="4:37"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07"/>
      <c r="AC370" s="207"/>
      <c r="AD370" s="207"/>
      <c r="AE370" s="207"/>
      <c r="AF370" s="207"/>
      <c r="AG370" s="207"/>
      <c r="AH370" s="207"/>
      <c r="AI370" s="207"/>
      <c r="AJ370" s="207"/>
      <c r="AK370" s="207"/>
    </row>
    <row r="371" spans="4:37"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07"/>
      <c r="AC371" s="207"/>
      <c r="AD371" s="207"/>
      <c r="AE371" s="207"/>
      <c r="AF371" s="207"/>
      <c r="AG371" s="207"/>
      <c r="AH371" s="207"/>
      <c r="AI371" s="207"/>
      <c r="AJ371" s="207"/>
      <c r="AK371" s="207"/>
    </row>
    <row r="372" spans="4:37"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07"/>
      <c r="AC372" s="207"/>
      <c r="AD372" s="207"/>
      <c r="AE372" s="207"/>
      <c r="AF372" s="207"/>
      <c r="AG372" s="207"/>
      <c r="AH372" s="207"/>
      <c r="AI372" s="207"/>
      <c r="AJ372" s="207"/>
      <c r="AK372" s="207"/>
    </row>
    <row r="373" spans="4:37"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7"/>
      <c r="AC373" s="207"/>
      <c r="AD373" s="207"/>
      <c r="AE373" s="207"/>
      <c r="AF373" s="207"/>
      <c r="AG373" s="207"/>
      <c r="AH373" s="207"/>
      <c r="AI373" s="207"/>
      <c r="AJ373" s="207"/>
      <c r="AK373" s="207"/>
    </row>
    <row r="374" spans="4:37"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07"/>
      <c r="AC374" s="207"/>
      <c r="AD374" s="207"/>
      <c r="AE374" s="207"/>
      <c r="AF374" s="207"/>
      <c r="AG374" s="207"/>
      <c r="AH374" s="207"/>
      <c r="AI374" s="207"/>
      <c r="AJ374" s="207"/>
      <c r="AK374" s="207"/>
    </row>
    <row r="375" spans="4:37"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07"/>
      <c r="AC375" s="207"/>
      <c r="AD375" s="207"/>
      <c r="AE375" s="207"/>
      <c r="AF375" s="207"/>
      <c r="AG375" s="207"/>
      <c r="AH375" s="207"/>
      <c r="AI375" s="207"/>
      <c r="AJ375" s="207"/>
      <c r="AK375" s="207"/>
    </row>
    <row r="376" spans="4:37"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</row>
    <row r="377" spans="4:37"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</row>
    <row r="378" spans="4:37"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</row>
    <row r="379" spans="4:37"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07"/>
      <c r="AC379" s="207"/>
      <c r="AD379" s="207"/>
      <c r="AE379" s="207"/>
      <c r="AF379" s="207"/>
      <c r="AG379" s="207"/>
      <c r="AH379" s="207"/>
      <c r="AI379" s="207"/>
      <c r="AJ379" s="207"/>
      <c r="AK379" s="207"/>
    </row>
    <row r="380" spans="4:37"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</row>
    <row r="381" spans="4:37"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07"/>
      <c r="AC381" s="207"/>
      <c r="AD381" s="207"/>
      <c r="AE381" s="207"/>
      <c r="AF381" s="207"/>
      <c r="AG381" s="207"/>
      <c r="AH381" s="207"/>
      <c r="AI381" s="207"/>
      <c r="AJ381" s="207"/>
      <c r="AK381" s="207"/>
    </row>
    <row r="382" spans="4:37"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07"/>
      <c r="AC382" s="207"/>
      <c r="AD382" s="207"/>
      <c r="AE382" s="207"/>
      <c r="AF382" s="207"/>
      <c r="AG382" s="207"/>
      <c r="AH382" s="207"/>
      <c r="AI382" s="207"/>
      <c r="AJ382" s="207"/>
      <c r="AK382" s="207"/>
    </row>
    <row r="383" spans="4:37"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07"/>
      <c r="AC383" s="207"/>
      <c r="AD383" s="207"/>
      <c r="AE383" s="207"/>
      <c r="AF383" s="207"/>
      <c r="AG383" s="207"/>
      <c r="AH383" s="207"/>
      <c r="AI383" s="207"/>
      <c r="AJ383" s="207"/>
      <c r="AK383" s="207"/>
    </row>
    <row r="384" spans="4:37"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</row>
    <row r="385" spans="4:37"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</row>
    <row r="386" spans="4:37"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</row>
    <row r="387" spans="4:37"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</row>
    <row r="388" spans="4:37"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</row>
    <row r="389" spans="4:37"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</row>
    <row r="390" spans="4:37"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</row>
    <row r="391" spans="4:37"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</row>
    <row r="392" spans="4:37"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07"/>
      <c r="AC392" s="207"/>
      <c r="AD392" s="207"/>
      <c r="AE392" s="207"/>
      <c r="AF392" s="207"/>
      <c r="AG392" s="207"/>
      <c r="AH392" s="207"/>
      <c r="AI392" s="207"/>
      <c r="AJ392" s="207"/>
      <c r="AK392" s="207"/>
    </row>
    <row r="393" spans="4:37"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07"/>
      <c r="AC393" s="207"/>
      <c r="AD393" s="207"/>
      <c r="AE393" s="207"/>
      <c r="AF393" s="207"/>
      <c r="AG393" s="207"/>
      <c r="AH393" s="207"/>
      <c r="AI393" s="207"/>
      <c r="AJ393" s="207"/>
      <c r="AK393" s="207"/>
    </row>
    <row r="394" spans="4:37"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07"/>
      <c r="AC394" s="207"/>
      <c r="AD394" s="207"/>
      <c r="AE394" s="207"/>
      <c r="AF394" s="207"/>
      <c r="AG394" s="207"/>
      <c r="AH394" s="207"/>
      <c r="AI394" s="207"/>
      <c r="AJ394" s="207"/>
      <c r="AK394" s="207"/>
    </row>
    <row r="395" spans="4:37"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07"/>
      <c r="AC395" s="207"/>
      <c r="AD395" s="207"/>
      <c r="AE395" s="207"/>
      <c r="AF395" s="207"/>
      <c r="AG395" s="207"/>
      <c r="AH395" s="207"/>
      <c r="AI395" s="207"/>
      <c r="AJ395" s="207"/>
      <c r="AK395" s="207"/>
    </row>
    <row r="396" spans="4:37"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07"/>
      <c r="AC396" s="207"/>
      <c r="AD396" s="207"/>
      <c r="AE396" s="207"/>
      <c r="AF396" s="207"/>
      <c r="AG396" s="207"/>
      <c r="AH396" s="207"/>
      <c r="AI396" s="207"/>
      <c r="AJ396" s="207"/>
      <c r="AK396" s="207"/>
    </row>
    <row r="397" spans="4:37"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07"/>
      <c r="AC397" s="207"/>
      <c r="AD397" s="207"/>
      <c r="AE397" s="207"/>
      <c r="AF397" s="207"/>
      <c r="AG397" s="207"/>
      <c r="AH397" s="207"/>
      <c r="AI397" s="207"/>
      <c r="AJ397" s="207"/>
      <c r="AK397" s="207"/>
    </row>
    <row r="398" spans="4:37"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  <c r="AG398" s="207"/>
      <c r="AH398" s="207"/>
      <c r="AI398" s="207"/>
      <c r="AJ398" s="207"/>
      <c r="AK398" s="207"/>
    </row>
    <row r="399" spans="4:37"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07"/>
      <c r="AC399" s="207"/>
      <c r="AD399" s="207"/>
      <c r="AE399" s="207"/>
      <c r="AF399" s="207"/>
      <c r="AG399" s="207"/>
      <c r="AH399" s="207"/>
      <c r="AI399" s="207"/>
      <c r="AJ399" s="207"/>
      <c r="AK399" s="207"/>
    </row>
    <row r="400" spans="4:37"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</row>
    <row r="401" spans="4:37"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07"/>
      <c r="AC401" s="207"/>
      <c r="AD401" s="207"/>
      <c r="AE401" s="207"/>
      <c r="AF401" s="207"/>
      <c r="AG401" s="207"/>
      <c r="AH401" s="207"/>
      <c r="AI401" s="207"/>
      <c r="AJ401" s="207"/>
      <c r="AK401" s="207"/>
    </row>
    <row r="402" spans="4:37"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</row>
    <row r="403" spans="4:37"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</row>
    <row r="404" spans="4:37"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</row>
    <row r="405" spans="4:37"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07"/>
      <c r="AC405" s="207"/>
      <c r="AD405" s="207"/>
      <c r="AE405" s="207"/>
      <c r="AF405" s="207"/>
      <c r="AG405" s="207"/>
      <c r="AH405" s="207"/>
      <c r="AI405" s="207"/>
      <c r="AJ405" s="207"/>
      <c r="AK405" s="207"/>
    </row>
    <row r="406" spans="4:37"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07"/>
      <c r="AC406" s="207"/>
      <c r="AD406" s="207"/>
      <c r="AE406" s="207"/>
      <c r="AF406" s="207"/>
      <c r="AG406" s="207"/>
      <c r="AH406" s="207"/>
      <c r="AI406" s="207"/>
      <c r="AJ406" s="207"/>
      <c r="AK406" s="207"/>
    </row>
    <row r="407" spans="4:37"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07"/>
      <c r="AC407" s="207"/>
      <c r="AD407" s="207"/>
      <c r="AE407" s="207"/>
      <c r="AF407" s="207"/>
      <c r="AG407" s="207"/>
      <c r="AH407" s="207"/>
      <c r="AI407" s="207"/>
      <c r="AJ407" s="207"/>
      <c r="AK407" s="207"/>
    </row>
    <row r="408" spans="4:37"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07"/>
      <c r="AC408" s="207"/>
      <c r="AD408" s="207"/>
      <c r="AE408" s="207"/>
      <c r="AF408" s="207"/>
      <c r="AG408" s="207"/>
      <c r="AH408" s="207"/>
      <c r="AI408" s="207"/>
      <c r="AJ408" s="207"/>
      <c r="AK408" s="207"/>
    </row>
    <row r="409" spans="4:37"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07"/>
      <c r="AC409" s="207"/>
      <c r="AD409" s="207"/>
      <c r="AE409" s="207"/>
      <c r="AF409" s="207"/>
      <c r="AG409" s="207"/>
      <c r="AH409" s="207"/>
      <c r="AI409" s="207"/>
      <c r="AJ409" s="207"/>
      <c r="AK409" s="207"/>
    </row>
    <row r="410" spans="4:37"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</row>
    <row r="411" spans="4:37"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</row>
    <row r="412" spans="4:37"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</row>
    <row r="413" spans="4:37"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</row>
    <row r="414" spans="4:37"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</row>
    <row r="415" spans="4:37"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</row>
    <row r="416" spans="4:37"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</row>
    <row r="417" spans="4:37"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</row>
    <row r="418" spans="4:37"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</row>
    <row r="419" spans="4:37"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</row>
    <row r="420" spans="4:37"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07"/>
      <c r="AC420" s="207"/>
      <c r="AD420" s="207"/>
      <c r="AE420" s="207"/>
      <c r="AF420" s="207"/>
      <c r="AG420" s="207"/>
      <c r="AH420" s="207"/>
      <c r="AI420" s="207"/>
      <c r="AJ420" s="207"/>
      <c r="AK420" s="207"/>
    </row>
    <row r="421" spans="4:37"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07"/>
      <c r="AC421" s="207"/>
      <c r="AD421" s="207"/>
      <c r="AE421" s="207"/>
      <c r="AF421" s="207"/>
      <c r="AG421" s="207"/>
      <c r="AH421" s="207"/>
      <c r="AI421" s="207"/>
      <c r="AJ421" s="207"/>
      <c r="AK421" s="207"/>
    </row>
    <row r="422" spans="4:37"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  <c r="AK422" s="207"/>
    </row>
    <row r="423" spans="4:37"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07"/>
      <c r="AC423" s="207"/>
      <c r="AD423" s="207"/>
      <c r="AE423" s="207"/>
      <c r="AF423" s="207"/>
      <c r="AG423" s="207"/>
      <c r="AH423" s="207"/>
      <c r="AI423" s="207"/>
      <c r="AJ423" s="207"/>
      <c r="AK423" s="207"/>
    </row>
    <row r="424" spans="4:37"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07"/>
      <c r="AC424" s="207"/>
      <c r="AD424" s="207"/>
      <c r="AE424" s="207"/>
      <c r="AF424" s="207"/>
      <c r="AG424" s="207"/>
      <c r="AH424" s="207"/>
      <c r="AI424" s="207"/>
      <c r="AJ424" s="207"/>
      <c r="AK424" s="207"/>
    </row>
    <row r="425" spans="4:37"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07"/>
      <c r="AC425" s="207"/>
      <c r="AD425" s="207"/>
      <c r="AE425" s="207"/>
      <c r="AF425" s="207"/>
      <c r="AG425" s="207"/>
      <c r="AH425" s="207"/>
      <c r="AI425" s="207"/>
      <c r="AJ425" s="207"/>
      <c r="AK425" s="207"/>
    </row>
    <row r="426" spans="4:37"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</row>
    <row r="427" spans="4:37"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</row>
    <row r="428" spans="4:37"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</row>
    <row r="429" spans="4:37"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</row>
    <row r="430" spans="4:37"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</row>
    <row r="431" spans="4:37"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</row>
    <row r="432" spans="4:37"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</row>
    <row r="433" spans="4:37"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</row>
    <row r="434" spans="4:37"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</row>
    <row r="435" spans="4:37"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</row>
    <row r="436" spans="4:37"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07"/>
      <c r="AC436" s="207"/>
      <c r="AD436" s="207"/>
      <c r="AE436" s="207"/>
      <c r="AF436" s="207"/>
      <c r="AG436" s="207"/>
      <c r="AH436" s="207"/>
      <c r="AI436" s="207"/>
      <c r="AJ436" s="207"/>
      <c r="AK436" s="207"/>
    </row>
    <row r="437" spans="4:37"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07"/>
      <c r="AC437" s="207"/>
      <c r="AD437" s="207"/>
      <c r="AE437" s="207"/>
      <c r="AF437" s="207"/>
      <c r="AG437" s="207"/>
      <c r="AH437" s="207"/>
      <c r="AI437" s="207"/>
      <c r="AJ437" s="207"/>
      <c r="AK437" s="207"/>
    </row>
    <row r="438" spans="4:37"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  <c r="AG438" s="207"/>
      <c r="AH438" s="207"/>
      <c r="AI438" s="207"/>
      <c r="AJ438" s="207"/>
      <c r="AK438" s="207"/>
    </row>
    <row r="439" spans="4:37"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07"/>
      <c r="AC439" s="207"/>
      <c r="AD439" s="207"/>
      <c r="AE439" s="207"/>
      <c r="AF439" s="207"/>
      <c r="AG439" s="207"/>
      <c r="AH439" s="207"/>
      <c r="AI439" s="207"/>
      <c r="AJ439" s="207"/>
      <c r="AK439" s="207"/>
    </row>
    <row r="440" spans="4:37"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07"/>
      <c r="AC440" s="207"/>
      <c r="AD440" s="207"/>
      <c r="AE440" s="207"/>
      <c r="AF440" s="207"/>
      <c r="AG440" s="207"/>
      <c r="AH440" s="207"/>
      <c r="AI440" s="207"/>
      <c r="AJ440" s="207"/>
      <c r="AK440" s="207"/>
    </row>
    <row r="441" spans="4:37"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07"/>
      <c r="AC441" s="207"/>
      <c r="AD441" s="207"/>
      <c r="AE441" s="207"/>
      <c r="AF441" s="207"/>
      <c r="AG441" s="207"/>
      <c r="AH441" s="207"/>
      <c r="AI441" s="207"/>
      <c r="AJ441" s="207"/>
      <c r="AK441" s="207"/>
    </row>
    <row r="442" spans="4:37"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</row>
    <row r="443" spans="4:37"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</row>
    <row r="444" spans="4:37"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</row>
    <row r="445" spans="4:37"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</row>
    <row r="446" spans="4:37"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</row>
    <row r="447" spans="4:37"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</row>
    <row r="448" spans="4:37"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</row>
    <row r="449" spans="4:37"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</row>
    <row r="450" spans="4:37"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</row>
    <row r="451" spans="4:37"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</row>
    <row r="452" spans="4:37"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</row>
    <row r="453" spans="4:37"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</row>
    <row r="454" spans="4:37"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</row>
    <row r="455" spans="4:37"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</row>
    <row r="456" spans="4:37"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</row>
    <row r="457" spans="4:37"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</row>
    <row r="458" spans="4:37"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</row>
    <row r="459" spans="4:37"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07"/>
      <c r="AC459" s="207"/>
      <c r="AD459" s="207"/>
      <c r="AE459" s="207"/>
      <c r="AF459" s="207"/>
      <c r="AG459" s="207"/>
      <c r="AH459" s="207"/>
      <c r="AI459" s="207"/>
      <c r="AJ459" s="207"/>
      <c r="AK459" s="207"/>
    </row>
    <row r="460" spans="4:37"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07"/>
      <c r="AC460" s="207"/>
      <c r="AD460" s="207"/>
      <c r="AE460" s="207"/>
      <c r="AF460" s="207"/>
      <c r="AG460" s="207"/>
      <c r="AH460" s="207"/>
      <c r="AI460" s="207"/>
      <c r="AJ460" s="207"/>
      <c r="AK460" s="207"/>
    </row>
    <row r="461" spans="4:37"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07"/>
      <c r="AC461" s="207"/>
      <c r="AD461" s="207"/>
      <c r="AE461" s="207"/>
      <c r="AF461" s="207"/>
      <c r="AG461" s="207"/>
      <c r="AH461" s="207"/>
      <c r="AI461" s="207"/>
      <c r="AJ461" s="207"/>
      <c r="AK461" s="207"/>
    </row>
    <row r="462" spans="4:37"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7"/>
      <c r="AD462" s="207"/>
      <c r="AE462" s="207"/>
      <c r="AF462" s="207"/>
      <c r="AG462" s="207"/>
      <c r="AH462" s="207"/>
      <c r="AI462" s="207"/>
      <c r="AJ462" s="207"/>
      <c r="AK462" s="207"/>
    </row>
    <row r="463" spans="4:37"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07"/>
      <c r="AC463" s="207"/>
      <c r="AD463" s="207"/>
      <c r="AE463" s="207"/>
      <c r="AF463" s="207"/>
      <c r="AG463" s="207"/>
      <c r="AH463" s="207"/>
      <c r="AI463" s="207"/>
      <c r="AJ463" s="207"/>
      <c r="AK463" s="207"/>
    </row>
    <row r="464" spans="4:37"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07"/>
      <c r="AC464" s="207"/>
      <c r="AD464" s="207"/>
      <c r="AE464" s="207"/>
      <c r="AF464" s="207"/>
      <c r="AG464" s="207"/>
      <c r="AH464" s="207"/>
      <c r="AI464" s="207"/>
      <c r="AJ464" s="207"/>
      <c r="AK464" s="207"/>
    </row>
    <row r="465" spans="4:37"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07"/>
      <c r="AC465" s="207"/>
      <c r="AD465" s="207"/>
      <c r="AE465" s="207"/>
      <c r="AF465" s="207"/>
      <c r="AG465" s="207"/>
      <c r="AH465" s="207"/>
      <c r="AI465" s="207"/>
      <c r="AJ465" s="207"/>
      <c r="AK465" s="207"/>
    </row>
    <row r="466" spans="4:37"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</row>
    <row r="467" spans="4:37"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</row>
    <row r="468" spans="4:37"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</row>
    <row r="469" spans="4:37"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</row>
    <row r="470" spans="4:37"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</row>
    <row r="471" spans="4:37"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</row>
    <row r="472" spans="4:37"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</row>
    <row r="473" spans="4:37"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</row>
    <row r="474" spans="4:37"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</row>
    <row r="475" spans="4:37"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</row>
    <row r="476" spans="4:37"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</row>
    <row r="477" spans="4:37"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</row>
    <row r="478" spans="4:37"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</row>
    <row r="479" spans="4:37"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</row>
    <row r="480" spans="4:37"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</row>
    <row r="481" spans="4:37"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07"/>
      <c r="AC481" s="207"/>
      <c r="AD481" s="207"/>
      <c r="AE481" s="207"/>
      <c r="AF481" s="207"/>
      <c r="AG481" s="207"/>
      <c r="AH481" s="207"/>
      <c r="AI481" s="207"/>
      <c r="AJ481" s="207"/>
      <c r="AK481" s="207"/>
    </row>
    <row r="482" spans="4:37"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</row>
    <row r="483" spans="4:37"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</row>
    <row r="484" spans="4:37"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</row>
    <row r="485" spans="4:37"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07"/>
      <c r="AC485" s="207"/>
      <c r="AD485" s="207"/>
      <c r="AE485" s="207"/>
      <c r="AF485" s="207"/>
      <c r="AG485" s="207"/>
      <c r="AH485" s="207"/>
      <c r="AI485" s="207"/>
      <c r="AJ485" s="207"/>
      <c r="AK485" s="207"/>
    </row>
    <row r="486" spans="4:37"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07"/>
      <c r="AC486" s="207"/>
      <c r="AD486" s="207"/>
      <c r="AE486" s="207"/>
      <c r="AF486" s="207"/>
      <c r="AG486" s="207"/>
      <c r="AH486" s="207"/>
      <c r="AI486" s="207"/>
      <c r="AJ486" s="207"/>
      <c r="AK486" s="207"/>
    </row>
    <row r="487" spans="4:37"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07"/>
      <c r="AC487" s="207"/>
      <c r="AD487" s="207"/>
      <c r="AE487" s="207"/>
      <c r="AF487" s="207"/>
      <c r="AG487" s="207"/>
      <c r="AH487" s="207"/>
      <c r="AI487" s="207"/>
      <c r="AJ487" s="207"/>
      <c r="AK487" s="207"/>
    </row>
    <row r="488" spans="4:37"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</row>
    <row r="489" spans="4:37"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07"/>
      <c r="AC489" s="207"/>
      <c r="AD489" s="207"/>
      <c r="AE489" s="207"/>
      <c r="AF489" s="207"/>
      <c r="AG489" s="207"/>
      <c r="AH489" s="207"/>
      <c r="AI489" s="207"/>
      <c r="AJ489" s="207"/>
      <c r="AK489" s="207"/>
    </row>
    <row r="490" spans="4:37"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07"/>
      <c r="AC490" s="207"/>
      <c r="AD490" s="207"/>
      <c r="AE490" s="207"/>
      <c r="AF490" s="207"/>
      <c r="AG490" s="207"/>
      <c r="AH490" s="207"/>
      <c r="AI490" s="207"/>
      <c r="AJ490" s="207"/>
      <c r="AK490" s="207"/>
    </row>
    <row r="491" spans="4:37"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07"/>
      <c r="AC491" s="207"/>
      <c r="AD491" s="207"/>
      <c r="AE491" s="207"/>
      <c r="AF491" s="207"/>
      <c r="AG491" s="207"/>
      <c r="AH491" s="207"/>
      <c r="AI491" s="207"/>
      <c r="AJ491" s="207"/>
      <c r="AK491" s="207"/>
    </row>
    <row r="492" spans="4:37"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</row>
    <row r="493" spans="4:37"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</row>
    <row r="494" spans="4:37"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</row>
    <row r="495" spans="4:37"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</row>
    <row r="496" spans="4:37"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</row>
    <row r="497" spans="4:37"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</row>
    <row r="498" spans="4:37"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</row>
    <row r="499" spans="4:37"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</row>
    <row r="500" spans="4:37"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</row>
    <row r="501" spans="4:37"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07"/>
      <c r="AC501" s="207"/>
      <c r="AD501" s="207"/>
      <c r="AE501" s="207"/>
      <c r="AF501" s="207"/>
      <c r="AG501" s="207"/>
      <c r="AH501" s="207"/>
      <c r="AI501" s="207"/>
      <c r="AJ501" s="207"/>
      <c r="AK501" s="207"/>
    </row>
    <row r="502" spans="4:37"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</row>
    <row r="503" spans="4:37"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</row>
    <row r="504" spans="4:37"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</row>
    <row r="505" spans="4:37"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</row>
    <row r="506" spans="4:37"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</row>
    <row r="507" spans="4:37"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</row>
    <row r="508" spans="4:37"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</row>
    <row r="509" spans="4:37"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</row>
    <row r="510" spans="4:37"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</row>
    <row r="511" spans="4:37"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</row>
    <row r="512" spans="4:37"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</row>
    <row r="513" spans="4:37"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</row>
    <row r="514" spans="4:37"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</row>
    <row r="515" spans="4:37"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07"/>
      <c r="AC515" s="207"/>
      <c r="AD515" s="207"/>
      <c r="AE515" s="207"/>
      <c r="AF515" s="207"/>
      <c r="AG515" s="207"/>
      <c r="AH515" s="207"/>
      <c r="AI515" s="207"/>
      <c r="AJ515" s="207"/>
      <c r="AK515" s="207"/>
    </row>
    <row r="516" spans="4:37"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</row>
    <row r="517" spans="4:37"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07"/>
      <c r="AC517" s="207"/>
      <c r="AD517" s="207"/>
      <c r="AE517" s="207"/>
      <c r="AF517" s="207"/>
      <c r="AG517" s="207"/>
      <c r="AH517" s="207"/>
      <c r="AI517" s="207"/>
      <c r="AJ517" s="207"/>
      <c r="AK517" s="207"/>
    </row>
    <row r="518" spans="4:37"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</row>
    <row r="519" spans="4:37"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</row>
    <row r="520" spans="4:37"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</row>
    <row r="521" spans="4:37"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07"/>
      <c r="AC521" s="207"/>
      <c r="AD521" s="207"/>
      <c r="AE521" s="207"/>
      <c r="AF521" s="207"/>
      <c r="AG521" s="207"/>
      <c r="AH521" s="207"/>
      <c r="AI521" s="207"/>
      <c r="AJ521" s="207"/>
      <c r="AK521" s="207"/>
    </row>
    <row r="522" spans="4:37"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</row>
    <row r="523" spans="4:37"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</row>
    <row r="524" spans="4:37"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</row>
    <row r="525" spans="4:37"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07"/>
      <c r="AC525" s="207"/>
      <c r="AD525" s="207"/>
      <c r="AE525" s="207"/>
      <c r="AF525" s="207"/>
      <c r="AG525" s="207"/>
      <c r="AH525" s="207"/>
      <c r="AI525" s="207"/>
      <c r="AJ525" s="207"/>
      <c r="AK525" s="207"/>
    </row>
    <row r="526" spans="4:37"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07"/>
      <c r="AC526" s="207"/>
      <c r="AD526" s="207"/>
      <c r="AE526" s="207"/>
      <c r="AF526" s="207"/>
      <c r="AG526" s="207"/>
      <c r="AH526" s="207"/>
      <c r="AI526" s="207"/>
      <c r="AJ526" s="207"/>
      <c r="AK526" s="207"/>
    </row>
    <row r="527" spans="4:37"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</row>
    <row r="528" spans="4:37"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</row>
    <row r="529" spans="4:37"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</row>
    <row r="530" spans="4:37"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</row>
    <row r="531" spans="4:37"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</row>
    <row r="532" spans="4:37"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</row>
    <row r="533" spans="4:37"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</row>
    <row r="534" spans="4:37"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</row>
    <row r="535" spans="4:37"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</row>
    <row r="536" spans="4:37"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</row>
    <row r="537" spans="4:37"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07"/>
      <c r="AC537" s="207"/>
      <c r="AD537" s="207"/>
      <c r="AE537" s="207"/>
      <c r="AF537" s="207"/>
      <c r="AG537" s="207"/>
      <c r="AH537" s="207"/>
      <c r="AI537" s="207"/>
      <c r="AJ537" s="207"/>
      <c r="AK537" s="207"/>
    </row>
    <row r="538" spans="4:37"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07"/>
      <c r="AC538" s="207"/>
      <c r="AD538" s="207"/>
      <c r="AE538" s="207"/>
      <c r="AF538" s="207"/>
      <c r="AG538" s="207"/>
      <c r="AH538" s="207"/>
      <c r="AI538" s="207"/>
      <c r="AJ538" s="207"/>
      <c r="AK538" s="207"/>
    </row>
    <row r="539" spans="4:37"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</row>
    <row r="540" spans="4:37"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</row>
    <row r="541" spans="4:37"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</row>
    <row r="542" spans="4:37"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</row>
    <row r="543" spans="4:37"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</row>
    <row r="544" spans="4:37"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</row>
    <row r="545" spans="4:37"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</row>
    <row r="546" spans="4:37"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</row>
    <row r="547" spans="4:37"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</row>
    <row r="548" spans="4:37"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</row>
    <row r="549" spans="4:37"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</row>
    <row r="550" spans="4:37"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</row>
    <row r="551" spans="4:37"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</row>
    <row r="552" spans="4:37"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</row>
    <row r="553" spans="4:37"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</row>
    <row r="554" spans="4:37"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</row>
    <row r="555" spans="4:37"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07"/>
      <c r="AC555" s="207"/>
      <c r="AD555" s="207"/>
      <c r="AE555" s="207"/>
      <c r="AF555" s="207"/>
      <c r="AG555" s="207"/>
      <c r="AH555" s="207"/>
      <c r="AI555" s="207"/>
      <c r="AJ555" s="207"/>
      <c r="AK555" s="207"/>
    </row>
    <row r="556" spans="4:37"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07"/>
      <c r="AC556" s="207"/>
      <c r="AD556" s="207"/>
      <c r="AE556" s="207"/>
      <c r="AF556" s="207"/>
      <c r="AG556" s="207"/>
      <c r="AH556" s="207"/>
      <c r="AI556" s="207"/>
      <c r="AJ556" s="207"/>
      <c r="AK556" s="207"/>
    </row>
    <row r="557" spans="4:37"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</row>
    <row r="558" spans="4:37"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  <c r="AG558" s="207"/>
      <c r="AH558" s="207"/>
      <c r="AI558" s="207"/>
      <c r="AJ558" s="207"/>
      <c r="AK558" s="207"/>
    </row>
    <row r="559" spans="4:37"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07"/>
      <c r="AC559" s="207"/>
      <c r="AD559" s="207"/>
      <c r="AE559" s="207"/>
      <c r="AF559" s="207"/>
      <c r="AG559" s="207"/>
      <c r="AH559" s="207"/>
      <c r="AI559" s="207"/>
      <c r="AJ559" s="207"/>
      <c r="AK559" s="207"/>
    </row>
    <row r="560" spans="4:37"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07"/>
      <c r="AC560" s="207"/>
      <c r="AD560" s="207"/>
      <c r="AE560" s="207"/>
      <c r="AF560" s="207"/>
      <c r="AG560" s="207"/>
      <c r="AH560" s="207"/>
      <c r="AI560" s="207"/>
      <c r="AJ560" s="207"/>
      <c r="AK560" s="207"/>
    </row>
    <row r="561" spans="4:37"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</row>
    <row r="562" spans="4:37"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</row>
    <row r="563" spans="4:37"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</row>
    <row r="564" spans="4:37"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</row>
    <row r="565" spans="4:37"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07"/>
      <c r="AC565" s="207"/>
      <c r="AD565" s="207"/>
      <c r="AE565" s="207"/>
      <c r="AF565" s="207"/>
      <c r="AG565" s="207"/>
      <c r="AH565" s="207"/>
      <c r="AI565" s="207"/>
      <c r="AJ565" s="207"/>
      <c r="AK565" s="207"/>
    </row>
    <row r="566" spans="4:37"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07"/>
      <c r="AC566" s="207"/>
      <c r="AD566" s="207"/>
      <c r="AE566" s="207"/>
      <c r="AF566" s="207"/>
      <c r="AG566" s="207"/>
      <c r="AH566" s="207"/>
      <c r="AI566" s="207"/>
      <c r="AJ566" s="207"/>
      <c r="AK566" s="207"/>
    </row>
    <row r="567" spans="4:37"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07"/>
      <c r="AC567" s="207"/>
      <c r="AD567" s="207"/>
      <c r="AE567" s="207"/>
      <c r="AF567" s="207"/>
      <c r="AG567" s="207"/>
      <c r="AH567" s="207"/>
      <c r="AI567" s="207"/>
      <c r="AJ567" s="207"/>
      <c r="AK567" s="207"/>
    </row>
    <row r="568" spans="4:37"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07"/>
      <c r="AC568" s="207"/>
      <c r="AD568" s="207"/>
      <c r="AE568" s="207"/>
      <c r="AF568" s="207"/>
      <c r="AG568" s="207"/>
      <c r="AH568" s="207"/>
      <c r="AI568" s="207"/>
      <c r="AJ568" s="207"/>
      <c r="AK568" s="207"/>
    </row>
    <row r="569" spans="4:37"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07"/>
      <c r="AC569" s="207"/>
      <c r="AD569" s="207"/>
      <c r="AE569" s="207"/>
      <c r="AF569" s="207"/>
      <c r="AG569" s="207"/>
      <c r="AH569" s="207"/>
      <c r="AI569" s="207"/>
      <c r="AJ569" s="207"/>
      <c r="AK569" s="207"/>
    </row>
    <row r="570" spans="4:37"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07"/>
      <c r="AC570" s="207"/>
      <c r="AD570" s="207"/>
      <c r="AE570" s="207"/>
      <c r="AF570" s="207"/>
      <c r="AG570" s="207"/>
      <c r="AH570" s="207"/>
      <c r="AI570" s="207"/>
      <c r="AJ570" s="207"/>
      <c r="AK570" s="207"/>
    </row>
    <row r="571" spans="4:37"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07"/>
      <c r="AC571" s="207"/>
      <c r="AD571" s="207"/>
      <c r="AE571" s="207"/>
      <c r="AF571" s="207"/>
      <c r="AG571" s="207"/>
      <c r="AH571" s="207"/>
      <c r="AI571" s="207"/>
      <c r="AJ571" s="207"/>
      <c r="AK571" s="207"/>
    </row>
    <row r="572" spans="4:37"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07"/>
      <c r="AC572" s="207"/>
      <c r="AD572" s="207"/>
      <c r="AE572" s="207"/>
      <c r="AF572" s="207"/>
      <c r="AG572" s="207"/>
      <c r="AH572" s="207"/>
      <c r="AI572" s="207"/>
      <c r="AJ572" s="207"/>
      <c r="AK572" s="207"/>
    </row>
    <row r="573" spans="4:37"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07"/>
      <c r="AC573" s="207"/>
      <c r="AD573" s="207"/>
      <c r="AE573" s="207"/>
      <c r="AF573" s="207"/>
      <c r="AG573" s="207"/>
      <c r="AH573" s="207"/>
      <c r="AI573" s="207"/>
      <c r="AJ573" s="207"/>
      <c r="AK573" s="207"/>
    </row>
    <row r="574" spans="4:37"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07"/>
      <c r="AC574" s="207"/>
      <c r="AD574" s="207"/>
      <c r="AE574" s="207"/>
      <c r="AF574" s="207"/>
      <c r="AG574" s="207"/>
      <c r="AH574" s="207"/>
      <c r="AI574" s="207"/>
      <c r="AJ574" s="207"/>
      <c r="AK574" s="207"/>
    </row>
    <row r="575" spans="4:37"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07"/>
      <c r="AC575" s="207"/>
      <c r="AD575" s="207"/>
      <c r="AE575" s="207"/>
      <c r="AF575" s="207"/>
      <c r="AG575" s="207"/>
      <c r="AH575" s="207"/>
      <c r="AI575" s="207"/>
      <c r="AJ575" s="207"/>
      <c r="AK575" s="207"/>
    </row>
    <row r="576" spans="4:37"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07"/>
      <c r="AC576" s="207"/>
      <c r="AD576" s="207"/>
      <c r="AE576" s="207"/>
      <c r="AF576" s="207"/>
      <c r="AG576" s="207"/>
      <c r="AH576" s="207"/>
      <c r="AI576" s="207"/>
      <c r="AJ576" s="207"/>
      <c r="AK576" s="207"/>
    </row>
    <row r="577" spans="4:37"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07"/>
      <c r="AC577" s="207"/>
      <c r="AD577" s="207"/>
      <c r="AE577" s="207"/>
      <c r="AF577" s="207"/>
      <c r="AG577" s="207"/>
      <c r="AH577" s="207"/>
      <c r="AI577" s="207"/>
      <c r="AJ577" s="207"/>
      <c r="AK577" s="207"/>
    </row>
    <row r="578" spans="4:37"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07"/>
      <c r="AC578" s="207"/>
      <c r="AD578" s="207"/>
      <c r="AE578" s="207"/>
      <c r="AF578" s="207"/>
      <c r="AG578" s="207"/>
      <c r="AH578" s="207"/>
      <c r="AI578" s="207"/>
      <c r="AJ578" s="207"/>
      <c r="AK578" s="207"/>
    </row>
    <row r="579" spans="4:37"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07"/>
      <c r="AC579" s="207"/>
      <c r="AD579" s="207"/>
      <c r="AE579" s="207"/>
      <c r="AF579" s="207"/>
      <c r="AG579" s="207"/>
      <c r="AH579" s="207"/>
      <c r="AI579" s="207"/>
      <c r="AJ579" s="207"/>
      <c r="AK579" s="207"/>
    </row>
    <row r="580" spans="4:37"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</row>
    <row r="581" spans="4:37"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</row>
    <row r="582" spans="4:37"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</row>
    <row r="583" spans="4:37"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</row>
    <row r="584" spans="4:37"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</row>
    <row r="585" spans="4:37"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</row>
    <row r="586" spans="4:37"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</row>
    <row r="587" spans="4:37"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</row>
    <row r="588" spans="4:37"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</row>
    <row r="589" spans="4:37"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</row>
    <row r="590" spans="4:37"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</row>
    <row r="591" spans="4:37"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07"/>
      <c r="AC591" s="207"/>
      <c r="AD591" s="207"/>
      <c r="AE591" s="207"/>
      <c r="AF591" s="207"/>
      <c r="AG591" s="207"/>
      <c r="AH591" s="207"/>
      <c r="AI591" s="207"/>
      <c r="AJ591" s="207"/>
      <c r="AK591" s="207"/>
    </row>
    <row r="592" spans="4:37"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07"/>
      <c r="AC592" s="207"/>
      <c r="AD592" s="207"/>
      <c r="AE592" s="207"/>
      <c r="AF592" s="207"/>
      <c r="AG592" s="207"/>
      <c r="AH592" s="207"/>
      <c r="AI592" s="207"/>
      <c r="AJ592" s="207"/>
      <c r="AK592" s="207"/>
    </row>
    <row r="593" spans="4:37"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07"/>
      <c r="AC593" s="207"/>
      <c r="AD593" s="207"/>
      <c r="AE593" s="207"/>
      <c r="AF593" s="207"/>
      <c r="AG593" s="207"/>
      <c r="AH593" s="207"/>
      <c r="AI593" s="207"/>
      <c r="AJ593" s="207"/>
      <c r="AK593" s="207"/>
    </row>
    <row r="594" spans="4:37"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07"/>
      <c r="AC594" s="207"/>
      <c r="AD594" s="207"/>
      <c r="AE594" s="207"/>
      <c r="AF594" s="207"/>
      <c r="AG594" s="207"/>
      <c r="AH594" s="207"/>
      <c r="AI594" s="207"/>
      <c r="AJ594" s="207"/>
      <c r="AK594" s="207"/>
    </row>
    <row r="595" spans="4:37"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07"/>
      <c r="AC595" s="207"/>
      <c r="AD595" s="207"/>
      <c r="AE595" s="207"/>
      <c r="AF595" s="207"/>
      <c r="AG595" s="207"/>
      <c r="AH595" s="207"/>
      <c r="AI595" s="207"/>
      <c r="AJ595" s="207"/>
      <c r="AK595" s="207"/>
    </row>
    <row r="596" spans="4:37"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07"/>
      <c r="AC596" s="207"/>
      <c r="AD596" s="207"/>
      <c r="AE596" s="207"/>
      <c r="AF596" s="207"/>
      <c r="AG596" s="207"/>
      <c r="AH596" s="207"/>
      <c r="AI596" s="207"/>
      <c r="AJ596" s="207"/>
      <c r="AK596" s="207"/>
    </row>
    <row r="597" spans="4:37"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07"/>
      <c r="AC597" s="207"/>
      <c r="AD597" s="207"/>
      <c r="AE597" s="207"/>
      <c r="AF597" s="207"/>
      <c r="AG597" s="207"/>
      <c r="AH597" s="207"/>
      <c r="AI597" s="207"/>
      <c r="AJ597" s="207"/>
      <c r="AK597" s="207"/>
    </row>
    <row r="598" spans="4:37"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  <c r="AG598" s="207"/>
      <c r="AH598" s="207"/>
      <c r="AI598" s="207"/>
      <c r="AJ598" s="207"/>
      <c r="AK598" s="207"/>
    </row>
    <row r="599" spans="4:37"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07"/>
      <c r="AC599" s="207"/>
      <c r="AD599" s="207"/>
      <c r="AE599" s="207"/>
      <c r="AF599" s="207"/>
      <c r="AG599" s="207"/>
      <c r="AH599" s="207"/>
      <c r="AI599" s="207"/>
      <c r="AJ599" s="207"/>
      <c r="AK599" s="207"/>
    </row>
    <row r="600" spans="4:37"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07"/>
      <c r="AC600" s="207"/>
      <c r="AD600" s="207"/>
      <c r="AE600" s="207"/>
      <c r="AF600" s="207"/>
      <c r="AG600" s="207"/>
      <c r="AH600" s="207"/>
      <c r="AI600" s="207"/>
      <c r="AJ600" s="207"/>
      <c r="AK600" s="207"/>
    </row>
    <row r="601" spans="4:37"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07"/>
      <c r="AC601" s="207"/>
      <c r="AD601" s="207"/>
      <c r="AE601" s="207"/>
      <c r="AF601" s="207"/>
      <c r="AG601" s="207"/>
      <c r="AH601" s="207"/>
      <c r="AI601" s="207"/>
      <c r="AJ601" s="207"/>
      <c r="AK601" s="207"/>
    </row>
    <row r="602" spans="4:37"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</row>
    <row r="603" spans="4:37"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</row>
    <row r="604" spans="4:37"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</row>
    <row r="605" spans="4:37"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</row>
    <row r="606" spans="4:37"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</row>
    <row r="607" spans="4:37"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07"/>
      <c r="AC607" s="207"/>
      <c r="AD607" s="207"/>
      <c r="AE607" s="207"/>
      <c r="AF607" s="207"/>
      <c r="AG607" s="207"/>
      <c r="AH607" s="207"/>
      <c r="AI607" s="207"/>
      <c r="AJ607" s="207"/>
      <c r="AK607" s="207"/>
    </row>
    <row r="608" spans="4:37"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07"/>
      <c r="AC608" s="207"/>
      <c r="AD608" s="207"/>
      <c r="AE608" s="207"/>
      <c r="AF608" s="207"/>
      <c r="AG608" s="207"/>
      <c r="AH608" s="207"/>
      <c r="AI608" s="207"/>
      <c r="AJ608" s="207"/>
      <c r="AK608" s="207"/>
    </row>
    <row r="609" spans="4:37"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07"/>
      <c r="AC609" s="207"/>
      <c r="AD609" s="207"/>
      <c r="AE609" s="207"/>
      <c r="AF609" s="207"/>
      <c r="AG609" s="207"/>
      <c r="AH609" s="207"/>
      <c r="AI609" s="207"/>
      <c r="AJ609" s="207"/>
      <c r="AK609" s="207"/>
    </row>
    <row r="610" spans="4:37"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07"/>
      <c r="AC610" s="207"/>
      <c r="AD610" s="207"/>
      <c r="AE610" s="207"/>
      <c r="AF610" s="207"/>
      <c r="AG610" s="207"/>
      <c r="AH610" s="207"/>
      <c r="AI610" s="207"/>
      <c r="AJ610" s="207"/>
      <c r="AK610" s="207"/>
    </row>
    <row r="611" spans="4:37"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07"/>
      <c r="AC611" s="207"/>
      <c r="AD611" s="207"/>
      <c r="AE611" s="207"/>
      <c r="AF611" s="207"/>
      <c r="AG611" s="207"/>
      <c r="AH611" s="207"/>
      <c r="AI611" s="207"/>
      <c r="AJ611" s="207"/>
      <c r="AK611" s="207"/>
    </row>
    <row r="612" spans="4:37"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07"/>
      <c r="AC612" s="207"/>
      <c r="AD612" s="207"/>
      <c r="AE612" s="207"/>
      <c r="AF612" s="207"/>
      <c r="AG612" s="207"/>
      <c r="AH612" s="207"/>
      <c r="AI612" s="207"/>
      <c r="AJ612" s="207"/>
      <c r="AK612" s="207"/>
    </row>
    <row r="613" spans="4:37"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07"/>
      <c r="AC613" s="207"/>
      <c r="AD613" s="207"/>
      <c r="AE613" s="207"/>
      <c r="AF613" s="207"/>
      <c r="AG613" s="207"/>
      <c r="AH613" s="207"/>
      <c r="AI613" s="207"/>
      <c r="AJ613" s="207"/>
      <c r="AK613" s="207"/>
    </row>
    <row r="614" spans="4:37"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</row>
    <row r="615" spans="4:37"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</row>
    <row r="616" spans="4:37"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</row>
    <row r="617" spans="4:37"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07"/>
      <c r="AC617" s="207"/>
      <c r="AD617" s="207"/>
      <c r="AE617" s="207"/>
      <c r="AF617" s="207"/>
      <c r="AG617" s="207"/>
      <c r="AH617" s="207"/>
      <c r="AI617" s="207"/>
      <c r="AJ617" s="207"/>
      <c r="AK617" s="207"/>
    </row>
    <row r="618" spans="4:37"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07"/>
      <c r="AC618" s="207"/>
      <c r="AD618" s="207"/>
      <c r="AE618" s="207"/>
      <c r="AF618" s="207"/>
      <c r="AG618" s="207"/>
      <c r="AH618" s="207"/>
      <c r="AI618" s="207"/>
      <c r="AJ618" s="207"/>
      <c r="AK618" s="207"/>
    </row>
    <row r="619" spans="4:37"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07"/>
      <c r="AC619" s="207"/>
      <c r="AD619" s="207"/>
      <c r="AE619" s="207"/>
      <c r="AF619" s="207"/>
      <c r="AG619" s="207"/>
      <c r="AH619" s="207"/>
      <c r="AI619" s="207"/>
      <c r="AJ619" s="207"/>
      <c r="AK619" s="207"/>
    </row>
    <row r="620" spans="4:37"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</row>
    <row r="621" spans="4:37"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07"/>
      <c r="AC621" s="207"/>
      <c r="AD621" s="207"/>
      <c r="AE621" s="207"/>
      <c r="AF621" s="207"/>
      <c r="AG621" s="207"/>
      <c r="AH621" s="207"/>
      <c r="AI621" s="207"/>
      <c r="AJ621" s="207"/>
      <c r="AK621" s="207"/>
    </row>
    <row r="622" spans="4:37"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07"/>
      <c r="AC622" s="207"/>
      <c r="AD622" s="207"/>
      <c r="AE622" s="207"/>
      <c r="AF622" s="207"/>
      <c r="AG622" s="207"/>
      <c r="AH622" s="207"/>
      <c r="AI622" s="207"/>
      <c r="AJ622" s="207"/>
      <c r="AK622" s="207"/>
    </row>
    <row r="623" spans="4:37"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07"/>
      <c r="AC623" s="207"/>
      <c r="AD623" s="207"/>
      <c r="AE623" s="207"/>
      <c r="AF623" s="207"/>
      <c r="AG623" s="207"/>
      <c r="AH623" s="207"/>
      <c r="AI623" s="207"/>
      <c r="AJ623" s="207"/>
      <c r="AK623" s="207"/>
    </row>
    <row r="624" spans="4:37"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07"/>
      <c r="AC624" s="207"/>
      <c r="AD624" s="207"/>
      <c r="AE624" s="207"/>
      <c r="AF624" s="207"/>
      <c r="AG624" s="207"/>
      <c r="AH624" s="207"/>
      <c r="AI624" s="207"/>
      <c r="AJ624" s="207"/>
      <c r="AK624" s="207"/>
    </row>
    <row r="625" spans="4:37"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07"/>
      <c r="AC625" s="207"/>
      <c r="AD625" s="207"/>
      <c r="AE625" s="207"/>
      <c r="AF625" s="207"/>
      <c r="AG625" s="207"/>
      <c r="AH625" s="207"/>
      <c r="AI625" s="207"/>
      <c r="AJ625" s="207"/>
      <c r="AK625" s="207"/>
    </row>
    <row r="626" spans="4:37"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07"/>
      <c r="AC626" s="207"/>
      <c r="AD626" s="207"/>
      <c r="AE626" s="207"/>
      <c r="AF626" s="207"/>
      <c r="AG626" s="207"/>
      <c r="AH626" s="207"/>
      <c r="AI626" s="207"/>
      <c r="AJ626" s="207"/>
      <c r="AK626" s="207"/>
    </row>
    <row r="627" spans="4:37"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07"/>
      <c r="AC627" s="207"/>
      <c r="AD627" s="207"/>
      <c r="AE627" s="207"/>
      <c r="AF627" s="207"/>
      <c r="AG627" s="207"/>
      <c r="AH627" s="207"/>
      <c r="AI627" s="207"/>
      <c r="AJ627" s="207"/>
      <c r="AK627" s="207"/>
    </row>
    <row r="628" spans="4:37"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07"/>
      <c r="AC628" s="207"/>
      <c r="AD628" s="207"/>
      <c r="AE628" s="207"/>
      <c r="AF628" s="207"/>
      <c r="AG628" s="207"/>
      <c r="AH628" s="207"/>
      <c r="AI628" s="207"/>
      <c r="AJ628" s="207"/>
      <c r="AK628" s="207"/>
    </row>
    <row r="629" spans="4:37"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07"/>
      <c r="AC629" s="207"/>
      <c r="AD629" s="207"/>
      <c r="AE629" s="207"/>
      <c r="AF629" s="207"/>
      <c r="AG629" s="207"/>
      <c r="AH629" s="207"/>
      <c r="AI629" s="207"/>
      <c r="AJ629" s="207"/>
      <c r="AK629" s="207"/>
    </row>
    <row r="630" spans="4:37"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07"/>
      <c r="AC630" s="207"/>
      <c r="AD630" s="207"/>
      <c r="AE630" s="207"/>
      <c r="AF630" s="207"/>
      <c r="AG630" s="207"/>
      <c r="AH630" s="207"/>
      <c r="AI630" s="207"/>
      <c r="AJ630" s="207"/>
      <c r="AK630" s="207"/>
    </row>
    <row r="631" spans="4:37"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07"/>
      <c r="AC631" s="207"/>
      <c r="AD631" s="207"/>
      <c r="AE631" s="207"/>
      <c r="AF631" s="207"/>
      <c r="AG631" s="207"/>
      <c r="AH631" s="207"/>
      <c r="AI631" s="207"/>
      <c r="AJ631" s="207"/>
      <c r="AK631" s="207"/>
    </row>
    <row r="632" spans="4:37"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  <c r="AK632" s="207"/>
    </row>
    <row r="633" spans="4:37"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07"/>
      <c r="AC633" s="207"/>
      <c r="AD633" s="207"/>
      <c r="AE633" s="207"/>
      <c r="AF633" s="207"/>
      <c r="AG633" s="207"/>
      <c r="AH633" s="207"/>
      <c r="AI633" s="207"/>
      <c r="AJ633" s="207"/>
      <c r="AK633" s="207"/>
    </row>
    <row r="634" spans="4:37"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07"/>
      <c r="AC634" s="207"/>
      <c r="AD634" s="207"/>
      <c r="AE634" s="207"/>
      <c r="AF634" s="207"/>
      <c r="AG634" s="207"/>
      <c r="AH634" s="207"/>
      <c r="AI634" s="207"/>
      <c r="AJ634" s="207"/>
      <c r="AK634" s="207"/>
    </row>
    <row r="635" spans="4:37"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07"/>
      <c r="AC635" s="207"/>
      <c r="AD635" s="207"/>
      <c r="AE635" s="207"/>
      <c r="AF635" s="207"/>
      <c r="AG635" s="207"/>
      <c r="AH635" s="207"/>
      <c r="AI635" s="207"/>
      <c r="AJ635" s="207"/>
      <c r="AK635" s="207"/>
    </row>
    <row r="636" spans="4:37"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</row>
    <row r="637" spans="4:37"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</row>
    <row r="638" spans="4:37"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</row>
    <row r="639" spans="4:37"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</row>
    <row r="640" spans="4:37"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</row>
    <row r="641" spans="4:37"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07"/>
      <c r="AC641" s="207"/>
      <c r="AD641" s="207"/>
      <c r="AE641" s="207"/>
      <c r="AF641" s="207"/>
      <c r="AG641" s="207"/>
      <c r="AH641" s="207"/>
      <c r="AI641" s="207"/>
      <c r="AJ641" s="207"/>
      <c r="AK641" s="207"/>
    </row>
    <row r="642" spans="4:37"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</row>
    <row r="643" spans="4:37"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</row>
    <row r="644" spans="4:37"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</row>
    <row r="645" spans="4:37"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  <c r="AJ645" s="207"/>
      <c r="AK645" s="207"/>
    </row>
    <row r="646" spans="4:37"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07"/>
      <c r="AC646" s="207"/>
      <c r="AD646" s="207"/>
      <c r="AE646" s="207"/>
      <c r="AF646" s="207"/>
      <c r="AG646" s="207"/>
      <c r="AH646" s="207"/>
      <c r="AI646" s="207"/>
      <c r="AJ646" s="207"/>
      <c r="AK646" s="207"/>
    </row>
    <row r="647" spans="4:37"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</row>
    <row r="648" spans="4:37"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</row>
    <row r="649" spans="4:37"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</row>
    <row r="650" spans="4:37"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</row>
    <row r="651" spans="4:37"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</row>
    <row r="652" spans="4:37"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</row>
    <row r="653" spans="4:37"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</row>
    <row r="654" spans="4:37"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</row>
    <row r="655" spans="4:37"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</row>
    <row r="656" spans="4:37"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</row>
    <row r="657" spans="4:37"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07"/>
      <c r="AC657" s="207"/>
      <c r="AD657" s="207"/>
      <c r="AE657" s="207"/>
      <c r="AF657" s="207"/>
      <c r="AG657" s="207"/>
      <c r="AH657" s="207"/>
      <c r="AI657" s="207"/>
      <c r="AJ657" s="207"/>
      <c r="AK657" s="207"/>
    </row>
    <row r="658" spans="4:37"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07"/>
      <c r="AC658" s="207"/>
      <c r="AD658" s="207"/>
      <c r="AE658" s="207"/>
      <c r="AF658" s="207"/>
      <c r="AG658" s="207"/>
      <c r="AH658" s="207"/>
      <c r="AI658" s="207"/>
      <c r="AJ658" s="207"/>
      <c r="AK658" s="207"/>
    </row>
    <row r="659" spans="4:37"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</row>
    <row r="660" spans="4:37"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07"/>
      <c r="AC660" s="207"/>
      <c r="AD660" s="207"/>
      <c r="AE660" s="207"/>
      <c r="AF660" s="207"/>
      <c r="AG660" s="207"/>
      <c r="AH660" s="207"/>
      <c r="AI660" s="207"/>
      <c r="AJ660" s="207"/>
      <c r="AK660" s="207"/>
    </row>
    <row r="661" spans="4:37"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07"/>
      <c r="AC661" s="207"/>
      <c r="AD661" s="207"/>
      <c r="AE661" s="207"/>
      <c r="AF661" s="207"/>
      <c r="AG661" s="207"/>
      <c r="AH661" s="207"/>
      <c r="AI661" s="207"/>
      <c r="AJ661" s="207"/>
      <c r="AK661" s="207"/>
    </row>
    <row r="662" spans="4:37"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07"/>
      <c r="AC662" s="207"/>
      <c r="AD662" s="207"/>
      <c r="AE662" s="207"/>
      <c r="AF662" s="207"/>
      <c r="AG662" s="207"/>
      <c r="AH662" s="207"/>
      <c r="AI662" s="207"/>
      <c r="AJ662" s="207"/>
      <c r="AK662" s="207"/>
    </row>
    <row r="663" spans="4:37"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07"/>
      <c r="AC663" s="207"/>
      <c r="AD663" s="207"/>
      <c r="AE663" s="207"/>
      <c r="AF663" s="207"/>
      <c r="AG663" s="207"/>
      <c r="AH663" s="207"/>
      <c r="AI663" s="207"/>
      <c r="AJ663" s="207"/>
      <c r="AK663" s="207"/>
    </row>
    <row r="664" spans="4:37"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</row>
    <row r="665" spans="4:37"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</row>
    <row r="666" spans="4:37"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</row>
    <row r="667" spans="4:37"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</row>
    <row r="668" spans="4:37"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</row>
    <row r="669" spans="4:37"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07"/>
      <c r="AC669" s="207"/>
      <c r="AD669" s="207"/>
      <c r="AE669" s="207"/>
      <c r="AF669" s="207"/>
      <c r="AG669" s="207"/>
      <c r="AH669" s="207"/>
      <c r="AI669" s="207"/>
      <c r="AJ669" s="207"/>
      <c r="AK669" s="207"/>
    </row>
    <row r="670" spans="4:37"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07"/>
      <c r="AC670" s="207"/>
      <c r="AD670" s="207"/>
      <c r="AE670" s="207"/>
      <c r="AF670" s="207"/>
      <c r="AG670" s="207"/>
      <c r="AH670" s="207"/>
      <c r="AI670" s="207"/>
      <c r="AJ670" s="207"/>
      <c r="AK670" s="207"/>
    </row>
    <row r="671" spans="4:37"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07"/>
      <c r="AC671" s="207"/>
      <c r="AD671" s="207"/>
      <c r="AE671" s="207"/>
      <c r="AF671" s="207"/>
      <c r="AG671" s="207"/>
      <c r="AH671" s="207"/>
      <c r="AI671" s="207"/>
      <c r="AJ671" s="207"/>
      <c r="AK671" s="207"/>
    </row>
    <row r="672" spans="4:37"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07"/>
      <c r="AC672" s="207"/>
      <c r="AD672" s="207"/>
      <c r="AE672" s="207"/>
      <c r="AF672" s="207"/>
      <c r="AG672" s="207"/>
      <c r="AH672" s="207"/>
      <c r="AI672" s="207"/>
      <c r="AJ672" s="207"/>
      <c r="AK672" s="207"/>
    </row>
  </sheetData>
  <sheetProtection selectLockedCells="1" formatCells="0" formatColumns="0" formatRows="0" deleteRows="0"/>
  <mergeCells count="223">
    <mergeCell ref="B4:E4"/>
    <mergeCell ref="G4:K4"/>
    <mergeCell ref="B5:E5"/>
    <mergeCell ref="G5:K5"/>
    <mergeCell ref="AH6:AK6"/>
    <mergeCell ref="AH7:AK7"/>
    <mergeCell ref="T8:V8"/>
    <mergeCell ref="W8:X8"/>
    <mergeCell ref="B10:C10"/>
    <mergeCell ref="S10:AC10"/>
    <mergeCell ref="AH10:AK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U12:AC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V14:Y14"/>
    <mergeCell ref="Z14:AC14"/>
    <mergeCell ref="H15:I15"/>
    <mergeCell ref="J15:K15"/>
    <mergeCell ref="L15:M15"/>
    <mergeCell ref="D17:AI17"/>
    <mergeCell ref="AE18:AI18"/>
    <mergeCell ref="A19:C19"/>
    <mergeCell ref="B102:C102"/>
    <mergeCell ref="E102:H102"/>
    <mergeCell ref="K102:L102"/>
    <mergeCell ref="M102:N102"/>
    <mergeCell ref="Q102:S102"/>
    <mergeCell ref="E103:H103"/>
    <mergeCell ref="Q103:T103"/>
    <mergeCell ref="B105:C105"/>
    <mergeCell ref="E105:H105"/>
    <mergeCell ref="K105:L105"/>
    <mergeCell ref="Q105:S105"/>
    <mergeCell ref="E106:H106"/>
    <mergeCell ref="Q106:T106"/>
    <mergeCell ref="E109:F109"/>
    <mergeCell ref="I109:J109"/>
    <mergeCell ref="M109:P109"/>
    <mergeCell ref="M110:Q110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C98:C99"/>
    <mergeCell ref="AK24:AK25"/>
    <mergeCell ref="AK26:AK27"/>
    <mergeCell ref="AK28:AK29"/>
    <mergeCell ref="AK30:AK31"/>
    <mergeCell ref="AK32:AK33"/>
    <mergeCell ref="AK34:AK35"/>
    <mergeCell ref="AK36:AK37"/>
    <mergeCell ref="AK38:AK39"/>
    <mergeCell ref="AK40:AK41"/>
    <mergeCell ref="AK42:AK43"/>
    <mergeCell ref="AK44:AK45"/>
    <mergeCell ref="AK46:AK47"/>
    <mergeCell ref="AK48:AK49"/>
    <mergeCell ref="AK50:AK51"/>
    <mergeCell ref="AK52:AK53"/>
    <mergeCell ref="AK54:AK55"/>
    <mergeCell ref="AK56:AK57"/>
    <mergeCell ref="AK58:AK59"/>
    <mergeCell ref="AK60:AK61"/>
    <mergeCell ref="AK62:AK63"/>
    <mergeCell ref="AK64:AK65"/>
    <mergeCell ref="AK66:AK67"/>
    <mergeCell ref="AK68:AK69"/>
    <mergeCell ref="AK70:AK71"/>
    <mergeCell ref="AK72:AK73"/>
    <mergeCell ref="AK74:AK75"/>
    <mergeCell ref="AK76:AK77"/>
    <mergeCell ref="AK78:AK79"/>
    <mergeCell ref="AK80:AK81"/>
    <mergeCell ref="AK82:AK83"/>
    <mergeCell ref="AK84:AK85"/>
    <mergeCell ref="AK86:AK87"/>
    <mergeCell ref="AK88:AK89"/>
    <mergeCell ref="AK90:AK91"/>
    <mergeCell ref="AK92:AK93"/>
    <mergeCell ref="AK94:AK95"/>
    <mergeCell ref="AK96:AK97"/>
    <mergeCell ref="AL24:AL25"/>
    <mergeCell ref="AL26:AL27"/>
    <mergeCell ref="AL28:AL29"/>
    <mergeCell ref="AL30:AL31"/>
    <mergeCell ref="AL32:AL33"/>
    <mergeCell ref="AL34:AL35"/>
    <mergeCell ref="AL36:AL37"/>
    <mergeCell ref="AL38:AL39"/>
    <mergeCell ref="AL40:AL41"/>
    <mergeCell ref="AL42:AL43"/>
    <mergeCell ref="AL44:AL45"/>
    <mergeCell ref="AL46:AL47"/>
    <mergeCell ref="AL48:AL49"/>
    <mergeCell ref="AL50:AL51"/>
    <mergeCell ref="AL52:AL53"/>
    <mergeCell ref="AL54:AL55"/>
    <mergeCell ref="AL56:AL57"/>
    <mergeCell ref="AL58:AL59"/>
    <mergeCell ref="AL60:AL61"/>
    <mergeCell ref="AL62:AL63"/>
    <mergeCell ref="AL64:AL65"/>
    <mergeCell ref="AL66:AL67"/>
    <mergeCell ref="AL68:AL69"/>
    <mergeCell ref="AL70:AL71"/>
    <mergeCell ref="AL72:AL73"/>
    <mergeCell ref="AL74:AL75"/>
    <mergeCell ref="AL76:AL77"/>
    <mergeCell ref="AL78:AL79"/>
    <mergeCell ref="AL80:AL81"/>
    <mergeCell ref="AL82:AL83"/>
    <mergeCell ref="AL84:AL85"/>
    <mergeCell ref="AL86:AL87"/>
    <mergeCell ref="AL88:AL89"/>
    <mergeCell ref="AL90:AL91"/>
    <mergeCell ref="AL92:AL93"/>
    <mergeCell ref="AL94:AL95"/>
    <mergeCell ref="AL96:AL97"/>
    <mergeCell ref="D98:AL99"/>
    <mergeCell ref="AM26:AN27"/>
    <mergeCell ref="A17:C18"/>
    <mergeCell ref="AH11:AK13"/>
    <mergeCell ref="A8:C9"/>
    <mergeCell ref="D8:E10"/>
    <mergeCell ref="F8:G10"/>
    <mergeCell ref="H8:I10"/>
    <mergeCell ref="J8:K10"/>
    <mergeCell ref="L8:M10"/>
    <mergeCell ref="AH8:AK9"/>
  </mergeCells>
  <pageMargins left="0.275" right="0" top="0.196850393700787" bottom="0.275" header="0.118110236220472" footer="0"/>
  <pageSetup paperSize="9" scale="33" fitToHeight="2" orientation="landscape" verticalDpi="360"/>
  <headerFooter alignWithMargins="0"/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B1E1D69-4FCF-4BFC-8DF5-DB7C88F24CEC}">
  <ds:schemaRefs/>
</ds:datastoreItem>
</file>

<file path=customXml/itemProps2.xml><?xml version="1.0" encoding="utf-8"?>
<ds:datastoreItem xmlns:ds="http://schemas.openxmlformats.org/officeDocument/2006/customXml" ds:itemID="{A243CD58-0881-4889-88AB-829789BEF783}">
  <ds:schemaRefs/>
</ds:datastoreItem>
</file>

<file path=customXml/itemProps3.xml><?xml version="1.0" encoding="utf-8"?>
<ds:datastoreItem xmlns:ds="http://schemas.openxmlformats.org/officeDocument/2006/customXml" ds:itemID="{E676EAC3-8DCB-44AA-9D73-E020295D49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шаблон 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2024-03-12T09:22:00Z</cp:lastPrinted>
  <dcterms:modified xsi:type="dcterms:W3CDTF">2025-05-27T07:57:25Z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999CCDD6FB31420D908BA058E48DB957_12</vt:lpwstr>
  </property>
  <property fmtid="{D5CDD505-2E9C-101B-9397-08002B2CF9AE}" pid="19" name="KSOProductBuildVer">
    <vt:lpwstr>1049-12.2.0.21179</vt:lpwstr>
  </property>
</Properties>
</file>