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4485"/>
  </bookViews>
  <sheets>
    <sheet name="Sheet0" sheetId="1" r:id="rId1"/>
  </sheets>
  <definedNames>
    <definedName name="__bookmark_1">Sheet0!$A$5:$G$5</definedName>
    <definedName name="__bookmark_2">Sheet0!$A$6:$G$811</definedName>
    <definedName name="_xlnm._FilterDatabase" localSheetId="0" hidden="1">Sheet0!$A$5:$J$811</definedName>
  </definedNames>
  <calcPr calcId="162913"/>
</workbook>
</file>

<file path=xl/calcChain.xml><?xml version="1.0" encoding="utf-8"?>
<calcChain xmlns="http://schemas.openxmlformats.org/spreadsheetml/2006/main">
  <c r="F589" i="1" l="1"/>
  <c r="F430" i="1" l="1"/>
  <c r="F427" i="1" s="1"/>
  <c r="G430" i="1"/>
  <c r="H430" i="1"/>
  <c r="I430" i="1"/>
  <c r="J431" i="1"/>
  <c r="J430" i="1" l="1"/>
  <c r="F692" i="1"/>
  <c r="G692" i="1"/>
  <c r="H692" i="1"/>
  <c r="F722" i="1" l="1"/>
  <c r="F721" i="1" s="1"/>
  <c r="F588" i="1"/>
  <c r="G588" i="1"/>
  <c r="H588" i="1"/>
  <c r="I588" i="1"/>
  <c r="F585" i="1"/>
  <c r="G586" i="1"/>
  <c r="G585" i="1" s="1"/>
  <c r="H586" i="1"/>
  <c r="I586" i="1"/>
  <c r="I585" i="1" s="1"/>
  <c r="J587" i="1"/>
  <c r="F460" i="1"/>
  <c r="F459" i="1" s="1"/>
  <c r="F458" i="1" s="1"/>
  <c r="G461" i="1"/>
  <c r="G460" i="1" s="1"/>
  <c r="G459" i="1" s="1"/>
  <c r="H461" i="1"/>
  <c r="H460" i="1" s="1"/>
  <c r="H459" i="1" s="1"/>
  <c r="I461" i="1"/>
  <c r="I460" i="1" s="1"/>
  <c r="F465" i="1"/>
  <c r="G465" i="1"/>
  <c r="G464" i="1" s="1"/>
  <c r="G463" i="1" s="1"/>
  <c r="H465" i="1"/>
  <c r="I465" i="1"/>
  <c r="I464" i="1" s="1"/>
  <c r="I463" i="1" s="1"/>
  <c r="J462" i="1"/>
  <c r="J466" i="1"/>
  <c r="F451" i="1"/>
  <c r="F450" i="1" s="1"/>
  <c r="F449" i="1" s="1"/>
  <c r="F448" i="1" s="1"/>
  <c r="G451" i="1"/>
  <c r="G450" i="1" s="1"/>
  <c r="G449" i="1" s="1"/>
  <c r="G448" i="1" s="1"/>
  <c r="H451" i="1"/>
  <c r="I451" i="1"/>
  <c r="I450" i="1" s="1"/>
  <c r="I449" i="1" s="1"/>
  <c r="I448" i="1" s="1"/>
  <c r="J452" i="1"/>
  <c r="J586" i="1" l="1"/>
  <c r="J588" i="1"/>
  <c r="J465" i="1"/>
  <c r="H585" i="1"/>
  <c r="J585" i="1" s="1"/>
  <c r="G458" i="1"/>
  <c r="H464" i="1"/>
  <c r="J460" i="1"/>
  <c r="I459" i="1"/>
  <c r="I458" i="1" s="1"/>
  <c r="J461" i="1"/>
  <c r="J451" i="1"/>
  <c r="H450" i="1"/>
  <c r="F724" i="1"/>
  <c r="F414" i="1"/>
  <c r="F413" i="1" s="1"/>
  <c r="F412" i="1" s="1"/>
  <c r="G414" i="1"/>
  <c r="G413" i="1" s="1"/>
  <c r="G412" i="1" s="1"/>
  <c r="H414" i="1"/>
  <c r="H413" i="1" s="1"/>
  <c r="I414" i="1"/>
  <c r="J415" i="1"/>
  <c r="F418" i="1"/>
  <c r="F417" i="1" s="1"/>
  <c r="F416" i="1" s="1"/>
  <c r="G418" i="1"/>
  <c r="G417" i="1" s="1"/>
  <c r="G416" i="1" s="1"/>
  <c r="H418" i="1"/>
  <c r="H417" i="1" s="1"/>
  <c r="H416" i="1" s="1"/>
  <c r="I418" i="1"/>
  <c r="I417" i="1" s="1"/>
  <c r="H463" i="1" l="1"/>
  <c r="J464" i="1"/>
  <c r="J459" i="1"/>
  <c r="J414" i="1"/>
  <c r="H449" i="1"/>
  <c r="J450" i="1"/>
  <c r="H412" i="1"/>
  <c r="I413" i="1"/>
  <c r="I412" i="1" s="1"/>
  <c r="I416" i="1"/>
  <c r="J416" i="1" s="1"/>
  <c r="J417" i="1"/>
  <c r="J418" i="1"/>
  <c r="F311" i="1"/>
  <c r="F393" i="1"/>
  <c r="F392" i="1" s="1"/>
  <c r="F391" i="1" s="1"/>
  <c r="F337" i="1"/>
  <c r="F324" i="1"/>
  <c r="F326" i="1"/>
  <c r="G326" i="1"/>
  <c r="G325" i="1" s="1"/>
  <c r="G324" i="1" s="1"/>
  <c r="H326" i="1"/>
  <c r="H325" i="1" s="1"/>
  <c r="I326" i="1"/>
  <c r="J327" i="1"/>
  <c r="F117" i="1"/>
  <c r="F116" i="1" s="1"/>
  <c r="F115" i="1" s="1"/>
  <c r="F114" i="1" s="1"/>
  <c r="G118" i="1"/>
  <c r="G117" i="1" s="1"/>
  <c r="G116" i="1" s="1"/>
  <c r="G115" i="1" s="1"/>
  <c r="G114" i="1" s="1"/>
  <c r="H118" i="1"/>
  <c r="H117" i="1" s="1"/>
  <c r="I118" i="1"/>
  <c r="I117" i="1" s="1"/>
  <c r="I116" i="1" s="1"/>
  <c r="I115" i="1" s="1"/>
  <c r="I114" i="1" s="1"/>
  <c r="J119" i="1"/>
  <c r="J449" i="1" l="1"/>
  <c r="H448" i="1"/>
  <c r="J448" i="1" s="1"/>
  <c r="J463" i="1"/>
  <c r="H458" i="1"/>
  <c r="J458" i="1" s="1"/>
  <c r="J413" i="1"/>
  <c r="J326" i="1"/>
  <c r="J412" i="1"/>
  <c r="I325" i="1"/>
  <c r="I324" i="1" s="1"/>
  <c r="H324" i="1"/>
  <c r="H116" i="1"/>
  <c r="J117" i="1"/>
  <c r="J118" i="1"/>
  <c r="F773" i="1"/>
  <c r="F772" i="1" s="1"/>
  <c r="G773" i="1"/>
  <c r="G772" i="1" s="1"/>
  <c r="H773" i="1"/>
  <c r="H772" i="1" s="1"/>
  <c r="I773" i="1"/>
  <c r="J774" i="1"/>
  <c r="F227" i="1"/>
  <c r="F226" i="1" s="1"/>
  <c r="G227" i="1"/>
  <c r="G226" i="1" s="1"/>
  <c r="H227" i="1"/>
  <c r="H226" i="1" s="1"/>
  <c r="I227" i="1"/>
  <c r="I226" i="1" s="1"/>
  <c r="J228" i="1"/>
  <c r="F164" i="1"/>
  <c r="G164" i="1"/>
  <c r="H164" i="1"/>
  <c r="I164" i="1"/>
  <c r="J165" i="1"/>
  <c r="F151" i="1"/>
  <c r="F28" i="1"/>
  <c r="F27" i="1" s="1"/>
  <c r="G28" i="1"/>
  <c r="G27" i="1" s="1"/>
  <c r="H28" i="1"/>
  <c r="H27" i="1" s="1"/>
  <c r="I28" i="1"/>
  <c r="I27" i="1" s="1"/>
  <c r="J28" i="1"/>
  <c r="J27" i="1" s="1"/>
  <c r="F12" i="1"/>
  <c r="J13" i="1"/>
  <c r="J16" i="1"/>
  <c r="J22" i="1"/>
  <c r="J24" i="1"/>
  <c r="J26" i="1"/>
  <c r="J35" i="1"/>
  <c r="J37" i="1"/>
  <c r="J39" i="1"/>
  <c r="J44" i="1"/>
  <c r="J49" i="1"/>
  <c r="J53" i="1"/>
  <c r="J58" i="1"/>
  <c r="J61" i="1"/>
  <c r="J63" i="1"/>
  <c r="J67" i="1"/>
  <c r="J70" i="1"/>
  <c r="J72" i="1"/>
  <c r="J76" i="1"/>
  <c r="J79" i="1"/>
  <c r="J81" i="1"/>
  <c r="J87" i="1"/>
  <c r="J93" i="1"/>
  <c r="J95" i="1"/>
  <c r="J100" i="1"/>
  <c r="J102" i="1"/>
  <c r="J104" i="1"/>
  <c r="J108" i="1"/>
  <c r="J113" i="1"/>
  <c r="J125" i="1"/>
  <c r="J127" i="1"/>
  <c r="J129" i="1"/>
  <c r="J133" i="1"/>
  <c r="J138" i="1"/>
  <c r="J143" i="1"/>
  <c r="J148" i="1"/>
  <c r="J152" i="1"/>
  <c r="J155" i="1"/>
  <c r="J160" i="1"/>
  <c r="J161" i="1"/>
  <c r="J172" i="1"/>
  <c r="J179" i="1"/>
  <c r="J183" i="1"/>
  <c r="J185" i="1"/>
  <c r="J189" i="1"/>
  <c r="J192" i="1"/>
  <c r="J195" i="1"/>
  <c r="J199" i="1"/>
  <c r="J204" i="1"/>
  <c r="J210" i="1"/>
  <c r="J217" i="1"/>
  <c r="J222" i="1"/>
  <c r="J231" i="1"/>
  <c r="J237" i="1"/>
  <c r="J244" i="1"/>
  <c r="J247" i="1"/>
  <c r="J250" i="1"/>
  <c r="J253" i="1"/>
  <c r="J259" i="1"/>
  <c r="J262" i="1"/>
  <c r="J265" i="1"/>
  <c r="J268" i="1"/>
  <c r="J275" i="1"/>
  <c r="J282" i="1"/>
  <c r="J285" i="1"/>
  <c r="J288" i="1"/>
  <c r="J291" i="1"/>
  <c r="J299" i="1"/>
  <c r="J303" i="1"/>
  <c r="J306" i="1"/>
  <c r="J309" i="1"/>
  <c r="J312" i="1"/>
  <c r="J316" i="1"/>
  <c r="J320" i="1"/>
  <c r="J323" i="1"/>
  <c r="J331" i="1"/>
  <c r="J334" i="1"/>
  <c r="J338" i="1"/>
  <c r="J345" i="1"/>
  <c r="J349" i="1"/>
  <c r="J353" i="1"/>
  <c r="J356" i="1"/>
  <c r="J360" i="1"/>
  <c r="J364" i="1"/>
  <c r="J367" i="1"/>
  <c r="J370" i="1"/>
  <c r="J373" i="1"/>
  <c r="J376" i="1"/>
  <c r="J379" i="1"/>
  <c r="J383" i="1"/>
  <c r="J387" i="1"/>
  <c r="J390" i="1"/>
  <c r="J394" i="1"/>
  <c r="J398" i="1"/>
  <c r="J401" i="1"/>
  <c r="J404" i="1"/>
  <c r="J411" i="1"/>
  <c r="J419" i="1"/>
  <c r="J425" i="1"/>
  <c r="J429" i="1"/>
  <c r="J435" i="1"/>
  <c r="J442" i="1"/>
  <c r="J447" i="1"/>
  <c r="J457" i="1"/>
  <c r="J471" i="1"/>
  <c r="J477" i="1"/>
  <c r="J481" i="1"/>
  <c r="J488" i="1"/>
  <c r="J490" i="1"/>
  <c r="J494" i="1"/>
  <c r="J496" i="1"/>
  <c r="J498" i="1"/>
  <c r="J502" i="1"/>
  <c r="J506" i="1"/>
  <c r="J514" i="1"/>
  <c r="J517" i="1"/>
  <c r="J521" i="1"/>
  <c r="J523" i="1"/>
  <c r="J527" i="1"/>
  <c r="J532" i="1"/>
  <c r="J535" i="1"/>
  <c r="J539" i="1"/>
  <c r="J541" i="1"/>
  <c r="J545" i="1"/>
  <c r="J550" i="1"/>
  <c r="J554" i="1"/>
  <c r="J556" i="1"/>
  <c r="J563" i="1"/>
  <c r="J565" i="1"/>
  <c r="J570" i="1"/>
  <c r="J572" i="1"/>
  <c r="J574" i="1"/>
  <c r="J579" i="1"/>
  <c r="J584" i="1"/>
  <c r="J591" i="1"/>
  <c r="J596" i="1"/>
  <c r="J600" i="1"/>
  <c r="J604" i="1"/>
  <c r="J609" i="1"/>
  <c r="J613" i="1"/>
  <c r="J620" i="1"/>
  <c r="J625" i="1"/>
  <c r="J632" i="1"/>
  <c r="J636" i="1"/>
  <c r="J638" i="1"/>
  <c r="J642" i="1"/>
  <c r="J646" i="1"/>
  <c r="J648" i="1"/>
  <c r="J649" i="1"/>
  <c r="J653" i="1"/>
  <c r="J657" i="1"/>
  <c r="J661" i="1"/>
  <c r="J663" i="1"/>
  <c r="J668" i="1"/>
  <c r="J673" i="1"/>
  <c r="J680" i="1"/>
  <c r="J684" i="1"/>
  <c r="J689" i="1"/>
  <c r="J693" i="1"/>
  <c r="J699" i="1"/>
  <c r="J700" i="1"/>
  <c r="J705" i="1"/>
  <c r="J708" i="1"/>
  <c r="J711" i="1"/>
  <c r="J716" i="1"/>
  <c r="J723" i="1"/>
  <c r="J726" i="1"/>
  <c r="J728" i="1"/>
  <c r="J730" i="1"/>
  <c r="J734" i="1"/>
  <c r="J739" i="1"/>
  <c r="J743" i="1"/>
  <c r="J747" i="1"/>
  <c r="J752" i="1"/>
  <c r="J760" i="1"/>
  <c r="J764" i="1"/>
  <c r="J768" i="1"/>
  <c r="J771" i="1"/>
  <c r="J777" i="1"/>
  <c r="J781" i="1"/>
  <c r="J787" i="1"/>
  <c r="J794" i="1"/>
  <c r="J801" i="1"/>
  <c r="J806" i="1"/>
  <c r="J810" i="1"/>
  <c r="F759" i="1"/>
  <c r="F758" i="1" s="1"/>
  <c r="F757" i="1" s="1"/>
  <c r="G759" i="1"/>
  <c r="G758" i="1" s="1"/>
  <c r="G757" i="1" s="1"/>
  <c r="H759" i="1"/>
  <c r="H758" i="1" s="1"/>
  <c r="I759" i="1"/>
  <c r="F763" i="1"/>
  <c r="F762" i="1" s="1"/>
  <c r="F761" i="1" s="1"/>
  <c r="G763" i="1"/>
  <c r="G762" i="1" s="1"/>
  <c r="G761" i="1" s="1"/>
  <c r="H763" i="1"/>
  <c r="H762" i="1" s="1"/>
  <c r="I763" i="1"/>
  <c r="F767" i="1"/>
  <c r="F766" i="1" s="1"/>
  <c r="G767" i="1"/>
  <c r="G766" i="1" s="1"/>
  <c r="H767" i="1"/>
  <c r="H766" i="1" s="1"/>
  <c r="I767" i="1"/>
  <c r="F770" i="1"/>
  <c r="F769" i="1" s="1"/>
  <c r="G770" i="1"/>
  <c r="G769" i="1" s="1"/>
  <c r="H770" i="1"/>
  <c r="I770" i="1"/>
  <c r="I769" i="1" s="1"/>
  <c r="F776" i="1"/>
  <c r="F775" i="1" s="1"/>
  <c r="G776" i="1"/>
  <c r="G775" i="1" s="1"/>
  <c r="H776" i="1"/>
  <c r="H775" i="1" s="1"/>
  <c r="I776" i="1"/>
  <c r="F780" i="1"/>
  <c r="F779" i="1" s="1"/>
  <c r="F778" i="1" s="1"/>
  <c r="G780" i="1"/>
  <c r="G779" i="1" s="1"/>
  <c r="G778" i="1" s="1"/>
  <c r="H780" i="1"/>
  <c r="H779" i="1" s="1"/>
  <c r="I780" i="1"/>
  <c r="F786" i="1"/>
  <c r="F785" i="1" s="1"/>
  <c r="F784" i="1" s="1"/>
  <c r="F783" i="1" s="1"/>
  <c r="F782" i="1" s="1"/>
  <c r="G786" i="1"/>
  <c r="G785" i="1" s="1"/>
  <c r="G784" i="1" s="1"/>
  <c r="G783" i="1" s="1"/>
  <c r="G782" i="1" s="1"/>
  <c r="H786" i="1"/>
  <c r="H785" i="1" s="1"/>
  <c r="I786" i="1"/>
  <c r="F793" i="1"/>
  <c r="F792" i="1" s="1"/>
  <c r="F791" i="1" s="1"/>
  <c r="F790" i="1" s="1"/>
  <c r="F789" i="1" s="1"/>
  <c r="F788" i="1" s="1"/>
  <c r="G793" i="1"/>
  <c r="G792" i="1" s="1"/>
  <c r="G791" i="1" s="1"/>
  <c r="G790" i="1" s="1"/>
  <c r="G789" i="1" s="1"/>
  <c r="G788" i="1" s="1"/>
  <c r="H793" i="1"/>
  <c r="I793" i="1"/>
  <c r="I792" i="1" s="1"/>
  <c r="I791" i="1" s="1"/>
  <c r="I790" i="1" s="1"/>
  <c r="I789" i="1" s="1"/>
  <c r="I788" i="1" s="1"/>
  <c r="F800" i="1"/>
  <c r="F799" i="1" s="1"/>
  <c r="F798" i="1" s="1"/>
  <c r="F797" i="1" s="1"/>
  <c r="F796" i="1" s="1"/>
  <c r="G800" i="1"/>
  <c r="G799" i="1" s="1"/>
  <c r="G798" i="1" s="1"/>
  <c r="G797" i="1" s="1"/>
  <c r="G796" i="1" s="1"/>
  <c r="H800" i="1"/>
  <c r="H799" i="1" s="1"/>
  <c r="I800" i="1"/>
  <c r="F805" i="1"/>
  <c r="F804" i="1" s="1"/>
  <c r="F803" i="1" s="1"/>
  <c r="G805" i="1"/>
  <c r="G804" i="1" s="1"/>
  <c r="G803" i="1" s="1"/>
  <c r="H805" i="1"/>
  <c r="I805" i="1"/>
  <c r="I804" i="1" s="1"/>
  <c r="I803" i="1" s="1"/>
  <c r="F809" i="1"/>
  <c r="F808" i="1" s="1"/>
  <c r="F807" i="1" s="1"/>
  <c r="G809" i="1"/>
  <c r="G808" i="1" s="1"/>
  <c r="G807" i="1" s="1"/>
  <c r="H809" i="1"/>
  <c r="I809" i="1"/>
  <c r="I808" i="1" s="1"/>
  <c r="I807" i="1" s="1"/>
  <c r="G746" i="1"/>
  <c r="G745" i="1" s="1"/>
  <c r="G744" i="1" s="1"/>
  <c r="H746" i="1"/>
  <c r="H745" i="1" s="1"/>
  <c r="H744" i="1" s="1"/>
  <c r="G691" i="1"/>
  <c r="G690" i="1" s="1"/>
  <c r="I692" i="1"/>
  <c r="I691" i="1" s="1"/>
  <c r="I690" i="1" s="1"/>
  <c r="F618" i="1"/>
  <c r="F617" i="1" s="1"/>
  <c r="F616" i="1" s="1"/>
  <c r="G619" i="1"/>
  <c r="G618" i="1" s="1"/>
  <c r="G617" i="1" s="1"/>
  <c r="G616" i="1" s="1"/>
  <c r="H619" i="1"/>
  <c r="H618" i="1" s="1"/>
  <c r="I619" i="1"/>
  <c r="I618" i="1" s="1"/>
  <c r="I617" i="1" s="1"/>
  <c r="I616" i="1" s="1"/>
  <c r="F623" i="1"/>
  <c r="F622" i="1" s="1"/>
  <c r="F621" i="1" s="1"/>
  <c r="G624" i="1"/>
  <c r="G623" i="1" s="1"/>
  <c r="G622" i="1" s="1"/>
  <c r="G621" i="1" s="1"/>
  <c r="H624" i="1"/>
  <c r="I624" i="1"/>
  <c r="I623" i="1" s="1"/>
  <c r="I622" i="1" s="1"/>
  <c r="I621" i="1" s="1"/>
  <c r="F630" i="1"/>
  <c r="F629" i="1" s="1"/>
  <c r="G631" i="1"/>
  <c r="G630" i="1" s="1"/>
  <c r="G629" i="1" s="1"/>
  <c r="H631" i="1"/>
  <c r="I631" i="1"/>
  <c r="I630" i="1" s="1"/>
  <c r="I629" i="1" s="1"/>
  <c r="G635" i="1"/>
  <c r="H635" i="1"/>
  <c r="I635" i="1"/>
  <c r="G637" i="1"/>
  <c r="H637" i="1"/>
  <c r="I637" i="1"/>
  <c r="F640" i="1"/>
  <c r="F639" i="1" s="1"/>
  <c r="G641" i="1"/>
  <c r="G640" i="1" s="1"/>
  <c r="G639" i="1" s="1"/>
  <c r="H641" i="1"/>
  <c r="I641" i="1"/>
  <c r="I640" i="1" s="1"/>
  <c r="I639" i="1" s="1"/>
  <c r="G645" i="1"/>
  <c r="H645" i="1"/>
  <c r="I645" i="1"/>
  <c r="G647" i="1"/>
  <c r="H647" i="1"/>
  <c r="I647" i="1"/>
  <c r="F651" i="1"/>
  <c r="F650" i="1" s="1"/>
  <c r="G652" i="1"/>
  <c r="G651" i="1" s="1"/>
  <c r="G650" i="1" s="1"/>
  <c r="H652" i="1"/>
  <c r="I652" i="1"/>
  <c r="I651" i="1" s="1"/>
  <c r="I650" i="1" s="1"/>
  <c r="F655" i="1"/>
  <c r="F654" i="1" s="1"/>
  <c r="G656" i="1"/>
  <c r="G655" i="1" s="1"/>
  <c r="G654" i="1" s="1"/>
  <c r="H656" i="1"/>
  <c r="I656" i="1"/>
  <c r="I655" i="1" s="1"/>
  <c r="I654" i="1" s="1"/>
  <c r="G660" i="1"/>
  <c r="H660" i="1"/>
  <c r="I660" i="1"/>
  <c r="G662" i="1"/>
  <c r="H662" i="1"/>
  <c r="I662" i="1"/>
  <c r="F667" i="1"/>
  <c r="F666" i="1" s="1"/>
  <c r="F665" i="1" s="1"/>
  <c r="F664" i="1" s="1"/>
  <c r="G667" i="1"/>
  <c r="G666" i="1" s="1"/>
  <c r="G665" i="1" s="1"/>
  <c r="G664" i="1" s="1"/>
  <c r="H667" i="1"/>
  <c r="H666" i="1" s="1"/>
  <c r="I667" i="1"/>
  <c r="I666" i="1" s="1"/>
  <c r="I665" i="1" s="1"/>
  <c r="I664" i="1" s="1"/>
  <c r="F672" i="1"/>
  <c r="F671" i="1" s="1"/>
  <c r="F670" i="1" s="1"/>
  <c r="F669" i="1" s="1"/>
  <c r="G672" i="1"/>
  <c r="G671" i="1" s="1"/>
  <c r="G670" i="1" s="1"/>
  <c r="G669" i="1" s="1"/>
  <c r="H672" i="1"/>
  <c r="I672" i="1"/>
  <c r="I671" i="1" s="1"/>
  <c r="I670" i="1" s="1"/>
  <c r="I669" i="1" s="1"/>
  <c r="F678" i="1"/>
  <c r="F677" i="1" s="1"/>
  <c r="G679" i="1"/>
  <c r="G678" i="1" s="1"/>
  <c r="G677" i="1" s="1"/>
  <c r="H679" i="1"/>
  <c r="H678" i="1" s="1"/>
  <c r="I679" i="1"/>
  <c r="I678" i="1" s="1"/>
  <c r="I677" i="1" s="1"/>
  <c r="F682" i="1"/>
  <c r="F681" i="1" s="1"/>
  <c r="G683" i="1"/>
  <c r="G682" i="1" s="1"/>
  <c r="G681" i="1" s="1"/>
  <c r="H683" i="1"/>
  <c r="H682" i="1" s="1"/>
  <c r="I683" i="1"/>
  <c r="I682" i="1" s="1"/>
  <c r="I681" i="1" s="1"/>
  <c r="F687" i="1"/>
  <c r="F686" i="1" s="1"/>
  <c r="F685" i="1" s="1"/>
  <c r="G688" i="1"/>
  <c r="G687" i="1" s="1"/>
  <c r="G686" i="1" s="1"/>
  <c r="H688" i="1"/>
  <c r="I688" i="1"/>
  <c r="I687" i="1" s="1"/>
  <c r="I686" i="1" s="1"/>
  <c r="F697" i="1"/>
  <c r="F696" i="1" s="1"/>
  <c r="F695" i="1" s="1"/>
  <c r="F694" i="1" s="1"/>
  <c r="F691" i="1" s="1"/>
  <c r="F690" i="1" s="1"/>
  <c r="G698" i="1"/>
  <c r="G697" i="1" s="1"/>
  <c r="G696" i="1" s="1"/>
  <c r="G695" i="1" s="1"/>
  <c r="G694" i="1" s="1"/>
  <c r="H698" i="1"/>
  <c r="I698" i="1"/>
  <c r="I697" i="1" s="1"/>
  <c r="I696" i="1" s="1"/>
  <c r="I695" i="1" s="1"/>
  <c r="I694" i="1" s="1"/>
  <c r="F703" i="1"/>
  <c r="G704" i="1"/>
  <c r="G703" i="1" s="1"/>
  <c r="H704" i="1"/>
  <c r="I704" i="1"/>
  <c r="I703" i="1" s="1"/>
  <c r="F706" i="1"/>
  <c r="G707" i="1"/>
  <c r="G706" i="1" s="1"/>
  <c r="H707" i="1"/>
  <c r="H706" i="1" s="1"/>
  <c r="I707" i="1"/>
  <c r="I706" i="1" s="1"/>
  <c r="F709" i="1"/>
  <c r="G710" i="1"/>
  <c r="G709" i="1" s="1"/>
  <c r="H710" i="1"/>
  <c r="I710" i="1"/>
  <c r="I709" i="1" s="1"/>
  <c r="F714" i="1"/>
  <c r="F713" i="1" s="1"/>
  <c r="F712" i="1" s="1"/>
  <c r="G715" i="1"/>
  <c r="G714" i="1" s="1"/>
  <c r="G713" i="1" s="1"/>
  <c r="G712" i="1" s="1"/>
  <c r="H715" i="1"/>
  <c r="H714" i="1" s="1"/>
  <c r="I715" i="1"/>
  <c r="I714" i="1" s="1"/>
  <c r="I713" i="1" s="1"/>
  <c r="I712" i="1" s="1"/>
  <c r="G725" i="1"/>
  <c r="H725" i="1"/>
  <c r="I725" i="1"/>
  <c r="G722" i="1"/>
  <c r="G721" i="1" s="1"/>
  <c r="H722" i="1"/>
  <c r="I722" i="1"/>
  <c r="I721" i="1" s="1"/>
  <c r="G727" i="1"/>
  <c r="H727" i="1"/>
  <c r="I727" i="1"/>
  <c r="G729" i="1"/>
  <c r="H729" i="1"/>
  <c r="I729" i="1"/>
  <c r="F733" i="1"/>
  <c r="F732" i="1" s="1"/>
  <c r="F731" i="1" s="1"/>
  <c r="G733" i="1"/>
  <c r="G732" i="1" s="1"/>
  <c r="G731" i="1" s="1"/>
  <c r="H733" i="1"/>
  <c r="H732" i="1" s="1"/>
  <c r="I733" i="1"/>
  <c r="I732" i="1" s="1"/>
  <c r="I731" i="1" s="1"/>
  <c r="F737" i="1"/>
  <c r="F736" i="1" s="1"/>
  <c r="G738" i="1"/>
  <c r="G737" i="1" s="1"/>
  <c r="G736" i="1" s="1"/>
  <c r="H738" i="1"/>
  <c r="I738" i="1"/>
  <c r="I737" i="1" s="1"/>
  <c r="I736" i="1" s="1"/>
  <c r="F741" i="1"/>
  <c r="F740" i="1" s="1"/>
  <c r="G742" i="1"/>
  <c r="G741" i="1" s="1"/>
  <c r="G740" i="1" s="1"/>
  <c r="H742" i="1"/>
  <c r="I742" i="1"/>
  <c r="I741" i="1" s="1"/>
  <c r="I740" i="1" s="1"/>
  <c r="F745" i="1"/>
  <c r="I746" i="1"/>
  <c r="I745" i="1" s="1"/>
  <c r="I744" i="1" s="1"/>
  <c r="F750" i="1"/>
  <c r="F749" i="1" s="1"/>
  <c r="F748" i="1" s="1"/>
  <c r="G751" i="1"/>
  <c r="G750" i="1" s="1"/>
  <c r="G749" i="1" s="1"/>
  <c r="G748" i="1" s="1"/>
  <c r="H751" i="1"/>
  <c r="H750" i="1" s="1"/>
  <c r="H749" i="1" s="1"/>
  <c r="H748" i="1" s="1"/>
  <c r="I751" i="1"/>
  <c r="I750" i="1" s="1"/>
  <c r="I749" i="1" s="1"/>
  <c r="I748" i="1" s="1"/>
  <c r="F512" i="1"/>
  <c r="G513" i="1"/>
  <c r="G512" i="1" s="1"/>
  <c r="H513" i="1"/>
  <c r="I513" i="1"/>
  <c r="I512" i="1" s="1"/>
  <c r="F515" i="1"/>
  <c r="G516" i="1"/>
  <c r="G515" i="1" s="1"/>
  <c r="H516" i="1"/>
  <c r="H515" i="1" s="1"/>
  <c r="I516" i="1"/>
  <c r="G520" i="1"/>
  <c r="H520" i="1"/>
  <c r="I520" i="1"/>
  <c r="G522" i="1"/>
  <c r="H522" i="1"/>
  <c r="I522" i="1"/>
  <c r="F526" i="1"/>
  <c r="F525" i="1" s="1"/>
  <c r="F524" i="1" s="1"/>
  <c r="G526" i="1"/>
  <c r="G525" i="1" s="1"/>
  <c r="G524" i="1" s="1"/>
  <c r="H526" i="1"/>
  <c r="H525" i="1" s="1"/>
  <c r="I526" i="1"/>
  <c r="F530" i="1"/>
  <c r="G531" i="1"/>
  <c r="G530" i="1" s="1"/>
  <c r="H531" i="1"/>
  <c r="I531" i="1"/>
  <c r="I530" i="1" s="1"/>
  <c r="F533" i="1"/>
  <c r="G534" i="1"/>
  <c r="G533" i="1" s="1"/>
  <c r="H534" i="1"/>
  <c r="H533" i="1" s="1"/>
  <c r="I534" i="1"/>
  <c r="I533" i="1" s="1"/>
  <c r="G538" i="1"/>
  <c r="H538" i="1"/>
  <c r="I538" i="1"/>
  <c r="G540" i="1"/>
  <c r="H540" i="1"/>
  <c r="I540" i="1"/>
  <c r="F543" i="1"/>
  <c r="F542" i="1" s="1"/>
  <c r="G544" i="1"/>
  <c r="G543" i="1" s="1"/>
  <c r="G542" i="1" s="1"/>
  <c r="H544" i="1"/>
  <c r="H543" i="1" s="1"/>
  <c r="I544" i="1"/>
  <c r="I543" i="1" s="1"/>
  <c r="I542" i="1" s="1"/>
  <c r="F548" i="1"/>
  <c r="F547" i="1" s="1"/>
  <c r="G549" i="1"/>
  <c r="G548" i="1" s="1"/>
  <c r="G547" i="1" s="1"/>
  <c r="H549" i="1"/>
  <c r="I549" i="1"/>
  <c r="I548" i="1" s="1"/>
  <c r="I547" i="1" s="1"/>
  <c r="G553" i="1"/>
  <c r="H553" i="1"/>
  <c r="I553" i="1"/>
  <c r="G555" i="1"/>
  <c r="H555" i="1"/>
  <c r="I555" i="1"/>
  <c r="G562" i="1"/>
  <c r="H562" i="1"/>
  <c r="I562" i="1"/>
  <c r="G564" i="1"/>
  <c r="H564" i="1"/>
  <c r="I564" i="1"/>
  <c r="G569" i="1"/>
  <c r="H569" i="1"/>
  <c r="I569" i="1"/>
  <c r="G571" i="1"/>
  <c r="H571" i="1"/>
  <c r="I571" i="1"/>
  <c r="G573" i="1"/>
  <c r="H573" i="1"/>
  <c r="I573" i="1"/>
  <c r="F577" i="1"/>
  <c r="F576" i="1" s="1"/>
  <c r="F575" i="1" s="1"/>
  <c r="G578" i="1"/>
  <c r="G577" i="1" s="1"/>
  <c r="G576" i="1" s="1"/>
  <c r="G575" i="1" s="1"/>
  <c r="H578" i="1"/>
  <c r="H577" i="1" s="1"/>
  <c r="I578" i="1"/>
  <c r="I577" i="1" s="1"/>
  <c r="I576" i="1" s="1"/>
  <c r="I575" i="1" s="1"/>
  <c r="F582" i="1"/>
  <c r="F581" i="1" s="1"/>
  <c r="F580" i="1" s="1"/>
  <c r="G583" i="1"/>
  <c r="G582" i="1" s="1"/>
  <c r="G581" i="1" s="1"/>
  <c r="G580" i="1" s="1"/>
  <c r="H583" i="1"/>
  <c r="I583" i="1"/>
  <c r="I582" i="1" s="1"/>
  <c r="I581" i="1" s="1"/>
  <c r="I580" i="1" s="1"/>
  <c r="G590" i="1"/>
  <c r="G589" i="1" s="1"/>
  <c r="H590" i="1"/>
  <c r="H589" i="1" s="1"/>
  <c r="I590" i="1"/>
  <c r="I589" i="1" s="1"/>
  <c r="F594" i="1"/>
  <c r="F593" i="1" s="1"/>
  <c r="G595" i="1"/>
  <c r="G594" i="1" s="1"/>
  <c r="G593" i="1" s="1"/>
  <c r="H595" i="1"/>
  <c r="H594" i="1" s="1"/>
  <c r="I595" i="1"/>
  <c r="I594" i="1" s="1"/>
  <c r="I593" i="1" s="1"/>
  <c r="F598" i="1"/>
  <c r="F597" i="1" s="1"/>
  <c r="G599" i="1"/>
  <c r="G598" i="1" s="1"/>
  <c r="G597" i="1" s="1"/>
  <c r="H599" i="1"/>
  <c r="H598" i="1" s="1"/>
  <c r="I599" i="1"/>
  <c r="I598" i="1" s="1"/>
  <c r="I597" i="1" s="1"/>
  <c r="F602" i="1"/>
  <c r="F601" i="1" s="1"/>
  <c r="G603" i="1"/>
  <c r="G602" i="1" s="1"/>
  <c r="G601" i="1" s="1"/>
  <c r="H603" i="1"/>
  <c r="H602" i="1" s="1"/>
  <c r="I603" i="1"/>
  <c r="I602" i="1" s="1"/>
  <c r="I601" i="1" s="1"/>
  <c r="F608" i="1"/>
  <c r="F607" i="1" s="1"/>
  <c r="F606" i="1" s="1"/>
  <c r="F605" i="1" s="1"/>
  <c r="G608" i="1"/>
  <c r="G607" i="1" s="1"/>
  <c r="G606" i="1" s="1"/>
  <c r="G605" i="1" s="1"/>
  <c r="H608" i="1"/>
  <c r="I608" i="1"/>
  <c r="I607" i="1" s="1"/>
  <c r="I606" i="1" s="1"/>
  <c r="I605" i="1" s="1"/>
  <c r="F612" i="1"/>
  <c r="F611" i="1" s="1"/>
  <c r="F610" i="1" s="1"/>
  <c r="G612" i="1"/>
  <c r="G611" i="1" s="1"/>
  <c r="G610" i="1" s="1"/>
  <c r="H612" i="1"/>
  <c r="I612" i="1"/>
  <c r="I611" i="1" s="1"/>
  <c r="I610" i="1" s="1"/>
  <c r="F274" i="1"/>
  <c r="F273" i="1" s="1"/>
  <c r="F272" i="1" s="1"/>
  <c r="F271" i="1" s="1"/>
  <c r="F270" i="1" s="1"/>
  <c r="F269" i="1" s="1"/>
  <c r="G274" i="1"/>
  <c r="G273" i="1" s="1"/>
  <c r="G272" i="1" s="1"/>
  <c r="G271" i="1" s="1"/>
  <c r="G270" i="1" s="1"/>
  <c r="G269" i="1" s="1"/>
  <c r="H274" i="1"/>
  <c r="H273" i="1" s="1"/>
  <c r="I274" i="1"/>
  <c r="I273" i="1" s="1"/>
  <c r="I272" i="1" s="1"/>
  <c r="I271" i="1" s="1"/>
  <c r="I270" i="1" s="1"/>
  <c r="I269" i="1" s="1"/>
  <c r="F281" i="1"/>
  <c r="F280" i="1" s="1"/>
  <c r="G281" i="1"/>
  <c r="G280" i="1" s="1"/>
  <c r="H281" i="1"/>
  <c r="I281" i="1"/>
  <c r="I280" i="1" s="1"/>
  <c r="F284" i="1"/>
  <c r="F283" i="1" s="1"/>
  <c r="G284" i="1"/>
  <c r="G283" i="1" s="1"/>
  <c r="H284" i="1"/>
  <c r="H283" i="1" s="1"/>
  <c r="I284" i="1"/>
  <c r="I283" i="1" s="1"/>
  <c r="F287" i="1"/>
  <c r="F286" i="1" s="1"/>
  <c r="G287" i="1"/>
  <c r="G286" i="1" s="1"/>
  <c r="H287" i="1"/>
  <c r="I287" i="1"/>
  <c r="I286" i="1" s="1"/>
  <c r="F290" i="1"/>
  <c r="F289" i="1" s="1"/>
  <c r="G290" i="1"/>
  <c r="G289" i="1" s="1"/>
  <c r="H290" i="1"/>
  <c r="H289" i="1" s="1"/>
  <c r="I290" i="1"/>
  <c r="I289" i="1" s="1"/>
  <c r="G487" i="1"/>
  <c r="H487" i="1"/>
  <c r="I487" i="1"/>
  <c r="G489" i="1"/>
  <c r="H489" i="1"/>
  <c r="I489" i="1"/>
  <c r="G493" i="1"/>
  <c r="H493" i="1"/>
  <c r="I493" i="1"/>
  <c r="G495" i="1"/>
  <c r="H495" i="1"/>
  <c r="I495" i="1"/>
  <c r="G497" i="1"/>
  <c r="H497" i="1"/>
  <c r="I497" i="1"/>
  <c r="F501" i="1"/>
  <c r="F500" i="1" s="1"/>
  <c r="F499" i="1" s="1"/>
  <c r="G501" i="1"/>
  <c r="G500" i="1" s="1"/>
  <c r="G499" i="1" s="1"/>
  <c r="H501" i="1"/>
  <c r="I501" i="1"/>
  <c r="I500" i="1" s="1"/>
  <c r="I499" i="1" s="1"/>
  <c r="F505" i="1"/>
  <c r="F504" i="1" s="1"/>
  <c r="F503" i="1" s="1"/>
  <c r="G505" i="1"/>
  <c r="G504" i="1" s="1"/>
  <c r="G503" i="1" s="1"/>
  <c r="H505" i="1"/>
  <c r="I505" i="1"/>
  <c r="I504" i="1" s="1"/>
  <c r="I503" i="1" s="1"/>
  <c r="G476" i="1"/>
  <c r="G475" i="1" s="1"/>
  <c r="G474" i="1" s="1"/>
  <c r="H476" i="1"/>
  <c r="H475" i="1" s="1"/>
  <c r="I476" i="1"/>
  <c r="G480" i="1"/>
  <c r="G479" i="1" s="1"/>
  <c r="G478" i="1" s="1"/>
  <c r="H480" i="1"/>
  <c r="H479" i="1" s="1"/>
  <c r="I480" i="1"/>
  <c r="I479" i="1" s="1"/>
  <c r="I478" i="1" s="1"/>
  <c r="G441" i="1"/>
  <c r="G440" i="1" s="1"/>
  <c r="G439" i="1" s="1"/>
  <c r="G438" i="1" s="1"/>
  <c r="G437" i="1" s="1"/>
  <c r="H441" i="1"/>
  <c r="I441" i="1"/>
  <c r="I440" i="1" s="1"/>
  <c r="I439" i="1" s="1"/>
  <c r="I438" i="1" s="1"/>
  <c r="I437" i="1" s="1"/>
  <c r="G446" i="1"/>
  <c r="G445" i="1" s="1"/>
  <c r="G444" i="1" s="1"/>
  <c r="G443" i="1" s="1"/>
  <c r="H446" i="1"/>
  <c r="H445" i="1" s="1"/>
  <c r="I446" i="1"/>
  <c r="G456" i="1"/>
  <c r="G455" i="1" s="1"/>
  <c r="G454" i="1" s="1"/>
  <c r="G453" i="1" s="1"/>
  <c r="H456" i="1"/>
  <c r="I456" i="1"/>
  <c r="I455" i="1" s="1"/>
  <c r="I454" i="1" s="1"/>
  <c r="I453" i="1" s="1"/>
  <c r="F470" i="1"/>
  <c r="F469" i="1" s="1"/>
  <c r="F468" i="1" s="1"/>
  <c r="F467" i="1" s="1"/>
  <c r="F436" i="1" s="1"/>
  <c r="G470" i="1"/>
  <c r="G469" i="1" s="1"/>
  <c r="G468" i="1" s="1"/>
  <c r="G467" i="1" s="1"/>
  <c r="H470" i="1"/>
  <c r="H469" i="1" s="1"/>
  <c r="I470" i="1"/>
  <c r="G424" i="1"/>
  <c r="G423" i="1" s="1"/>
  <c r="G422" i="1" s="1"/>
  <c r="H424" i="1"/>
  <c r="H423" i="1" s="1"/>
  <c r="I424" i="1"/>
  <c r="I423" i="1" s="1"/>
  <c r="I422" i="1" s="1"/>
  <c r="G428" i="1"/>
  <c r="H428" i="1"/>
  <c r="H427" i="1" s="1"/>
  <c r="I428" i="1"/>
  <c r="I427" i="1" s="1"/>
  <c r="G434" i="1"/>
  <c r="G433" i="1" s="1"/>
  <c r="G432" i="1" s="1"/>
  <c r="H434" i="1"/>
  <c r="H433" i="1" s="1"/>
  <c r="I434" i="1"/>
  <c r="I433" i="1" s="1"/>
  <c r="I432" i="1" s="1"/>
  <c r="F410" i="1"/>
  <c r="F409" i="1" s="1"/>
  <c r="F408" i="1" s="1"/>
  <c r="F407" i="1" s="1"/>
  <c r="F406" i="1" s="1"/>
  <c r="G410" i="1"/>
  <c r="G409" i="1" s="1"/>
  <c r="G408" i="1" s="1"/>
  <c r="H410" i="1"/>
  <c r="H409" i="1" s="1"/>
  <c r="I410" i="1"/>
  <c r="J589" i="1" l="1"/>
  <c r="G427" i="1"/>
  <c r="G426" i="1" s="1"/>
  <c r="G421" i="1" s="1"/>
  <c r="G420" i="1" s="1"/>
  <c r="I162" i="1"/>
  <c r="I163" i="1"/>
  <c r="G162" i="1"/>
  <c r="G163" i="1"/>
  <c r="G436" i="1"/>
  <c r="H162" i="1"/>
  <c r="H163" i="1"/>
  <c r="F162" i="1"/>
  <c r="F163" i="1"/>
  <c r="G407" i="1"/>
  <c r="G406" i="1" s="1"/>
  <c r="J164" i="1"/>
  <c r="J227" i="1"/>
  <c r="J226" i="1"/>
  <c r="J773" i="1"/>
  <c r="G765" i="1"/>
  <c r="G756" i="1" s="1"/>
  <c r="G755" i="1" s="1"/>
  <c r="G754" i="1" s="1"/>
  <c r="G753" i="1" s="1"/>
  <c r="F765" i="1"/>
  <c r="F756" i="1" s="1"/>
  <c r="F755" i="1" s="1"/>
  <c r="F754" i="1" s="1"/>
  <c r="F753" i="1" s="1"/>
  <c r="J324" i="1"/>
  <c r="J325" i="1"/>
  <c r="J116" i="1"/>
  <c r="H115" i="1"/>
  <c r="J729" i="1"/>
  <c r="J727" i="1"/>
  <c r="J725" i="1"/>
  <c r="I772" i="1"/>
  <c r="J772" i="1" s="1"/>
  <c r="J540" i="1"/>
  <c r="J538" i="1"/>
  <c r="I685" i="1"/>
  <c r="G685" i="1"/>
  <c r="J662" i="1"/>
  <c r="J647" i="1"/>
  <c r="J637" i="1"/>
  <c r="J692" i="1"/>
  <c r="J800" i="1"/>
  <c r="J786" i="1"/>
  <c r="J780" i="1"/>
  <c r="J776" i="1"/>
  <c r="J767" i="1"/>
  <c r="J763" i="1"/>
  <c r="J759" i="1"/>
  <c r="J749" i="1"/>
  <c r="J745" i="1"/>
  <c r="J715" i="1"/>
  <c r="J679" i="1"/>
  <c r="J599" i="1"/>
  <c r="J564" i="1"/>
  <c r="J562" i="1"/>
  <c r="J522" i="1"/>
  <c r="J520" i="1"/>
  <c r="J748" i="1"/>
  <c r="J744" i="1"/>
  <c r="J706" i="1"/>
  <c r="I802" i="1"/>
  <c r="G802" i="1"/>
  <c r="G795" i="1" s="1"/>
  <c r="H659" i="1"/>
  <c r="J660" i="1"/>
  <c r="F659" i="1"/>
  <c r="F658" i="1" s="1"/>
  <c r="H655" i="1"/>
  <c r="J656" i="1"/>
  <c r="H651" i="1"/>
  <c r="J652" i="1"/>
  <c r="H644" i="1"/>
  <c r="F644" i="1"/>
  <c r="F643" i="1" s="1"/>
  <c r="H640" i="1"/>
  <c r="J641" i="1"/>
  <c r="H634" i="1"/>
  <c r="F634" i="1"/>
  <c r="F633" i="1" s="1"/>
  <c r="H630" i="1"/>
  <c r="J631" i="1"/>
  <c r="H623" i="1"/>
  <c r="J624" i="1"/>
  <c r="H617" i="1"/>
  <c r="J618" i="1"/>
  <c r="I799" i="1"/>
  <c r="I798" i="1" s="1"/>
  <c r="I797" i="1" s="1"/>
  <c r="I796" i="1" s="1"/>
  <c r="I785" i="1"/>
  <c r="I784" i="1" s="1"/>
  <c r="I783" i="1" s="1"/>
  <c r="I782" i="1" s="1"/>
  <c r="I779" i="1"/>
  <c r="I778" i="1" s="1"/>
  <c r="I775" i="1"/>
  <c r="J775" i="1" s="1"/>
  <c r="I766" i="1"/>
  <c r="I762" i="1"/>
  <c r="I761" i="1" s="1"/>
  <c r="I758" i="1"/>
  <c r="I757" i="1" s="1"/>
  <c r="I409" i="1"/>
  <c r="I408" i="1" s="1"/>
  <c r="J410" i="1"/>
  <c r="I426" i="1"/>
  <c r="I421" i="1" s="1"/>
  <c r="I420" i="1" s="1"/>
  <c r="J428" i="1"/>
  <c r="I469" i="1"/>
  <c r="I468" i="1" s="1"/>
  <c r="I467" i="1" s="1"/>
  <c r="J470" i="1"/>
  <c r="I445" i="1"/>
  <c r="I444" i="1" s="1"/>
  <c r="I443" i="1" s="1"/>
  <c r="J446" i="1"/>
  <c r="I475" i="1"/>
  <c r="I474" i="1" s="1"/>
  <c r="I473" i="1" s="1"/>
  <c r="I472" i="1" s="1"/>
  <c r="J476" i="1"/>
  <c r="I525" i="1"/>
  <c r="I524" i="1" s="1"/>
  <c r="J526" i="1"/>
  <c r="I515" i="1"/>
  <c r="I511" i="1" s="1"/>
  <c r="J516" i="1"/>
  <c r="H741" i="1"/>
  <c r="J742" i="1"/>
  <c r="H737" i="1"/>
  <c r="J738" i="1"/>
  <c r="H731" i="1"/>
  <c r="J731" i="1" s="1"/>
  <c r="J732" i="1"/>
  <c r="H721" i="1"/>
  <c r="J721" i="1" s="1"/>
  <c r="J722" i="1"/>
  <c r="H713" i="1"/>
  <c r="J714" i="1"/>
  <c r="H709" i="1"/>
  <c r="J709" i="1" s="1"/>
  <c r="J710" i="1"/>
  <c r="H703" i="1"/>
  <c r="J703" i="1" s="1"/>
  <c r="J704" i="1"/>
  <c r="H697" i="1"/>
  <c r="J698" i="1"/>
  <c r="H687" i="1"/>
  <c r="J688" i="1"/>
  <c r="H681" i="1"/>
  <c r="J681" i="1" s="1"/>
  <c r="J682" i="1"/>
  <c r="H677" i="1"/>
  <c r="J677" i="1" s="1"/>
  <c r="J678" i="1"/>
  <c r="H671" i="1"/>
  <c r="J672" i="1"/>
  <c r="J666" i="1"/>
  <c r="H665" i="1"/>
  <c r="H691" i="1"/>
  <c r="J746" i="1"/>
  <c r="J809" i="1"/>
  <c r="J805" i="1"/>
  <c r="F802" i="1"/>
  <c r="F795" i="1" s="1"/>
  <c r="J799" i="1"/>
  <c r="H798" i="1"/>
  <c r="J793" i="1"/>
  <c r="H784" i="1"/>
  <c r="J779" i="1"/>
  <c r="H778" i="1"/>
  <c r="J770" i="1"/>
  <c r="J762" i="1"/>
  <c r="H761" i="1"/>
  <c r="H757" i="1"/>
  <c r="J751" i="1"/>
  <c r="J733" i="1"/>
  <c r="J707" i="1"/>
  <c r="J683" i="1"/>
  <c r="J667" i="1"/>
  <c r="J645" i="1"/>
  <c r="J635" i="1"/>
  <c r="J619" i="1"/>
  <c r="H408" i="1"/>
  <c r="H407" i="1" s="1"/>
  <c r="H406" i="1" s="1"/>
  <c r="J409" i="1"/>
  <c r="H432" i="1"/>
  <c r="J432" i="1" s="1"/>
  <c r="J433" i="1"/>
  <c r="H426" i="1"/>
  <c r="H422" i="1"/>
  <c r="J422" i="1" s="1"/>
  <c r="J423" i="1"/>
  <c r="H468" i="1"/>
  <c r="H455" i="1"/>
  <c r="J456" i="1"/>
  <c r="H444" i="1"/>
  <c r="H440" i="1"/>
  <c r="J441" i="1"/>
  <c r="H478" i="1"/>
  <c r="J478" i="1" s="1"/>
  <c r="J479" i="1"/>
  <c r="H474" i="1"/>
  <c r="H504" i="1"/>
  <c r="J505" i="1"/>
  <c r="H500" i="1"/>
  <c r="J501" i="1"/>
  <c r="J497" i="1"/>
  <c r="J495" i="1"/>
  <c r="J493" i="1"/>
  <c r="J489" i="1"/>
  <c r="J487" i="1"/>
  <c r="J289" i="1"/>
  <c r="H286" i="1"/>
  <c r="J286" i="1" s="1"/>
  <c r="J287" i="1"/>
  <c r="J283" i="1"/>
  <c r="H280" i="1"/>
  <c r="J280" i="1" s="1"/>
  <c r="J281" i="1"/>
  <c r="H272" i="1"/>
  <c r="J273" i="1"/>
  <c r="H611" i="1"/>
  <c r="J612" i="1"/>
  <c r="H607" i="1"/>
  <c r="J608" i="1"/>
  <c r="H601" i="1"/>
  <c r="J601" i="1" s="1"/>
  <c r="J602" i="1"/>
  <c r="H597" i="1"/>
  <c r="J597" i="1" s="1"/>
  <c r="J598" i="1"/>
  <c r="H593" i="1"/>
  <c r="J593" i="1" s="1"/>
  <c r="J594" i="1"/>
  <c r="J590" i="1"/>
  <c r="H582" i="1"/>
  <c r="H581" i="1" s="1"/>
  <c r="H580" i="1" s="1"/>
  <c r="J583" i="1"/>
  <c r="H576" i="1"/>
  <c r="J577" i="1"/>
  <c r="J573" i="1"/>
  <c r="J571" i="1"/>
  <c r="J569" i="1"/>
  <c r="J555" i="1"/>
  <c r="J553" i="1"/>
  <c r="H548" i="1"/>
  <c r="J549" i="1"/>
  <c r="H542" i="1"/>
  <c r="J542" i="1" s="1"/>
  <c r="J543" i="1"/>
  <c r="J533" i="1"/>
  <c r="H530" i="1"/>
  <c r="J530" i="1" s="1"/>
  <c r="J531" i="1"/>
  <c r="H524" i="1"/>
  <c r="H512" i="1"/>
  <c r="J512" i="1" s="1"/>
  <c r="J513" i="1"/>
  <c r="I735" i="1"/>
  <c r="G735" i="1"/>
  <c r="I659" i="1"/>
  <c r="I658" i="1" s="1"/>
  <c r="G659" i="1"/>
  <c r="G658" i="1" s="1"/>
  <c r="I644" i="1"/>
  <c r="I643" i="1" s="1"/>
  <c r="G644" i="1"/>
  <c r="G643" i="1" s="1"/>
  <c r="I634" i="1"/>
  <c r="I633" i="1" s="1"/>
  <c r="I628" i="1" s="1"/>
  <c r="I627" i="1" s="1"/>
  <c r="I626" i="1" s="1"/>
  <c r="G634" i="1"/>
  <c r="G633" i="1" s="1"/>
  <c r="G628" i="1" s="1"/>
  <c r="G627" i="1" s="1"/>
  <c r="G626" i="1" s="1"/>
  <c r="H808" i="1"/>
  <c r="H804" i="1"/>
  <c r="H792" i="1"/>
  <c r="H769" i="1"/>
  <c r="J769" i="1" s="1"/>
  <c r="J750" i="1"/>
  <c r="J603" i="1"/>
  <c r="J595" i="1"/>
  <c r="J578" i="1"/>
  <c r="J544" i="1"/>
  <c r="J534" i="1"/>
  <c r="J480" i="1"/>
  <c r="J434" i="1"/>
  <c r="J424" i="1"/>
  <c r="J290" i="1"/>
  <c r="J284" i="1"/>
  <c r="J274" i="1"/>
  <c r="F735" i="1"/>
  <c r="I615" i="1"/>
  <c r="G615" i="1"/>
  <c r="F615" i="1"/>
  <c r="F279" i="1"/>
  <c r="F278" i="1" s="1"/>
  <c r="F277" i="1" s="1"/>
  <c r="F276" i="1" s="1"/>
  <c r="H724" i="1"/>
  <c r="F720" i="1"/>
  <c r="F719" i="1" s="1"/>
  <c r="F718" i="1" s="1"/>
  <c r="H492" i="1"/>
  <c r="F492" i="1"/>
  <c r="H486" i="1"/>
  <c r="F482" i="1"/>
  <c r="I568" i="1"/>
  <c r="I567" i="1" s="1"/>
  <c r="I566" i="1" s="1"/>
  <c r="G568" i="1"/>
  <c r="G567" i="1" s="1"/>
  <c r="G566" i="1" s="1"/>
  <c r="I561" i="1"/>
  <c r="I560" i="1" s="1"/>
  <c r="I559" i="1" s="1"/>
  <c r="G561" i="1"/>
  <c r="G560" i="1" s="1"/>
  <c r="G559" i="1" s="1"/>
  <c r="I552" i="1"/>
  <c r="I551" i="1" s="1"/>
  <c r="I546" i="1" s="1"/>
  <c r="G552" i="1"/>
  <c r="G551" i="1" s="1"/>
  <c r="G546" i="1" s="1"/>
  <c r="I537" i="1"/>
  <c r="I536" i="1" s="1"/>
  <c r="G537" i="1"/>
  <c r="G536" i="1" s="1"/>
  <c r="I519" i="1"/>
  <c r="I518" i="1" s="1"/>
  <c r="G519" i="1"/>
  <c r="G518" i="1" s="1"/>
  <c r="I492" i="1"/>
  <c r="I491" i="1" s="1"/>
  <c r="G492" i="1"/>
  <c r="G491" i="1" s="1"/>
  <c r="I486" i="1"/>
  <c r="I485" i="1" s="1"/>
  <c r="I484" i="1" s="1"/>
  <c r="I483" i="1" s="1"/>
  <c r="I482" i="1" s="1"/>
  <c r="G486" i="1"/>
  <c r="G485" i="1" s="1"/>
  <c r="H568" i="1"/>
  <c r="F568" i="1"/>
  <c r="F567" i="1" s="1"/>
  <c r="F566" i="1" s="1"/>
  <c r="H561" i="1"/>
  <c r="F561" i="1"/>
  <c r="F560" i="1" s="1"/>
  <c r="F559" i="1" s="1"/>
  <c r="H552" i="1"/>
  <c r="F552" i="1"/>
  <c r="F551" i="1" s="1"/>
  <c r="F546" i="1" s="1"/>
  <c r="H537" i="1"/>
  <c r="F537" i="1"/>
  <c r="F536" i="1" s="1"/>
  <c r="H519" i="1"/>
  <c r="F519" i="1"/>
  <c r="F518" i="1" s="1"/>
  <c r="I724" i="1"/>
  <c r="I720" i="1" s="1"/>
  <c r="I719" i="1" s="1"/>
  <c r="I718" i="1" s="1"/>
  <c r="G724" i="1"/>
  <c r="G720" i="1" s="1"/>
  <c r="G719" i="1" s="1"/>
  <c r="G718" i="1" s="1"/>
  <c r="F529" i="1"/>
  <c r="F511" i="1"/>
  <c r="I702" i="1"/>
  <c r="I701" i="1" s="1"/>
  <c r="I676" i="1"/>
  <c r="I675" i="1" s="1"/>
  <c r="G473" i="1"/>
  <c r="G472" i="1" s="1"/>
  <c r="I279" i="1"/>
  <c r="I278" i="1" s="1"/>
  <c r="I277" i="1" s="1"/>
  <c r="I276" i="1" s="1"/>
  <c r="F592" i="1"/>
  <c r="F473" i="1"/>
  <c r="F472" i="1" s="1"/>
  <c r="G279" i="1"/>
  <c r="G278" i="1" s="1"/>
  <c r="G277" i="1" s="1"/>
  <c r="G276" i="1" s="1"/>
  <c r="G702" i="1"/>
  <c r="G701" i="1" s="1"/>
  <c r="G676" i="1"/>
  <c r="I592" i="1"/>
  <c r="G592" i="1"/>
  <c r="I529" i="1"/>
  <c r="G529" i="1"/>
  <c r="G511" i="1"/>
  <c r="F702" i="1"/>
  <c r="F701" i="1" s="1"/>
  <c r="F676" i="1"/>
  <c r="F675" i="1" s="1"/>
  <c r="F298" i="1"/>
  <c r="F297" i="1" s="1"/>
  <c r="F296" i="1" s="1"/>
  <c r="G298" i="1"/>
  <c r="G297" i="1" s="1"/>
  <c r="G296" i="1" s="1"/>
  <c r="H298" i="1"/>
  <c r="I298" i="1"/>
  <c r="I297" i="1" s="1"/>
  <c r="I296" i="1" s="1"/>
  <c r="F302" i="1"/>
  <c r="F301" i="1" s="1"/>
  <c r="G302" i="1"/>
  <c r="G301" i="1" s="1"/>
  <c r="H302" i="1"/>
  <c r="I302" i="1"/>
  <c r="I301" i="1" s="1"/>
  <c r="F305" i="1"/>
  <c r="F304" i="1" s="1"/>
  <c r="G305" i="1"/>
  <c r="G304" i="1" s="1"/>
  <c r="H305" i="1"/>
  <c r="I305" i="1"/>
  <c r="I304" i="1" s="1"/>
  <c r="F308" i="1"/>
  <c r="F307" i="1" s="1"/>
  <c r="G308" i="1"/>
  <c r="G307" i="1" s="1"/>
  <c r="H308" i="1"/>
  <c r="I308" i="1"/>
  <c r="I307" i="1" s="1"/>
  <c r="F310" i="1"/>
  <c r="G311" i="1"/>
  <c r="G310" i="1" s="1"/>
  <c r="H311" i="1"/>
  <c r="I311" i="1"/>
  <c r="I310" i="1" s="1"/>
  <c r="F315" i="1"/>
  <c r="F314" i="1" s="1"/>
  <c r="F313" i="1" s="1"/>
  <c r="G315" i="1"/>
  <c r="G314" i="1" s="1"/>
  <c r="G313" i="1" s="1"/>
  <c r="H315" i="1"/>
  <c r="I315" i="1"/>
  <c r="I314" i="1" s="1"/>
  <c r="I313" i="1" s="1"/>
  <c r="F319" i="1"/>
  <c r="F318" i="1" s="1"/>
  <c r="G319" i="1"/>
  <c r="G318" i="1" s="1"/>
  <c r="H319" i="1"/>
  <c r="I319" i="1"/>
  <c r="I318" i="1" s="1"/>
  <c r="F322" i="1"/>
  <c r="F321" i="1" s="1"/>
  <c r="G322" i="1"/>
  <c r="G321" i="1" s="1"/>
  <c r="H322" i="1"/>
  <c r="I322" i="1"/>
  <c r="I321" i="1" s="1"/>
  <c r="F330" i="1"/>
  <c r="F329" i="1" s="1"/>
  <c r="G330" i="1"/>
  <c r="G329" i="1" s="1"/>
  <c r="H330" i="1"/>
  <c r="I330" i="1"/>
  <c r="I329" i="1" s="1"/>
  <c r="F333" i="1"/>
  <c r="F332" i="1" s="1"/>
  <c r="G333" i="1"/>
  <c r="G332" i="1" s="1"/>
  <c r="H333" i="1"/>
  <c r="I333" i="1"/>
  <c r="I332" i="1" s="1"/>
  <c r="F336" i="1"/>
  <c r="F335" i="1" s="1"/>
  <c r="G337" i="1"/>
  <c r="G336" i="1" s="1"/>
  <c r="G335" i="1" s="1"/>
  <c r="H337" i="1"/>
  <c r="I337" i="1"/>
  <c r="I336" i="1" s="1"/>
  <c r="I335" i="1" s="1"/>
  <c r="F344" i="1"/>
  <c r="F343" i="1" s="1"/>
  <c r="F342" i="1" s="1"/>
  <c r="G344" i="1"/>
  <c r="G343" i="1" s="1"/>
  <c r="G342" i="1" s="1"/>
  <c r="H344" i="1"/>
  <c r="I344" i="1"/>
  <c r="I343" i="1" s="1"/>
  <c r="I342" i="1" s="1"/>
  <c r="F348" i="1"/>
  <c r="F347" i="1" s="1"/>
  <c r="F346" i="1" s="1"/>
  <c r="G348" i="1"/>
  <c r="G347" i="1" s="1"/>
  <c r="G346" i="1" s="1"/>
  <c r="H348" i="1"/>
  <c r="I348" i="1"/>
  <c r="I347" i="1" s="1"/>
  <c r="I346" i="1" s="1"/>
  <c r="F352" i="1"/>
  <c r="F351" i="1" s="1"/>
  <c r="G352" i="1"/>
  <c r="G351" i="1" s="1"/>
  <c r="H352" i="1"/>
  <c r="I352" i="1"/>
  <c r="I351" i="1" s="1"/>
  <c r="F355" i="1"/>
  <c r="F354" i="1" s="1"/>
  <c r="G355" i="1"/>
  <c r="G354" i="1" s="1"/>
  <c r="H355" i="1"/>
  <c r="I355" i="1"/>
  <c r="I354" i="1" s="1"/>
  <c r="F359" i="1"/>
  <c r="F358" i="1" s="1"/>
  <c r="F357" i="1" s="1"/>
  <c r="G359" i="1"/>
  <c r="G358" i="1" s="1"/>
  <c r="G357" i="1" s="1"/>
  <c r="H359" i="1"/>
  <c r="I359" i="1"/>
  <c r="I358" i="1" s="1"/>
  <c r="I357" i="1" s="1"/>
  <c r="F363" i="1"/>
  <c r="F362" i="1" s="1"/>
  <c r="G363" i="1"/>
  <c r="G362" i="1" s="1"/>
  <c r="H363" i="1"/>
  <c r="I363" i="1"/>
  <c r="I362" i="1" s="1"/>
  <c r="F366" i="1"/>
  <c r="F365" i="1" s="1"/>
  <c r="G366" i="1"/>
  <c r="G365" i="1" s="1"/>
  <c r="H366" i="1"/>
  <c r="I366" i="1"/>
  <c r="I365" i="1" s="1"/>
  <c r="F369" i="1"/>
  <c r="F368" i="1" s="1"/>
  <c r="G369" i="1"/>
  <c r="G368" i="1" s="1"/>
  <c r="H369" i="1"/>
  <c r="I369" i="1"/>
  <c r="I368" i="1" s="1"/>
  <c r="F372" i="1"/>
  <c r="F371" i="1" s="1"/>
  <c r="G372" i="1"/>
  <c r="G371" i="1" s="1"/>
  <c r="H372" i="1"/>
  <c r="I372" i="1"/>
  <c r="I371" i="1" s="1"/>
  <c r="F375" i="1"/>
  <c r="F374" i="1" s="1"/>
  <c r="G375" i="1"/>
  <c r="G374" i="1" s="1"/>
  <c r="H375" i="1"/>
  <c r="I375" i="1"/>
  <c r="I374" i="1" s="1"/>
  <c r="F378" i="1"/>
  <c r="F377" i="1" s="1"/>
  <c r="G378" i="1"/>
  <c r="G377" i="1" s="1"/>
  <c r="H378" i="1"/>
  <c r="I378" i="1"/>
  <c r="I377" i="1" s="1"/>
  <c r="F382" i="1"/>
  <c r="F381" i="1" s="1"/>
  <c r="F380" i="1" s="1"/>
  <c r="G382" i="1"/>
  <c r="G381" i="1" s="1"/>
  <c r="G380" i="1" s="1"/>
  <c r="H382" i="1"/>
  <c r="I382" i="1"/>
  <c r="I381" i="1" s="1"/>
  <c r="I380" i="1" s="1"/>
  <c r="F386" i="1"/>
  <c r="F385" i="1" s="1"/>
  <c r="G386" i="1"/>
  <c r="G385" i="1" s="1"/>
  <c r="H386" i="1"/>
  <c r="I386" i="1"/>
  <c r="I385" i="1" s="1"/>
  <c r="F389" i="1"/>
  <c r="F388" i="1" s="1"/>
  <c r="G389" i="1"/>
  <c r="G388" i="1" s="1"/>
  <c r="H389" i="1"/>
  <c r="I389" i="1"/>
  <c r="I388" i="1" s="1"/>
  <c r="G393" i="1"/>
  <c r="G392" i="1" s="1"/>
  <c r="G391" i="1" s="1"/>
  <c r="H393" i="1"/>
  <c r="I393" i="1"/>
  <c r="I392" i="1" s="1"/>
  <c r="I391" i="1" s="1"/>
  <c r="F397" i="1"/>
  <c r="F396" i="1" s="1"/>
  <c r="G397" i="1"/>
  <c r="G396" i="1" s="1"/>
  <c r="H397" i="1"/>
  <c r="I397" i="1"/>
  <c r="I396" i="1" s="1"/>
  <c r="F400" i="1"/>
  <c r="F399" i="1" s="1"/>
  <c r="G400" i="1"/>
  <c r="G399" i="1" s="1"/>
  <c r="H400" i="1"/>
  <c r="I400" i="1"/>
  <c r="I399" i="1" s="1"/>
  <c r="F403" i="1"/>
  <c r="F402" i="1" s="1"/>
  <c r="G403" i="1"/>
  <c r="G402" i="1" s="1"/>
  <c r="H403" i="1"/>
  <c r="I403" i="1"/>
  <c r="I402" i="1" s="1"/>
  <c r="F216" i="1"/>
  <c r="F215" i="1" s="1"/>
  <c r="F214" i="1" s="1"/>
  <c r="F213" i="1" s="1"/>
  <c r="G216" i="1"/>
  <c r="G215" i="1" s="1"/>
  <c r="G214" i="1" s="1"/>
  <c r="G213" i="1" s="1"/>
  <c r="H216" i="1"/>
  <c r="I216" i="1"/>
  <c r="I215" i="1" s="1"/>
  <c r="I214" i="1" s="1"/>
  <c r="I213" i="1" s="1"/>
  <c r="F221" i="1"/>
  <c r="F220" i="1" s="1"/>
  <c r="F219" i="1" s="1"/>
  <c r="F218" i="1" s="1"/>
  <c r="G221" i="1"/>
  <c r="G220" i="1" s="1"/>
  <c r="G219" i="1" s="1"/>
  <c r="G218" i="1" s="1"/>
  <c r="H221" i="1"/>
  <c r="I221" i="1"/>
  <c r="I220" i="1" s="1"/>
  <c r="I219" i="1" s="1"/>
  <c r="I218" i="1" s="1"/>
  <c r="F236" i="1"/>
  <c r="F235" i="1" s="1"/>
  <c r="F234" i="1" s="1"/>
  <c r="F233" i="1" s="1"/>
  <c r="F232" i="1"/>
  <c r="F230" i="1"/>
  <c r="F229" i="1" s="1"/>
  <c r="G230" i="1"/>
  <c r="G229" i="1" s="1"/>
  <c r="H230" i="1"/>
  <c r="I230" i="1"/>
  <c r="I229" i="1" s="1"/>
  <c r="G232" i="1"/>
  <c r="H232" i="1"/>
  <c r="I232" i="1"/>
  <c r="G236" i="1"/>
  <c r="G235" i="1" s="1"/>
  <c r="G234" i="1" s="1"/>
  <c r="G233" i="1" s="1"/>
  <c r="H236" i="1"/>
  <c r="I236" i="1"/>
  <c r="I235" i="1" s="1"/>
  <c r="I234" i="1" s="1"/>
  <c r="I233" i="1" s="1"/>
  <c r="F243" i="1"/>
  <c r="F242" i="1" s="1"/>
  <c r="G243" i="1"/>
  <c r="G242" i="1" s="1"/>
  <c r="H243" i="1"/>
  <c r="I243" i="1"/>
  <c r="I242" i="1" s="1"/>
  <c r="F246" i="1"/>
  <c r="F245" i="1" s="1"/>
  <c r="G246" i="1"/>
  <c r="G245" i="1" s="1"/>
  <c r="H246" i="1"/>
  <c r="I246" i="1"/>
  <c r="I245" i="1" s="1"/>
  <c r="F249" i="1"/>
  <c r="F248" i="1" s="1"/>
  <c r="G249" i="1"/>
  <c r="G248" i="1" s="1"/>
  <c r="H249" i="1"/>
  <c r="I249" i="1"/>
  <c r="I248" i="1" s="1"/>
  <c r="F252" i="1"/>
  <c r="F251" i="1" s="1"/>
  <c r="G252" i="1"/>
  <c r="G251" i="1" s="1"/>
  <c r="H252" i="1"/>
  <c r="I252" i="1"/>
  <c r="I251" i="1" s="1"/>
  <c r="F258" i="1"/>
  <c r="F257" i="1" s="1"/>
  <c r="G258" i="1"/>
  <c r="G257" i="1" s="1"/>
  <c r="H258" i="1"/>
  <c r="I258" i="1"/>
  <c r="I257" i="1" s="1"/>
  <c r="F261" i="1"/>
  <c r="F260" i="1" s="1"/>
  <c r="G261" i="1"/>
  <c r="G260" i="1" s="1"/>
  <c r="H261" i="1"/>
  <c r="I261" i="1"/>
  <c r="I260" i="1" s="1"/>
  <c r="F264" i="1"/>
  <c r="F263" i="1" s="1"/>
  <c r="G264" i="1"/>
  <c r="G263" i="1" s="1"/>
  <c r="H264" i="1"/>
  <c r="I264" i="1"/>
  <c r="I263" i="1" s="1"/>
  <c r="F267" i="1"/>
  <c r="F266" i="1" s="1"/>
  <c r="G267" i="1"/>
  <c r="G266" i="1" s="1"/>
  <c r="H267" i="1"/>
  <c r="I267" i="1"/>
  <c r="I266" i="1" s="1"/>
  <c r="F171" i="1"/>
  <c r="F170" i="1" s="1"/>
  <c r="F169" i="1" s="1"/>
  <c r="F168" i="1" s="1"/>
  <c r="F167" i="1" s="1"/>
  <c r="F166" i="1" s="1"/>
  <c r="G171" i="1"/>
  <c r="G170" i="1" s="1"/>
  <c r="G169" i="1" s="1"/>
  <c r="G168" i="1" s="1"/>
  <c r="G167" i="1" s="1"/>
  <c r="G166" i="1" s="1"/>
  <c r="H171" i="1"/>
  <c r="I171" i="1"/>
  <c r="I170" i="1" s="1"/>
  <c r="I169" i="1" s="1"/>
  <c r="I168" i="1" s="1"/>
  <c r="I167" i="1" s="1"/>
  <c r="I166" i="1" s="1"/>
  <c r="F178" i="1"/>
  <c r="F177" i="1" s="1"/>
  <c r="F176" i="1" s="1"/>
  <c r="G178" i="1"/>
  <c r="G177" i="1" s="1"/>
  <c r="G176" i="1" s="1"/>
  <c r="H178" i="1"/>
  <c r="I178" i="1"/>
  <c r="I177" i="1" s="1"/>
  <c r="I176" i="1" s="1"/>
  <c r="F182" i="1"/>
  <c r="G182" i="1"/>
  <c r="H182" i="1"/>
  <c r="I182" i="1"/>
  <c r="F184" i="1"/>
  <c r="G184" i="1"/>
  <c r="H184" i="1"/>
  <c r="I184" i="1"/>
  <c r="F188" i="1"/>
  <c r="F187" i="1" s="1"/>
  <c r="G188" i="1"/>
  <c r="G187" i="1" s="1"/>
  <c r="H188" i="1"/>
  <c r="I188" i="1"/>
  <c r="I187" i="1" s="1"/>
  <c r="F191" i="1"/>
  <c r="F190" i="1" s="1"/>
  <c r="G191" i="1"/>
  <c r="G190" i="1" s="1"/>
  <c r="H191" i="1"/>
  <c r="I191" i="1"/>
  <c r="I190" i="1" s="1"/>
  <c r="F194" i="1"/>
  <c r="F193" i="1" s="1"/>
  <c r="G194" i="1"/>
  <c r="G193" i="1" s="1"/>
  <c r="H194" i="1"/>
  <c r="I194" i="1"/>
  <c r="I193" i="1" s="1"/>
  <c r="F198" i="1"/>
  <c r="F197" i="1" s="1"/>
  <c r="F196" i="1" s="1"/>
  <c r="G198" i="1"/>
  <c r="G197" i="1" s="1"/>
  <c r="G196" i="1" s="1"/>
  <c r="H198" i="1"/>
  <c r="I198" i="1"/>
  <c r="I197" i="1" s="1"/>
  <c r="I196" i="1" s="1"/>
  <c r="F203" i="1"/>
  <c r="F202" i="1" s="1"/>
  <c r="F201" i="1" s="1"/>
  <c r="F200" i="1" s="1"/>
  <c r="G203" i="1"/>
  <c r="G202" i="1" s="1"/>
  <c r="G201" i="1" s="1"/>
  <c r="G200" i="1" s="1"/>
  <c r="H203" i="1"/>
  <c r="I203" i="1"/>
  <c r="I202" i="1" s="1"/>
  <c r="I201" i="1" s="1"/>
  <c r="I200" i="1" s="1"/>
  <c r="F209" i="1"/>
  <c r="F208" i="1" s="1"/>
  <c r="F207" i="1" s="1"/>
  <c r="F206" i="1" s="1"/>
  <c r="F205" i="1" s="1"/>
  <c r="G209" i="1"/>
  <c r="G208" i="1" s="1"/>
  <c r="G207" i="1" s="1"/>
  <c r="G206" i="1" s="1"/>
  <c r="G205" i="1" s="1"/>
  <c r="H209" i="1"/>
  <c r="I209" i="1"/>
  <c r="I208" i="1" s="1"/>
  <c r="I207" i="1" s="1"/>
  <c r="I206" i="1" s="1"/>
  <c r="I205" i="1" s="1"/>
  <c r="F34" i="1"/>
  <c r="G34" i="1"/>
  <c r="H34" i="1"/>
  <c r="I34" i="1"/>
  <c r="F36" i="1"/>
  <c r="G36" i="1"/>
  <c r="H36" i="1"/>
  <c r="I36" i="1"/>
  <c r="F38" i="1"/>
  <c r="G38" i="1"/>
  <c r="H38" i="1"/>
  <c r="I38" i="1"/>
  <c r="F43" i="1"/>
  <c r="F42" i="1" s="1"/>
  <c r="F41" i="1" s="1"/>
  <c r="F40" i="1" s="1"/>
  <c r="G43" i="1"/>
  <c r="G42" i="1" s="1"/>
  <c r="G41" i="1" s="1"/>
  <c r="G40" i="1" s="1"/>
  <c r="H43" i="1"/>
  <c r="I43" i="1"/>
  <c r="I42" i="1" s="1"/>
  <c r="I41" i="1" s="1"/>
  <c r="I40" i="1" s="1"/>
  <c r="F48" i="1"/>
  <c r="F47" i="1" s="1"/>
  <c r="F46" i="1" s="1"/>
  <c r="F45" i="1" s="1"/>
  <c r="G48" i="1"/>
  <c r="G47" i="1" s="1"/>
  <c r="G46" i="1" s="1"/>
  <c r="G45" i="1" s="1"/>
  <c r="H48" i="1"/>
  <c r="I48" i="1"/>
  <c r="I47" i="1" s="1"/>
  <c r="I46" i="1" s="1"/>
  <c r="I45" i="1" s="1"/>
  <c r="F52" i="1"/>
  <c r="F51" i="1" s="1"/>
  <c r="F50" i="1" s="1"/>
  <c r="G52" i="1"/>
  <c r="G51" i="1" s="1"/>
  <c r="G50" i="1" s="1"/>
  <c r="H52" i="1"/>
  <c r="I52" i="1"/>
  <c r="I51" i="1" s="1"/>
  <c r="I50" i="1" s="1"/>
  <c r="F57" i="1"/>
  <c r="F56" i="1" s="1"/>
  <c r="G57" i="1"/>
  <c r="G56" i="1" s="1"/>
  <c r="H57" i="1"/>
  <c r="I57" i="1"/>
  <c r="I56" i="1" s="1"/>
  <c r="F60" i="1"/>
  <c r="G60" i="1"/>
  <c r="H60" i="1"/>
  <c r="I60" i="1"/>
  <c r="F62" i="1"/>
  <c r="G62" i="1"/>
  <c r="H62" i="1"/>
  <c r="I62" i="1"/>
  <c r="F66" i="1"/>
  <c r="F65" i="1" s="1"/>
  <c r="G66" i="1"/>
  <c r="G65" i="1" s="1"/>
  <c r="H66" i="1"/>
  <c r="I66" i="1"/>
  <c r="I65" i="1" s="1"/>
  <c r="F69" i="1"/>
  <c r="G69" i="1"/>
  <c r="H69" i="1"/>
  <c r="I69" i="1"/>
  <c r="F71" i="1"/>
  <c r="G71" i="1"/>
  <c r="H71" i="1"/>
  <c r="I71" i="1"/>
  <c r="F75" i="1"/>
  <c r="F74" i="1" s="1"/>
  <c r="G75" i="1"/>
  <c r="G74" i="1" s="1"/>
  <c r="H75" i="1"/>
  <c r="I75" i="1"/>
  <c r="I74" i="1" s="1"/>
  <c r="F78" i="1"/>
  <c r="G78" i="1"/>
  <c r="H78" i="1"/>
  <c r="I78" i="1"/>
  <c r="F80" i="1"/>
  <c r="G80" i="1"/>
  <c r="H80" i="1"/>
  <c r="I80" i="1"/>
  <c r="F86" i="1"/>
  <c r="F85" i="1" s="1"/>
  <c r="F84" i="1" s="1"/>
  <c r="F83" i="1" s="1"/>
  <c r="F82" i="1" s="1"/>
  <c r="G86" i="1"/>
  <c r="G85" i="1" s="1"/>
  <c r="G84" i="1" s="1"/>
  <c r="G83" i="1" s="1"/>
  <c r="G82" i="1" s="1"/>
  <c r="H86" i="1"/>
  <c r="I86" i="1"/>
  <c r="I85" i="1" s="1"/>
  <c r="I84" i="1" s="1"/>
  <c r="I83" i="1" s="1"/>
  <c r="I82" i="1" s="1"/>
  <c r="F92" i="1"/>
  <c r="G92" i="1"/>
  <c r="H92" i="1"/>
  <c r="I92" i="1"/>
  <c r="F94" i="1"/>
  <c r="G94" i="1"/>
  <c r="H94" i="1"/>
  <c r="I94" i="1"/>
  <c r="F99" i="1"/>
  <c r="G99" i="1"/>
  <c r="H99" i="1"/>
  <c r="I99" i="1"/>
  <c r="F101" i="1"/>
  <c r="G101" i="1"/>
  <c r="H101" i="1"/>
  <c r="I101" i="1"/>
  <c r="F103" i="1"/>
  <c r="G103" i="1"/>
  <c r="H103" i="1"/>
  <c r="I103" i="1"/>
  <c r="F107" i="1"/>
  <c r="F106" i="1" s="1"/>
  <c r="F105" i="1" s="1"/>
  <c r="G107" i="1"/>
  <c r="G106" i="1" s="1"/>
  <c r="G105" i="1" s="1"/>
  <c r="H107" i="1"/>
  <c r="I107" i="1"/>
  <c r="I106" i="1" s="1"/>
  <c r="I105" i="1" s="1"/>
  <c r="F112" i="1"/>
  <c r="F111" i="1" s="1"/>
  <c r="F110" i="1" s="1"/>
  <c r="F109" i="1" s="1"/>
  <c r="G112" i="1"/>
  <c r="G111" i="1" s="1"/>
  <c r="G110" i="1" s="1"/>
  <c r="G109" i="1" s="1"/>
  <c r="H112" i="1"/>
  <c r="I112" i="1"/>
  <c r="I111" i="1" s="1"/>
  <c r="I110" i="1" s="1"/>
  <c r="I109" i="1" s="1"/>
  <c r="F124" i="1"/>
  <c r="G124" i="1"/>
  <c r="H124" i="1"/>
  <c r="I124" i="1"/>
  <c r="F126" i="1"/>
  <c r="G126" i="1"/>
  <c r="H126" i="1"/>
  <c r="I126" i="1"/>
  <c r="F128" i="1"/>
  <c r="G128" i="1"/>
  <c r="H128" i="1"/>
  <c r="I128" i="1"/>
  <c r="F132" i="1"/>
  <c r="F131" i="1" s="1"/>
  <c r="F130" i="1" s="1"/>
  <c r="G132" i="1"/>
  <c r="G131" i="1" s="1"/>
  <c r="G130" i="1" s="1"/>
  <c r="H132" i="1"/>
  <c r="I132" i="1"/>
  <c r="I131" i="1" s="1"/>
  <c r="I130" i="1" s="1"/>
  <c r="F137" i="1"/>
  <c r="F136" i="1" s="1"/>
  <c r="F135" i="1" s="1"/>
  <c r="F134" i="1" s="1"/>
  <c r="G137" i="1"/>
  <c r="G136" i="1" s="1"/>
  <c r="G135" i="1" s="1"/>
  <c r="G134" i="1" s="1"/>
  <c r="H137" i="1"/>
  <c r="I137" i="1"/>
  <c r="I136" i="1" s="1"/>
  <c r="I135" i="1" s="1"/>
  <c r="I134" i="1" s="1"/>
  <c r="F142" i="1"/>
  <c r="F141" i="1" s="1"/>
  <c r="F140" i="1" s="1"/>
  <c r="F139" i="1" s="1"/>
  <c r="G142" i="1"/>
  <c r="G141" i="1" s="1"/>
  <c r="G140" i="1" s="1"/>
  <c r="G139" i="1" s="1"/>
  <c r="H142" i="1"/>
  <c r="I142" i="1"/>
  <c r="I141" i="1" s="1"/>
  <c r="I140" i="1" s="1"/>
  <c r="I139" i="1" s="1"/>
  <c r="F147" i="1"/>
  <c r="F146" i="1" s="1"/>
  <c r="F145" i="1" s="1"/>
  <c r="G147" i="1"/>
  <c r="G146" i="1" s="1"/>
  <c r="G145" i="1" s="1"/>
  <c r="H147" i="1"/>
  <c r="I147" i="1"/>
  <c r="I146" i="1" s="1"/>
  <c r="I145" i="1" s="1"/>
  <c r="F150" i="1"/>
  <c r="G151" i="1"/>
  <c r="G150" i="1" s="1"/>
  <c r="H151" i="1"/>
  <c r="I151" i="1"/>
  <c r="I150" i="1" s="1"/>
  <c r="F154" i="1"/>
  <c r="F153" i="1" s="1"/>
  <c r="G154" i="1"/>
  <c r="G153" i="1" s="1"/>
  <c r="H154" i="1"/>
  <c r="I154" i="1"/>
  <c r="I153" i="1" s="1"/>
  <c r="F159" i="1"/>
  <c r="F158" i="1" s="1"/>
  <c r="F157" i="1" s="1"/>
  <c r="F156" i="1" s="1"/>
  <c r="G159" i="1"/>
  <c r="G158" i="1" s="1"/>
  <c r="G157" i="1" s="1"/>
  <c r="G156" i="1" s="1"/>
  <c r="H159" i="1"/>
  <c r="I159" i="1"/>
  <c r="I158" i="1" s="1"/>
  <c r="I157" i="1" s="1"/>
  <c r="I156" i="1" s="1"/>
  <c r="F11" i="1"/>
  <c r="G12" i="1"/>
  <c r="G11" i="1" s="1"/>
  <c r="H12" i="1"/>
  <c r="I12" i="1"/>
  <c r="I11" i="1" s="1"/>
  <c r="F15" i="1"/>
  <c r="F14" i="1" s="1"/>
  <c r="G15" i="1"/>
  <c r="G14" i="1" s="1"/>
  <c r="H15" i="1"/>
  <c r="I15" i="1"/>
  <c r="I14" i="1" s="1"/>
  <c r="F21" i="1"/>
  <c r="G21" i="1"/>
  <c r="H21" i="1"/>
  <c r="I21" i="1"/>
  <c r="F23" i="1"/>
  <c r="G23" i="1"/>
  <c r="H23" i="1"/>
  <c r="I23" i="1"/>
  <c r="F25" i="1"/>
  <c r="G25" i="1"/>
  <c r="H25" i="1"/>
  <c r="I25" i="1"/>
  <c r="F558" i="1" l="1"/>
  <c r="H473" i="1"/>
  <c r="I436" i="1"/>
  <c r="F510" i="1"/>
  <c r="H421" i="1"/>
  <c r="J421" i="1" s="1"/>
  <c r="J475" i="1"/>
  <c r="J445" i="1"/>
  <c r="J469" i="1"/>
  <c r="J427" i="1"/>
  <c r="F628" i="1"/>
  <c r="F627" i="1" s="1"/>
  <c r="F626" i="1" s="1"/>
  <c r="J163" i="1"/>
  <c r="J162" i="1"/>
  <c r="J524" i="1"/>
  <c r="I558" i="1"/>
  <c r="I557" i="1" s="1"/>
  <c r="I795" i="1"/>
  <c r="I407" i="1"/>
  <c r="I406" i="1" s="1"/>
  <c r="F674" i="1"/>
  <c r="G405" i="1"/>
  <c r="G675" i="1"/>
  <c r="G674" i="1" s="1"/>
  <c r="H279" i="1"/>
  <c r="H278" i="1" s="1"/>
  <c r="H592" i="1"/>
  <c r="J592" i="1" s="1"/>
  <c r="H114" i="1"/>
  <c r="J114" i="1" s="1"/>
  <c r="J115" i="1"/>
  <c r="J766" i="1"/>
  <c r="I765" i="1"/>
  <c r="I756" i="1" s="1"/>
  <c r="I755" i="1" s="1"/>
  <c r="I754" i="1" s="1"/>
  <c r="I753" i="1" s="1"/>
  <c r="H765" i="1"/>
  <c r="H756" i="1" s="1"/>
  <c r="I225" i="1"/>
  <c r="I224" i="1" s="1"/>
  <c r="I223" i="1" s="1"/>
  <c r="G225" i="1"/>
  <c r="G224" i="1" s="1"/>
  <c r="G223" i="1" s="1"/>
  <c r="G484" i="1"/>
  <c r="G483" i="1" s="1"/>
  <c r="G482" i="1" s="1"/>
  <c r="F225" i="1"/>
  <c r="F224" i="1" s="1"/>
  <c r="F223" i="1" s="1"/>
  <c r="F557" i="1"/>
  <c r="I674" i="1"/>
  <c r="G558" i="1"/>
  <c r="G557" i="1" s="1"/>
  <c r="J25" i="1"/>
  <c r="J23" i="1"/>
  <c r="J21" i="1"/>
  <c r="J128" i="1"/>
  <c r="J126" i="1"/>
  <c r="J124" i="1"/>
  <c r="J107" i="1"/>
  <c r="G510" i="1"/>
  <c r="F528" i="1"/>
  <c r="J758" i="1"/>
  <c r="J778" i="1"/>
  <c r="H676" i="1"/>
  <c r="H702" i="1"/>
  <c r="J702" i="1" s="1"/>
  <c r="G528" i="1"/>
  <c r="H511" i="1"/>
  <c r="J511" i="1" s="1"/>
  <c r="I717" i="1"/>
  <c r="J515" i="1"/>
  <c r="H14" i="1"/>
  <c r="J14" i="1" s="1"/>
  <c r="J15" i="1"/>
  <c r="H11" i="1"/>
  <c r="J11" i="1" s="1"/>
  <c r="J12" i="1"/>
  <c r="H158" i="1"/>
  <c r="J159" i="1"/>
  <c r="H153" i="1"/>
  <c r="J153" i="1" s="1"/>
  <c r="J154" i="1"/>
  <c r="H150" i="1"/>
  <c r="J150" i="1" s="1"/>
  <c r="J151" i="1"/>
  <c r="H146" i="1"/>
  <c r="J147" i="1"/>
  <c r="H141" i="1"/>
  <c r="J142" i="1"/>
  <c r="H136" i="1"/>
  <c r="J137" i="1"/>
  <c r="H131" i="1"/>
  <c r="J132" i="1"/>
  <c r="H111" i="1"/>
  <c r="J112" i="1"/>
  <c r="H229" i="1"/>
  <c r="H225" i="1" s="1"/>
  <c r="J230" i="1"/>
  <c r="H220" i="1"/>
  <c r="J221" i="1"/>
  <c r="H215" i="1"/>
  <c r="J216" i="1"/>
  <c r="H402" i="1"/>
  <c r="J402" i="1" s="1"/>
  <c r="J403" i="1"/>
  <c r="H399" i="1"/>
  <c r="J399" i="1" s="1"/>
  <c r="J400" i="1"/>
  <c r="H396" i="1"/>
  <c r="J396" i="1" s="1"/>
  <c r="J397" i="1"/>
  <c r="H392" i="1"/>
  <c r="J393" i="1"/>
  <c r="H336" i="1"/>
  <c r="J337" i="1"/>
  <c r="H332" i="1"/>
  <c r="J332" i="1" s="1"/>
  <c r="J333" i="1"/>
  <c r="H329" i="1"/>
  <c r="J329" i="1" s="1"/>
  <c r="J330" i="1"/>
  <c r="H321" i="1"/>
  <c r="J321" i="1" s="1"/>
  <c r="J322" i="1"/>
  <c r="H318" i="1"/>
  <c r="J318" i="1" s="1"/>
  <c r="J319" i="1"/>
  <c r="H314" i="1"/>
  <c r="J315" i="1"/>
  <c r="H310" i="1"/>
  <c r="J310" i="1" s="1"/>
  <c r="J311" i="1"/>
  <c r="H307" i="1"/>
  <c r="J307" i="1" s="1"/>
  <c r="J308" i="1"/>
  <c r="H304" i="1"/>
  <c r="J304" i="1" s="1"/>
  <c r="J305" i="1"/>
  <c r="H301" i="1"/>
  <c r="J301" i="1" s="1"/>
  <c r="J302" i="1"/>
  <c r="H297" i="1"/>
  <c r="J298" i="1"/>
  <c r="J676" i="1"/>
  <c r="H701" i="1"/>
  <c r="J701" i="1" s="1"/>
  <c r="H420" i="1"/>
  <c r="H518" i="1"/>
  <c r="J518" i="1" s="1"/>
  <c r="J519" i="1"/>
  <c r="H536" i="1"/>
  <c r="J536" i="1" s="1"/>
  <c r="J537" i="1"/>
  <c r="H551" i="1"/>
  <c r="J551" i="1" s="1"/>
  <c r="J552" i="1"/>
  <c r="H560" i="1"/>
  <c r="J561" i="1"/>
  <c r="H567" i="1"/>
  <c r="J568" i="1"/>
  <c r="H803" i="1"/>
  <c r="J804" i="1"/>
  <c r="H575" i="1"/>
  <c r="J575" i="1" s="1"/>
  <c r="J576" i="1"/>
  <c r="J582" i="1"/>
  <c r="H606" i="1"/>
  <c r="J607" i="1"/>
  <c r="H610" i="1"/>
  <c r="J610" i="1" s="1"/>
  <c r="J611" i="1"/>
  <c r="H271" i="1"/>
  <c r="J272" i="1"/>
  <c r="H783" i="1"/>
  <c r="J784" i="1"/>
  <c r="H797" i="1"/>
  <c r="J798" i="1"/>
  <c r="H690" i="1"/>
  <c r="J690" i="1" s="1"/>
  <c r="J691" i="1"/>
  <c r="H670" i="1"/>
  <c r="J671" i="1"/>
  <c r="H686" i="1"/>
  <c r="J687" i="1"/>
  <c r="H696" i="1"/>
  <c r="J697" i="1"/>
  <c r="H712" i="1"/>
  <c r="J712" i="1" s="1"/>
  <c r="J713" i="1"/>
  <c r="H736" i="1"/>
  <c r="J737" i="1"/>
  <c r="H740" i="1"/>
  <c r="J740" i="1" s="1"/>
  <c r="J741" i="1"/>
  <c r="H658" i="1"/>
  <c r="J658" i="1" s="1"/>
  <c r="J659" i="1"/>
  <c r="H106" i="1"/>
  <c r="J103" i="1"/>
  <c r="J101" i="1"/>
  <c r="J99" i="1"/>
  <c r="J94" i="1"/>
  <c r="J92" i="1"/>
  <c r="H85" i="1"/>
  <c r="J86" i="1"/>
  <c r="J80" i="1"/>
  <c r="J78" i="1"/>
  <c r="H74" i="1"/>
  <c r="J74" i="1" s="1"/>
  <c r="J75" i="1"/>
  <c r="J71" i="1"/>
  <c r="J69" i="1"/>
  <c r="H65" i="1"/>
  <c r="J65" i="1" s="1"/>
  <c r="J66" i="1"/>
  <c r="J62" i="1"/>
  <c r="J60" i="1"/>
  <c r="H56" i="1"/>
  <c r="J56" i="1" s="1"/>
  <c r="J57" i="1"/>
  <c r="H51" i="1"/>
  <c r="J52" i="1"/>
  <c r="H47" i="1"/>
  <c r="J48" i="1"/>
  <c r="H42" i="1"/>
  <c r="J43" i="1"/>
  <c r="J38" i="1"/>
  <c r="J36" i="1"/>
  <c r="J34" i="1"/>
  <c r="H208" i="1"/>
  <c r="J209" i="1"/>
  <c r="H202" i="1"/>
  <c r="J203" i="1"/>
  <c r="H197" i="1"/>
  <c r="J198" i="1"/>
  <c r="H193" i="1"/>
  <c r="J193" i="1" s="1"/>
  <c r="J194" i="1"/>
  <c r="H190" i="1"/>
  <c r="J190" i="1" s="1"/>
  <c r="J191" i="1"/>
  <c r="H187" i="1"/>
  <c r="J187" i="1" s="1"/>
  <c r="J188" i="1"/>
  <c r="J184" i="1"/>
  <c r="J182" i="1"/>
  <c r="H177" i="1"/>
  <c r="J178" i="1"/>
  <c r="H170" i="1"/>
  <c r="J171" i="1"/>
  <c r="H266" i="1"/>
  <c r="J266" i="1" s="1"/>
  <c r="J267" i="1"/>
  <c r="H263" i="1"/>
  <c r="J263" i="1" s="1"/>
  <c r="J264" i="1"/>
  <c r="H260" i="1"/>
  <c r="J260" i="1" s="1"/>
  <c r="J261" i="1"/>
  <c r="H257" i="1"/>
  <c r="J257" i="1" s="1"/>
  <c r="J258" i="1"/>
  <c r="H251" i="1"/>
  <c r="J251" i="1" s="1"/>
  <c r="J252" i="1"/>
  <c r="H248" i="1"/>
  <c r="J248" i="1" s="1"/>
  <c r="J249" i="1"/>
  <c r="H245" i="1"/>
  <c r="J245" i="1" s="1"/>
  <c r="J246" i="1"/>
  <c r="H242" i="1"/>
  <c r="J242" i="1" s="1"/>
  <c r="J243" i="1"/>
  <c r="H235" i="1"/>
  <c r="J236" i="1"/>
  <c r="J232" i="1"/>
  <c r="H388" i="1"/>
  <c r="J388" i="1" s="1"/>
  <c r="J389" i="1"/>
  <c r="H385" i="1"/>
  <c r="J385" i="1" s="1"/>
  <c r="J386" i="1"/>
  <c r="H381" i="1"/>
  <c r="J382" i="1"/>
  <c r="H377" i="1"/>
  <c r="J377" i="1" s="1"/>
  <c r="J378" i="1"/>
  <c r="H374" i="1"/>
  <c r="J374" i="1" s="1"/>
  <c r="J375" i="1"/>
  <c r="H371" i="1"/>
  <c r="J371" i="1" s="1"/>
  <c r="J372" i="1"/>
  <c r="H368" i="1"/>
  <c r="J368" i="1" s="1"/>
  <c r="J369" i="1"/>
  <c r="H365" i="1"/>
  <c r="J365" i="1" s="1"/>
  <c r="J366" i="1"/>
  <c r="H362" i="1"/>
  <c r="J362" i="1" s="1"/>
  <c r="J363" i="1"/>
  <c r="H358" i="1"/>
  <c r="J359" i="1"/>
  <c r="H354" i="1"/>
  <c r="J354" i="1" s="1"/>
  <c r="J355" i="1"/>
  <c r="H351" i="1"/>
  <c r="J351" i="1" s="1"/>
  <c r="J352" i="1"/>
  <c r="H347" i="1"/>
  <c r="J348" i="1"/>
  <c r="H343" i="1"/>
  <c r="J344" i="1"/>
  <c r="H720" i="1"/>
  <c r="H472" i="1"/>
  <c r="J472" i="1" s="1"/>
  <c r="J473" i="1"/>
  <c r="H529" i="1"/>
  <c r="J529" i="1" s="1"/>
  <c r="G717" i="1"/>
  <c r="H485" i="1"/>
  <c r="J486" i="1"/>
  <c r="H491" i="1"/>
  <c r="J491" i="1" s="1"/>
  <c r="J492" i="1"/>
  <c r="J724" i="1"/>
  <c r="H791" i="1"/>
  <c r="J792" i="1"/>
  <c r="H807" i="1"/>
  <c r="J807" i="1" s="1"/>
  <c r="J808" i="1"/>
  <c r="J525" i="1"/>
  <c r="H547" i="1"/>
  <c r="J548" i="1"/>
  <c r="H499" i="1"/>
  <c r="J499" i="1" s="1"/>
  <c r="J500" i="1"/>
  <c r="H503" i="1"/>
  <c r="J503" i="1" s="1"/>
  <c r="J504" i="1"/>
  <c r="J474" i="1"/>
  <c r="H439" i="1"/>
  <c r="J440" i="1"/>
  <c r="H443" i="1"/>
  <c r="J443" i="1" s="1"/>
  <c r="J444" i="1"/>
  <c r="H454" i="1"/>
  <c r="J455" i="1"/>
  <c r="H467" i="1"/>
  <c r="J467" i="1" s="1"/>
  <c r="J468" i="1"/>
  <c r="J426" i="1"/>
  <c r="J408" i="1"/>
  <c r="J757" i="1"/>
  <c r="J761" i="1"/>
  <c r="J785" i="1"/>
  <c r="H664" i="1"/>
  <c r="J664" i="1" s="1"/>
  <c r="J665" i="1"/>
  <c r="H616" i="1"/>
  <c r="J617" i="1"/>
  <c r="H622" i="1"/>
  <c r="J623" i="1"/>
  <c r="H629" i="1"/>
  <c r="J630" i="1"/>
  <c r="H633" i="1"/>
  <c r="J633" i="1" s="1"/>
  <c r="J634" i="1"/>
  <c r="H639" i="1"/>
  <c r="J639" i="1" s="1"/>
  <c r="J640" i="1"/>
  <c r="H643" i="1"/>
  <c r="J643" i="1" s="1"/>
  <c r="J644" i="1"/>
  <c r="H650" i="1"/>
  <c r="J650" i="1" s="1"/>
  <c r="J651" i="1"/>
  <c r="H654" i="1"/>
  <c r="J654" i="1" s="1"/>
  <c r="J655" i="1"/>
  <c r="G33" i="1"/>
  <c r="G32" i="1" s="1"/>
  <c r="G31" i="1" s="1"/>
  <c r="G300" i="1"/>
  <c r="F717" i="1"/>
  <c r="I20" i="1"/>
  <c r="G20" i="1"/>
  <c r="I123" i="1"/>
  <c r="I122" i="1" s="1"/>
  <c r="I121" i="1" s="1"/>
  <c r="G123" i="1"/>
  <c r="G122" i="1" s="1"/>
  <c r="G121" i="1" s="1"/>
  <c r="H98" i="1"/>
  <c r="F98" i="1"/>
  <c r="F97" i="1" s="1"/>
  <c r="F96" i="1" s="1"/>
  <c r="H91" i="1"/>
  <c r="F91" i="1"/>
  <c r="F90" i="1" s="1"/>
  <c r="F89" i="1" s="1"/>
  <c r="H77" i="1"/>
  <c r="F77" i="1"/>
  <c r="F73" i="1" s="1"/>
  <c r="H68" i="1"/>
  <c r="F68" i="1"/>
  <c r="F64" i="1" s="1"/>
  <c r="H59" i="1"/>
  <c r="F59" i="1"/>
  <c r="F55" i="1" s="1"/>
  <c r="I33" i="1"/>
  <c r="I32" i="1" s="1"/>
  <c r="I31" i="1" s="1"/>
  <c r="H181" i="1"/>
  <c r="F181" i="1"/>
  <c r="F180" i="1" s="1"/>
  <c r="H20" i="1"/>
  <c r="H19" i="1" s="1"/>
  <c r="F20" i="1"/>
  <c r="H123" i="1"/>
  <c r="F123" i="1"/>
  <c r="F122" i="1" s="1"/>
  <c r="F121" i="1" s="1"/>
  <c r="I98" i="1"/>
  <c r="I97" i="1" s="1"/>
  <c r="I96" i="1" s="1"/>
  <c r="G98" i="1"/>
  <c r="G97" i="1" s="1"/>
  <c r="G96" i="1" s="1"/>
  <c r="I91" i="1"/>
  <c r="I90" i="1" s="1"/>
  <c r="I89" i="1" s="1"/>
  <c r="I88" i="1" s="1"/>
  <c r="G91" i="1"/>
  <c r="G90" i="1" s="1"/>
  <c r="G89" i="1" s="1"/>
  <c r="I77" i="1"/>
  <c r="I73" i="1" s="1"/>
  <c r="G77" i="1"/>
  <c r="G73" i="1" s="1"/>
  <c r="I68" i="1"/>
  <c r="I64" i="1" s="1"/>
  <c r="G68" i="1"/>
  <c r="G64" i="1" s="1"/>
  <c r="I59" i="1"/>
  <c r="I55" i="1" s="1"/>
  <c r="G59" i="1"/>
  <c r="G55" i="1" s="1"/>
  <c r="H33" i="1"/>
  <c r="F33" i="1"/>
  <c r="F32" i="1" s="1"/>
  <c r="F31" i="1" s="1"/>
  <c r="I181" i="1"/>
  <c r="I180" i="1" s="1"/>
  <c r="G181" i="1"/>
  <c r="G180" i="1" s="1"/>
  <c r="I510" i="1"/>
  <c r="I528" i="1"/>
  <c r="F405" i="1"/>
  <c r="G10" i="1"/>
  <c r="G9" i="1" s="1"/>
  <c r="G8" i="1" s="1"/>
  <c r="I149" i="1"/>
  <c r="I144" i="1" s="1"/>
  <c r="G149" i="1"/>
  <c r="G144" i="1" s="1"/>
  <c r="I10" i="1"/>
  <c r="I9" i="1" s="1"/>
  <c r="I8" i="1" s="1"/>
  <c r="F10" i="1"/>
  <c r="F9" i="1" s="1"/>
  <c r="F8" i="1" s="1"/>
  <c r="F149" i="1"/>
  <c r="F144" i="1" s="1"/>
  <c r="F186" i="1"/>
  <c r="F256" i="1"/>
  <c r="F255" i="1" s="1"/>
  <c r="F254" i="1" s="1"/>
  <c r="F241" i="1"/>
  <c r="F240" i="1" s="1"/>
  <c r="F239" i="1" s="1"/>
  <c r="F238" i="1" s="1"/>
  <c r="F212" i="1"/>
  <c r="F395" i="1"/>
  <c r="F384" i="1"/>
  <c r="F361" i="1"/>
  <c r="F350" i="1"/>
  <c r="I186" i="1"/>
  <c r="G186" i="1"/>
  <c r="I256" i="1"/>
  <c r="I255" i="1" s="1"/>
  <c r="I254" i="1" s="1"/>
  <c r="G256" i="1"/>
  <c r="G255" i="1" s="1"/>
  <c r="G254" i="1" s="1"/>
  <c r="I241" i="1"/>
  <c r="I240" i="1" s="1"/>
  <c r="I239" i="1" s="1"/>
  <c r="I238" i="1" s="1"/>
  <c r="G241" i="1"/>
  <c r="G240" i="1" s="1"/>
  <c r="G239" i="1" s="1"/>
  <c r="G238" i="1" s="1"/>
  <c r="I212" i="1"/>
  <c r="G212" i="1"/>
  <c r="I395" i="1"/>
  <c r="G395" i="1"/>
  <c r="I384" i="1"/>
  <c r="G384" i="1"/>
  <c r="F328" i="1"/>
  <c r="F317" i="1"/>
  <c r="I361" i="1"/>
  <c r="G361" i="1"/>
  <c r="I350" i="1"/>
  <c r="G350" i="1"/>
  <c r="I328" i="1"/>
  <c r="G328" i="1"/>
  <c r="I317" i="1"/>
  <c r="G317" i="1"/>
  <c r="I300" i="1"/>
  <c r="I295" i="1" s="1"/>
  <c r="F300" i="1"/>
  <c r="G88" i="1" l="1"/>
  <c r="H395" i="1"/>
  <c r="J395" i="1" s="1"/>
  <c r="H149" i="1"/>
  <c r="J149" i="1" s="1"/>
  <c r="J279" i="1"/>
  <c r="I405" i="1"/>
  <c r="J406" i="1"/>
  <c r="H300" i="1"/>
  <c r="J300" i="1" s="1"/>
  <c r="H317" i="1"/>
  <c r="H328" i="1"/>
  <c r="J328" i="1" s="1"/>
  <c r="F295" i="1"/>
  <c r="F294" i="1" s="1"/>
  <c r="F293" i="1" s="1"/>
  <c r="F507" i="1"/>
  <c r="G54" i="1"/>
  <c r="G30" i="1" s="1"/>
  <c r="G295" i="1"/>
  <c r="G294" i="1" s="1"/>
  <c r="G293" i="1" s="1"/>
  <c r="J407" i="1"/>
  <c r="I175" i="1"/>
  <c r="I174" i="1" s="1"/>
  <c r="I173" i="1" s="1"/>
  <c r="F614" i="1"/>
  <c r="I614" i="1"/>
  <c r="I211" i="1"/>
  <c r="F19" i="1"/>
  <c r="F18" i="1" s="1"/>
  <c r="F17" i="1" s="1"/>
  <c r="I19" i="1"/>
  <c r="I18" i="1" s="1"/>
  <c r="I17" i="1" s="1"/>
  <c r="F211" i="1"/>
  <c r="H241" i="1"/>
  <c r="H240" i="1" s="1"/>
  <c r="H256" i="1"/>
  <c r="J256" i="1" s="1"/>
  <c r="H186" i="1"/>
  <c r="J186" i="1" s="1"/>
  <c r="H10" i="1"/>
  <c r="J10" i="1" s="1"/>
  <c r="G19" i="1"/>
  <c r="G18" i="1" s="1"/>
  <c r="G17" i="1" s="1"/>
  <c r="H510" i="1"/>
  <c r="J510" i="1" s="1"/>
  <c r="I294" i="1"/>
  <c r="I293" i="1" s="1"/>
  <c r="G211" i="1"/>
  <c r="F88" i="1"/>
  <c r="G341" i="1"/>
  <c r="G340" i="1" s="1"/>
  <c r="G339" i="1" s="1"/>
  <c r="G120" i="1"/>
  <c r="G175" i="1"/>
  <c r="G174" i="1" s="1"/>
  <c r="G173" i="1" s="1"/>
  <c r="G509" i="1"/>
  <c r="G508" i="1" s="1"/>
  <c r="G507" i="1" s="1"/>
  <c r="G614" i="1"/>
  <c r="F341" i="1"/>
  <c r="F340" i="1" s="1"/>
  <c r="F339" i="1" s="1"/>
  <c r="H528" i="1"/>
  <c r="J528" i="1" s="1"/>
  <c r="J317" i="1"/>
  <c r="H32" i="1"/>
  <c r="J33" i="1"/>
  <c r="H122" i="1"/>
  <c r="J123" i="1"/>
  <c r="J20" i="1"/>
  <c r="H180" i="1"/>
  <c r="J181" i="1"/>
  <c r="J629" i="1"/>
  <c r="H628" i="1"/>
  <c r="H621" i="1"/>
  <c r="J621" i="1" s="1"/>
  <c r="J622" i="1"/>
  <c r="J616" i="1"/>
  <c r="J547" i="1"/>
  <c r="H546" i="1"/>
  <c r="J546" i="1" s="1"/>
  <c r="H484" i="1"/>
  <c r="J485" i="1"/>
  <c r="H719" i="1"/>
  <c r="J720" i="1"/>
  <c r="H342" i="1"/>
  <c r="J343" i="1"/>
  <c r="H346" i="1"/>
  <c r="J346" i="1" s="1"/>
  <c r="J347" i="1"/>
  <c r="H357" i="1"/>
  <c r="J357" i="1" s="1"/>
  <c r="J358" i="1"/>
  <c r="H380" i="1"/>
  <c r="J380" i="1" s="1"/>
  <c r="J381" i="1"/>
  <c r="H41" i="1"/>
  <c r="J42" i="1"/>
  <c r="H46" i="1"/>
  <c r="J47" i="1"/>
  <c r="H50" i="1"/>
  <c r="J50" i="1" s="1"/>
  <c r="J51" i="1"/>
  <c r="H84" i="1"/>
  <c r="J85" i="1"/>
  <c r="H105" i="1"/>
  <c r="J105" i="1" s="1"/>
  <c r="J106" i="1"/>
  <c r="J736" i="1"/>
  <c r="H735" i="1"/>
  <c r="J735" i="1" s="1"/>
  <c r="H695" i="1"/>
  <c r="J696" i="1"/>
  <c r="J686" i="1"/>
  <c r="H685" i="1"/>
  <c r="H669" i="1"/>
  <c r="J670" i="1"/>
  <c r="J797" i="1"/>
  <c r="H796" i="1"/>
  <c r="J783" i="1"/>
  <c r="H782" i="1"/>
  <c r="J782" i="1" s="1"/>
  <c r="I341" i="1"/>
  <c r="I340" i="1" s="1"/>
  <c r="I339" i="1" s="1"/>
  <c r="I292" i="1" s="1"/>
  <c r="H350" i="1"/>
  <c r="J350" i="1" s="1"/>
  <c r="H361" i="1"/>
  <c r="J361" i="1" s="1"/>
  <c r="H384" i="1"/>
  <c r="J384" i="1" s="1"/>
  <c r="H55" i="1"/>
  <c r="J59" i="1"/>
  <c r="H64" i="1"/>
  <c r="J64" i="1" s="1"/>
  <c r="J68" i="1"/>
  <c r="H73" i="1"/>
  <c r="J73" i="1" s="1"/>
  <c r="J77" i="1"/>
  <c r="H90" i="1"/>
  <c r="J91" i="1"/>
  <c r="H97" i="1"/>
  <c r="J98" i="1"/>
  <c r="J756" i="1"/>
  <c r="H755" i="1"/>
  <c r="H453" i="1"/>
  <c r="J453" i="1" s="1"/>
  <c r="J454" i="1"/>
  <c r="H438" i="1"/>
  <c r="J439" i="1"/>
  <c r="J791" i="1"/>
  <c r="H790" i="1"/>
  <c r="H234" i="1"/>
  <c r="J235" i="1"/>
  <c r="H169" i="1"/>
  <c r="J170" i="1"/>
  <c r="H176" i="1"/>
  <c r="J176" i="1" s="1"/>
  <c r="J177" i="1"/>
  <c r="H196" i="1"/>
  <c r="J196" i="1" s="1"/>
  <c r="J197" i="1"/>
  <c r="H201" i="1"/>
  <c r="J202" i="1"/>
  <c r="H207" i="1"/>
  <c r="J208" i="1"/>
  <c r="J765" i="1"/>
  <c r="H270" i="1"/>
  <c r="J271" i="1"/>
  <c r="H605" i="1"/>
  <c r="J605" i="1" s="1"/>
  <c r="J606" i="1"/>
  <c r="J581" i="1"/>
  <c r="J580" i="1"/>
  <c r="J803" i="1"/>
  <c r="H802" i="1"/>
  <c r="J802" i="1" s="1"/>
  <c r="H566" i="1"/>
  <c r="J566" i="1" s="1"/>
  <c r="J567" i="1"/>
  <c r="H559" i="1"/>
  <c r="J560" i="1"/>
  <c r="H405" i="1"/>
  <c r="J420" i="1"/>
  <c r="H277" i="1"/>
  <c r="J278" i="1"/>
  <c r="H296" i="1"/>
  <c r="J296" i="1" s="1"/>
  <c r="J297" i="1"/>
  <c r="H313" i="1"/>
  <c r="J313" i="1" s="1"/>
  <c r="J314" i="1"/>
  <c r="H335" i="1"/>
  <c r="J335" i="1" s="1"/>
  <c r="J336" i="1"/>
  <c r="H391" i="1"/>
  <c r="J391" i="1" s="1"/>
  <c r="J392" i="1"/>
  <c r="H214" i="1"/>
  <c r="J215" i="1"/>
  <c r="H219" i="1"/>
  <c r="J220" i="1"/>
  <c r="J229" i="1"/>
  <c r="H110" i="1"/>
  <c r="J111" i="1"/>
  <c r="H130" i="1"/>
  <c r="J130" i="1" s="1"/>
  <c r="J131" i="1"/>
  <c r="H135" i="1"/>
  <c r="J136" i="1"/>
  <c r="H140" i="1"/>
  <c r="J141" i="1"/>
  <c r="H145" i="1"/>
  <c r="J146" i="1"/>
  <c r="H157" i="1"/>
  <c r="H156" i="1" s="1"/>
  <c r="J158" i="1"/>
  <c r="I54" i="1"/>
  <c r="I30" i="1" s="1"/>
  <c r="F54" i="1"/>
  <c r="F30" i="1" s="1"/>
  <c r="F120" i="1"/>
  <c r="F175" i="1"/>
  <c r="F174" i="1" s="1"/>
  <c r="F173" i="1" s="1"/>
  <c r="I120" i="1"/>
  <c r="I509" i="1"/>
  <c r="I508" i="1" s="1"/>
  <c r="I507" i="1" s="1"/>
  <c r="H255" i="1" l="1"/>
  <c r="J405" i="1"/>
  <c r="H9" i="1"/>
  <c r="J9" i="1" s="1"/>
  <c r="G292" i="1"/>
  <c r="G7" i="1"/>
  <c r="I7" i="1"/>
  <c r="I811" i="1" s="1"/>
  <c r="F292" i="1"/>
  <c r="J241" i="1"/>
  <c r="F7" i="1"/>
  <c r="H295" i="1"/>
  <c r="J295" i="1" s="1"/>
  <c r="H509" i="1"/>
  <c r="J509" i="1" s="1"/>
  <c r="H206" i="1"/>
  <c r="J207" i="1"/>
  <c r="H200" i="1"/>
  <c r="J200" i="1" s="1"/>
  <c r="J201" i="1"/>
  <c r="H168" i="1"/>
  <c r="J169" i="1"/>
  <c r="H233" i="1"/>
  <c r="J233" i="1" s="1"/>
  <c r="J234" i="1"/>
  <c r="H437" i="1"/>
  <c r="H436" i="1" s="1"/>
  <c r="J438" i="1"/>
  <c r="H254" i="1"/>
  <c r="J254" i="1" s="1"/>
  <c r="J255" i="1"/>
  <c r="H239" i="1"/>
  <c r="J240" i="1"/>
  <c r="J669" i="1"/>
  <c r="H694" i="1"/>
  <c r="J694" i="1" s="1"/>
  <c r="J695" i="1"/>
  <c r="H83" i="1"/>
  <c r="J84" i="1"/>
  <c r="H45" i="1"/>
  <c r="J45" i="1" s="1"/>
  <c r="J46" i="1"/>
  <c r="H40" i="1"/>
  <c r="J40" i="1" s="1"/>
  <c r="J41" i="1"/>
  <c r="J342" i="1"/>
  <c r="H341" i="1"/>
  <c r="H718" i="1"/>
  <c r="J719" i="1"/>
  <c r="H483" i="1"/>
  <c r="J484" i="1"/>
  <c r="H175" i="1"/>
  <c r="J180" i="1"/>
  <c r="H18" i="1"/>
  <c r="J19" i="1"/>
  <c r="H121" i="1"/>
  <c r="J122" i="1"/>
  <c r="H31" i="1"/>
  <c r="J32" i="1"/>
  <c r="J156" i="1"/>
  <c r="J157" i="1"/>
  <c r="J145" i="1"/>
  <c r="H144" i="1"/>
  <c r="J144" i="1" s="1"/>
  <c r="H139" i="1"/>
  <c r="J139" i="1" s="1"/>
  <c r="J140" i="1"/>
  <c r="H134" i="1"/>
  <c r="J134" i="1" s="1"/>
  <c r="J135" i="1"/>
  <c r="H109" i="1"/>
  <c r="J109" i="1" s="1"/>
  <c r="J110" i="1"/>
  <c r="H224" i="1"/>
  <c r="J225" i="1"/>
  <c r="H218" i="1"/>
  <c r="J218" i="1" s="1"/>
  <c r="J219" i="1"/>
  <c r="H213" i="1"/>
  <c r="J214" i="1"/>
  <c r="H276" i="1"/>
  <c r="J276" i="1" s="1"/>
  <c r="J277" i="1"/>
  <c r="H558" i="1"/>
  <c r="J559" i="1"/>
  <c r="H269" i="1"/>
  <c r="J269" i="1" s="1"/>
  <c r="J270" i="1"/>
  <c r="H789" i="1"/>
  <c r="J790" i="1"/>
  <c r="H754" i="1"/>
  <c r="J755" i="1"/>
  <c r="H96" i="1"/>
  <c r="J96" i="1" s="1"/>
  <c r="J97" i="1"/>
  <c r="H89" i="1"/>
  <c r="J90" i="1"/>
  <c r="H54" i="1"/>
  <c r="J54" i="1" s="1"/>
  <c r="J55" i="1"/>
  <c r="H8" i="1"/>
  <c r="H795" i="1"/>
  <c r="J796" i="1"/>
  <c r="J685" i="1"/>
  <c r="H675" i="1"/>
  <c r="H615" i="1"/>
  <c r="H627" i="1"/>
  <c r="J627" i="1" s="1"/>
  <c r="J628" i="1"/>
  <c r="G811" i="1" l="1"/>
  <c r="F811" i="1"/>
  <c r="H508" i="1"/>
  <c r="H294" i="1"/>
  <c r="H293" i="1" s="1"/>
  <c r="H674" i="1"/>
  <c r="J674" i="1" s="1"/>
  <c r="J675" i="1"/>
  <c r="H340" i="1"/>
  <c r="J341" i="1"/>
  <c r="H626" i="1"/>
  <c r="J626" i="1" s="1"/>
  <c r="J615" i="1"/>
  <c r="J795" i="1"/>
  <c r="J8" i="1"/>
  <c r="H88" i="1"/>
  <c r="J88" i="1" s="1"/>
  <c r="J89" i="1"/>
  <c r="J754" i="1"/>
  <c r="H753" i="1"/>
  <c r="J753" i="1" s="1"/>
  <c r="J789" i="1"/>
  <c r="H788" i="1"/>
  <c r="J788" i="1" s="1"/>
  <c r="J558" i="1"/>
  <c r="H557" i="1"/>
  <c r="J557" i="1" s="1"/>
  <c r="J213" i="1"/>
  <c r="H212" i="1"/>
  <c r="H223" i="1"/>
  <c r="J223" i="1" s="1"/>
  <c r="J224" i="1"/>
  <c r="J31" i="1"/>
  <c r="H30" i="1"/>
  <c r="J30" i="1" s="1"/>
  <c r="J121" i="1"/>
  <c r="H120" i="1"/>
  <c r="J120" i="1" s="1"/>
  <c r="H17" i="1"/>
  <c r="J17" i="1" s="1"/>
  <c r="J18" i="1"/>
  <c r="H174" i="1"/>
  <c r="J175" i="1"/>
  <c r="H482" i="1"/>
  <c r="J482" i="1" s="1"/>
  <c r="J483" i="1"/>
  <c r="H717" i="1"/>
  <c r="J717" i="1" s="1"/>
  <c r="J718" i="1"/>
  <c r="H82" i="1"/>
  <c r="J82" i="1" s="1"/>
  <c r="J83" i="1"/>
  <c r="J508" i="1"/>
  <c r="H238" i="1"/>
  <c r="J238" i="1" s="1"/>
  <c r="J239" i="1"/>
  <c r="J437" i="1"/>
  <c r="J436" i="1"/>
  <c r="H167" i="1"/>
  <c r="J168" i="1"/>
  <c r="H205" i="1"/>
  <c r="J205" i="1" s="1"/>
  <c r="J206" i="1"/>
  <c r="J294" i="1" l="1"/>
  <c r="H7" i="1"/>
  <c r="J7" i="1" s="1"/>
  <c r="H507" i="1"/>
  <c r="J507" i="1" s="1"/>
  <c r="H166" i="1"/>
  <c r="J166" i="1" s="1"/>
  <c r="J167" i="1"/>
  <c r="H173" i="1"/>
  <c r="J173" i="1" s="1"/>
  <c r="J174" i="1"/>
  <c r="J293" i="1"/>
  <c r="H211" i="1"/>
  <c r="J211" i="1" s="1"/>
  <c r="J212" i="1"/>
  <c r="H614" i="1"/>
  <c r="J614" i="1" s="1"/>
  <c r="H339" i="1"/>
  <c r="J339" i="1" s="1"/>
  <c r="J340" i="1"/>
  <c r="H292" i="1" l="1"/>
  <c r="J292" i="1" l="1"/>
  <c r="H811" i="1"/>
  <c r="J811" i="1" s="1"/>
</calcChain>
</file>

<file path=xl/sharedStrings.xml><?xml version="1.0" encoding="utf-8"?>
<sst xmlns="http://schemas.openxmlformats.org/spreadsheetml/2006/main" count="3554" uniqueCount="724">
  <si>
    <t>(рублей)</t>
  </si>
  <si>
    <t>Наименование</t>
  </si>
  <si>
    <t>Код раздела</t>
  </si>
  <si>
    <t>Код подраздела</t>
  </si>
  <si>
    <t>Код целевой статьи</t>
  </si>
  <si>
    <t>Код группы вида расходов</t>
  </si>
  <si>
    <t>1</t>
  </si>
  <si>
    <t>2</t>
  </si>
  <si>
    <t>3</t>
  </si>
  <si>
    <t>4</t>
  </si>
  <si>
    <t>5</t>
  </si>
  <si>
    <t>6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</si>
  <si>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</si>
  <si>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</si>
  <si>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</si>
  <si>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</si>
  <si>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Расходы на обеспечение деятельности органов местного самоуправления муниципального образования  Белогорский район Республики Крым, в рамках непрограммного направления расходов</t>
  </si>
  <si>
    <t>91 0 00 00000</t>
  </si>
  <si>
    <t>Обеспечение деятельности Председателя Белогорского районного совета Республики Крым</t>
  </si>
  <si>
    <t>91 1 00 00000</t>
  </si>
  <si>
    <t>Расходы на обеспечение деятельности  органов местного самоуправления муниципального образования  Белогорский район Республики Крым, в рамках непрограммного направления расходов "Обеспечение деятельности Председателя Белогорского районного совета Республики Крым"</t>
  </si>
  <si>
    <t>91 1 00 00190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</si>
  <si>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</si>
  <si>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</si>
  <si>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</si>
  <si>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</si>
  <si>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Расходы на  выплаты по оплате труда лиц, замещающих муниципальные должности  органов местного самоуправления  муниципального образования  Белогорский район Республики Крым, в рамках непрограммного направления расходов "Обеспечение деятельности Председателя Белогорского районного совета Республики Крым"</t>
  </si>
  <si>
    <t>91 1 00 0019A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</si>
  <si>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</si>
  <si>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</si>
  <si>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Обеспечение деятельности аппарата Белогорского районного совета Республики Крым</t>
  </si>
  <si>
    <t>91 2 00 00000</t>
  </si>
  <si>
    <t>Расходы на обеспечение деятельности  органов местного самоуправления муниципального образования  Белогорский район Республики Крым, в рамках непрограммного направления расходов  "Обеспечение деятельности аппарата Белогорского районного совета Республики Крым"</t>
  </si>
  <si>
    <t>91 2 00 00190</t>
  </si>
  <si>
    <t>Закупка товаров, работ и услуг для обеспечения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</si>
  <si>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</si>
  <si>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</si>
  <si>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</si>
  <si>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Иные бюджетные ассигнования</t>
  </si>
  <si>
    <t>800</t>
  </si>
  <si>
    <t>Уплата налогов, сборов и иных платежей</t>
  </si>
  <si>
    <t>850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</si>
  <si>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</si>
  <si>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04</t>
  </si>
  <si>
    <t>Муниципальная программа "Совершенствование деятельности органов местного самоуправления муниципального образования Белогорский район Республики Крым по реализации вопросов местного значения"</t>
  </si>
  <si>
    <t>15 0 00 00000</t>
  </si>
  <si>
    <t>Основное мероприятие "Обеспечение выполнения функций по реализации вопросов местного значения администрации Белогорского района Республики Крым"</t>
  </si>
  <si>
    <t>15 0 01 00000</t>
  </si>
  <si>
    <t>Расходы на обеспечение деятельности  органов местного самоуправления муниципального образования  Белогорский район Республики Крым по реализации вопросов местного значения</t>
  </si>
  <si>
    <t>15 0 01 00190</t>
  </si>
  <si>
    <t>Муниципальная программа "Развитие архивного дела в муниципальном образовании Белогорский район Республики Крым"</t>
  </si>
  <si>
    <t>24 0 00 00000</t>
  </si>
  <si>
    <t>Основное мероприятие "Улучшение материально-технической базы архивного отдела (муниципального  архива) администрации  Белогорского района Республики Крым"</t>
  </si>
  <si>
    <t>24 0 01 00000</t>
  </si>
  <si>
    <t>Расходы на  улучшение материально-технической базы архивного отдела (муниципального  архива)  администрации  Белогорского района Республики Крым</t>
  </si>
  <si>
    <t>24 0 01 20950</t>
  </si>
  <si>
    <t>Непрограммные расходы на обеспечение социальной поддержки</t>
  </si>
  <si>
    <t>83 0 00 00000</t>
  </si>
  <si>
    <t>Компенсационные выплаты</t>
  </si>
  <si>
    <t>83 3 00 00000</t>
  </si>
  <si>
    <t>Компенсационные выплаты работникам в связи с увольнением согласно ч.1,2 ст.178 Трудового кодекса Российской Федерации</t>
  </si>
  <si>
    <t>83 3 00 03010</t>
  </si>
  <si>
    <t>Социальное обеспечение и иные выплаты населению</t>
  </si>
  <si>
    <t>300</t>
  </si>
  <si>
    <t>Социальные выплаты гражданам, кроме публичных нормативных социальных выплат</t>
  </si>
  <si>
    <t>320</t>
  </si>
  <si>
    <t>Непрограммные  расходы на поощрение муниципальных управленческих команд муниципального образования Белогорский район Республики Крым</t>
  </si>
  <si>
    <t>86 0 00 00000</t>
  </si>
  <si>
    <t>Расходы на поощрение муниципальных управленческих команд</t>
  </si>
  <si>
    <t>86 0 00 75500</t>
  </si>
  <si>
    <t>Непрограммные расходы на осуществление отдельных государственных полномочий  Республики Крым</t>
  </si>
  <si>
    <t>92 0 00 00000</t>
  </si>
  <si>
    <t>Осуществление отдельных государственных полномочий  Республики Крым в сфере архивного дела</t>
  </si>
  <si>
    <t>92 1 00 00000</t>
  </si>
  <si>
    <t>Расходы на обеспечение деятельности органов местного самоуправления муниципального образования Белогорский район Республики Крым в части выплат по оплате труда муниципальным служащим, осуществляющим выполнение отдельных государственных полномочий в сфере архивного дела</t>
  </si>
  <si>
    <t>92 1 00 00190</t>
  </si>
  <si>
    <t>Расходы на осуществление отдельных государственных полномочий Республики Крым в сфере архивного дела</t>
  </si>
  <si>
    <t>92 1 00 71200</t>
  </si>
  <si>
    <t>Осуществление отдельных государственных полномочий  Республики Крым  по опеке и попечительству в отношении несовершеннолетних</t>
  </si>
  <si>
    <t>92 2 00 00000</t>
  </si>
  <si>
    <t>Расходы на обеспечение деятельности органов местного самоуправления муниципального образования Белогорский район Республики Крым в части выплат по оплате труда муниципальным служащим, осуществляющим выполнение отдельных государственных полномочий Республики Крым по опеке и попечительству в отношении несовершеннолетних</t>
  </si>
  <si>
    <t>92 2 00 00190</t>
  </si>
  <si>
    <t>Расходы на осуществление отдельных государственных полномочий Республики Крым по опеке и попечительству в отношении несовершеннолетних</t>
  </si>
  <si>
    <t>92 2 00 71300</t>
  </si>
  <si>
    <t>Осуществление отдельных государственных полномочий Республики Крым по созданию и организации деятельности комиссий  по делам несовершеннолетних и защите их прав</t>
  </si>
  <si>
    <t>92 3 00 00000</t>
  </si>
  <si>
    <t>Расходы на обеспечение деятельности органов местного самоуправления муниципального образования Белогорский район Республики Крым в части выплат по оплате труда муниципальным служащим, осуществляющим выполнение отдельных государственных полномочий Республики Крым по созданию и организации деятельности комиссий по делам несовершеннолетних и защите их прав</t>
  </si>
  <si>
    <t>92 3 00 00190</t>
  </si>
  <si>
    <t>Расходы на осуществление отдельных государственных полномочий Республики Крым по созданию и организации деятельности комиссий по делам несовершеннолетних и защите их прав</t>
  </si>
  <si>
    <t>92 3 00 71500</t>
  </si>
  <si>
    <t>Судебная система</t>
  </si>
  <si>
    <t>05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</si>
  <si>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</si>
  <si>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92 7 00 00000</t>
  </si>
  <si>
    <t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</si>
  <si>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92 7 00 51200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</si>
  <si>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</si>
  <si>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</si>
  <si>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Муниципальная программа "Управление финансами муниципального образования Белогорский район Республики Крым"</t>
  </si>
  <si>
    <t>29 0 00 00000</t>
  </si>
  <si>
    <t>Основное мероприятие "Организация и обеспечение бюджетного процесса в муниципальном образовании Белогорский район Республики Крым"</t>
  </si>
  <si>
    <t>29 0 01 00000</t>
  </si>
  <si>
    <t>Расходы на обеспечение деятельности органов местного самоуправления муниципального образования Белогорский район Республики Крым, в рамках муниципальной программы "Управление муниципальными финансами муниципального образования Белогорский район Республики Крым"</t>
  </si>
  <si>
    <t>29 0 01 00190</t>
  </si>
  <si>
    <t>Непрограммные расходы за счет межбюджетных трансфертов, предаваемых из бюджетов поселений</t>
  </si>
  <si>
    <t>80 0 00 00000</t>
  </si>
  <si>
    <t>Межбюджетные трансферты, предаваемых из бюджетов поселений на осуществление части полномочий</t>
  </si>
  <si>
    <t>80 1 00 00000</t>
  </si>
  <si>
    <t>Расходы на осуществление части переданных полномочий по решению вопросов местного значения в соответствии с заключенными соглашениями по осуществлению внешнего муниципального финансового контроля</t>
  </si>
  <si>
    <t>80 1 00 85010</t>
  </si>
  <si>
    <t>Обеспечение  деятельности Контрольно-счетного органа муниципального образования Белогорский район Республики Крым</t>
  </si>
  <si>
    <t>91 6 00 00000</t>
  </si>
  <si>
    <t>Расходы на  выплаты по оплате труда лиц, замещающих муниципальные должности  органов местного самоуправления  муниципального образования  Белогорский район Республики Крым, в рамках непрограммного направления расходов " Обеспечение деятельности Контрольно-счетного органа муниципального образования Белогорский район Республики Крым"</t>
  </si>
  <si>
    <t>91 6 00 0019A</t>
  </si>
  <si>
    <t>Другие общегосударственные вопросы</t>
  </si>
  <si>
    <t>13</t>
  </si>
  <si>
    <t>Основное мероприятие "Обеспечение хозяйственной деятельности учреждения, обслуживающего органы местного самоуправления муниципального образования Белогорский район Республики Крым"</t>
  </si>
  <si>
    <t>15 0 02 00000</t>
  </si>
  <si>
    <t>Расходы на обеспечение деятельности (оказание услуг) Муниципального казенного учреждения Белогорского района "Административно-хозяйственный центр"</t>
  </si>
  <si>
    <t>15 0 02 00590</t>
  </si>
  <si>
    <t>Расходы на выплаты персоналу казенных учреждений</t>
  </si>
  <si>
    <t>110</t>
  </si>
  <si>
    <t>Непрограммные расходы в части уплаты членских взносов</t>
  </si>
  <si>
    <t>91 A 00 00000</t>
  </si>
  <si>
    <t>Расходы по уплате членских взносов в Ассоциацию "Совет муниципальных учреждений"</t>
  </si>
  <si>
    <t>91 A 00 00590</t>
  </si>
  <si>
    <t>Осуществление  отдельных государственных полномочий Республики Крым в сфере административной ответственности</t>
  </si>
  <si>
    <t>92 4 00 00000</t>
  </si>
  <si>
    <t>Расходы на осуществление отдельных государственных полномочий Республики Крым в сфере административной ответственности</t>
  </si>
  <si>
    <t>92 4 00 71400</t>
  </si>
  <si>
    <t>Другие непрограммные расходы органов местного самоуправления на выполнение  функций по общегосударственным вопросам, в том числе на управление муниципальной собственностью</t>
  </si>
  <si>
    <t>96 0 00 00000</t>
  </si>
  <si>
    <t>Реализация имущественных правоотношений</t>
  </si>
  <si>
    <t>96 3 00 00000</t>
  </si>
  <si>
    <t>Расходы, направленные на реализацию имущественных правоотношений муниципального образования Белогорский район Республики Крым</t>
  </si>
  <si>
    <t>96 3 00 21900</t>
  </si>
  <si>
    <t>Непрограммные расходы на реализацию других общегосударственных вопросов</t>
  </si>
  <si>
    <t>96 4 00 00000</t>
  </si>
  <si>
    <t>Расходы, связанные с оформлением и содержанием Доски почета районного значения</t>
  </si>
  <si>
    <t>96 4 00 22300</t>
  </si>
  <si>
    <t>Расходы, связанные с изготовлением наградной атрибутики за звание «Почетный гражданин Белогорского района», «Лучший работник Белогорского района»</t>
  </si>
  <si>
    <t>96 4 00 22500</t>
  </si>
  <si>
    <t>Прочие непрограммные расходы</t>
  </si>
  <si>
    <t>99 0 00 00000</t>
  </si>
  <si>
    <t>Непрограммные расходы на выполнение судебных  решений, предписаний (требований) контрольно-надзорных органов, вступивших в законную силу</t>
  </si>
  <si>
    <t>99 0 04 00000</t>
  </si>
  <si>
    <t>Расходы на выполнение судебных  решений, предписаний (требований) контрольно-надзорных органов по результатам контрольных мероприятий (проверок, ревизий, иных мероприятий)</t>
  </si>
  <si>
    <t>99 0 04 90200</t>
  </si>
  <si>
    <t>Исполнение судебных актов</t>
  </si>
  <si>
    <t>830</t>
  </si>
  <si>
    <t>НАЦИОНАЛЬНАЯ ОБОРОНА</t>
  </si>
  <si>
    <t>Мобилизационная и вневойсковая подготовка</t>
  </si>
  <si>
    <t>Реализация функций федеральных органов государственной власти на осуществление первичного воинского учета</t>
  </si>
  <si>
    <t>93 0 00 00000</t>
  </si>
  <si>
    <t>Осуществление первичного воинского учёта</t>
  </si>
  <si>
    <t>93 1 00 00000</t>
  </si>
  <si>
    <t>Расходы на осуществление первичного воинского учета на территориях, где отсутствуют военные комиссариаты</t>
  </si>
  <si>
    <t>93 1 00 51180</t>
  </si>
  <si>
    <t>Межбюджетные трансферты</t>
  </si>
  <si>
    <t>500</t>
  </si>
  <si>
    <t>Субвенции</t>
  </si>
  <si>
    <t>530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</si>
  <si>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</si>
  <si>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</si>
  <si>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10</t>
  </si>
  <si>
    <t>Муниципальная программа «Обеспечение мероприятий по гражданской обороне, защите населения и территории от чрезвычайных ситуаций муниципального образования Белогорский район Республики Крым»</t>
  </si>
  <si>
    <t>22 0 00 00000</t>
  </si>
  <si>
    <t>Основное мероприятие "Предотвращение, локализация и ликвидация чрезвычайных ситуаций природного и техногенного характера и их последствий "</t>
  </si>
  <si>
    <t>22 0 01 00000</t>
  </si>
  <si>
    <t>Расходы на создание и накопление резервов материальных ресурсов для предупреждения и ликвидации чрезвычайных ситуаций и запасов материально-технических, продовольственных, медицинских и иных средств в целях гражданской обороны на территории муниципального образования Белогорский район Республики Крым</t>
  </si>
  <si>
    <t>22 0 01 2П210</t>
  </si>
  <si>
    <t>Основное мероприятие "Развитие и содержание Единой дежурно-диспетчерской службы (далее-ЕДДС) Белогорского района Республики Крым"</t>
  </si>
  <si>
    <t>22 0 03 00000</t>
  </si>
  <si>
    <t>Расходы на обеспечение деятельности (оказание услуг) Единой дежурно-диспетчерской службы Белогорского района</t>
  </si>
  <si>
    <t>22 0 03 Д0590</t>
  </si>
  <si>
    <t>Основное мероприятие "Развитие и обеспечение функционирования муниципальной автоматизированной системы централизованного оповещения населения"</t>
  </si>
  <si>
    <t>22 0 04 00000</t>
  </si>
  <si>
    <t>Расходы на приобретение и установку оконечных устройств муниципальной автоматизированной системы централизованного оповещения</t>
  </si>
  <si>
    <t>22 0 04 2П221</t>
  </si>
  <si>
    <t>Расходы на эксплуатационно-техническое обслуживание муниципальной автоматизированной системы централизованного оповещения</t>
  </si>
  <si>
    <t>22 0 04 2П222</t>
  </si>
  <si>
    <t>Расходы на развитие и обеспечение функционирования региональной автоматизированной системы централизованного оповещения (РАСЦО) с элементами комплексной системы экстренного оповещения населения (КСЭОН)</t>
  </si>
  <si>
    <t>22 0 04 S0250</t>
  </si>
  <si>
    <t>Основное мероприятие "Построение (развитие) аппаратно-программного комплекса "Безопасный город" на территории муниципального образования Белогорский район Республики Крым"</t>
  </si>
  <si>
    <t>22 0 05 00000</t>
  </si>
  <si>
    <t>Расходы на оснащение операционного зала аппаратно-программного комплекса "Безопасный город"</t>
  </si>
  <si>
    <t>22 0 05 23060</t>
  </si>
  <si>
    <t>Обеспечение мероприятий по организации территориальной и гражданской обороны</t>
  </si>
  <si>
    <t>99 0 09 00000</t>
  </si>
  <si>
    <t>Расходы на обеспечение мероприятий по организации территориальной и гражданской обороны</t>
  </si>
  <si>
    <t>99 0 09 25100</t>
  </si>
  <si>
    <t>Другие вопросы в области национальной безопасности и правоохранительной деятельности</t>
  </si>
  <si>
    <t>14</t>
  </si>
  <si>
    <t>Муниципальная программа «Профилактика правонарушений и обеспечение общественной безопасности на территории муниципального образования Белогорский район Республики Крым»</t>
  </si>
  <si>
    <t>20 0 00 00000</t>
  </si>
  <si>
    <t>Основное мероприятие "Обеспечение правопорядка на территории муниципального образования Белогорский район"</t>
  </si>
  <si>
    <t>20 0 02 00000</t>
  </si>
  <si>
    <t>Расходы на проведение массовых мероприятий при участии казачьих обществ и добровольных гражданских формирований по охране общественного правопорядка и для текущего обеспечения правопорядка в населенных пунктах с наихудшей криминогенной обстановкой (вне массовых мероприятий)</t>
  </si>
  <si>
    <t>20 0 02 24010</t>
  </si>
  <si>
    <t>НАЦИОНАЛЬНАЯ ЭКОНОМИКА</t>
  </si>
  <si>
    <t>Общеэкономические вопросы</t>
  </si>
  <si>
    <t>Муниципальная программа "Развитие субъектов малого и среднего предпринимательства  муниципального образования  Белогорский район Республики Крым "</t>
  </si>
  <si>
    <t>02 0 00 00000</t>
  </si>
  <si>
    <t>Основное мероприятие  "Развитие информационной поддержки  субъектов малого и среднего предпринимательства, содействие повышению престижа предпринимательской деятельности муниципального образования  Белогорский район Республики Крым"</t>
  </si>
  <si>
    <t>02 0 03 00000</t>
  </si>
  <si>
    <t>Расходы на изготовление, распространение, размещение информационных, нормативных, методических, справочных материалов по вопросам развития малого и среднего предпринимательства</t>
  </si>
  <si>
    <t>02 0 03 20060</t>
  </si>
  <si>
    <t>Муниципальная программа "Организация временного трудоустройства несовершеннолетних граждан в возрасте от 14 до 18 лет в свободное от учебы время, в том числе в каникулярный период, в Белогорском районе Республики Крым"</t>
  </si>
  <si>
    <t>16 0 00 00000</t>
  </si>
  <si>
    <t>Основное мероприятие " Организация временного трудоустройства несовершеннолетних граждан в возрасте от 14 до 18 лет в свободное от учебы время, в том числе в каникулярный период на территории Белогорского района "</t>
  </si>
  <si>
    <t>16 0 01 00000</t>
  </si>
  <si>
    <t>Расходы на предоставление субсидий юридическим лицам (за исключением субсидий государственным (муниципальным) учреждениям), индивидуальным предпринимателям на возмещение затрат на организацию временного трудоустройства несовершеннолетних граждан в возрасте от 14 до 18 лет в свободное от учебы время</t>
  </si>
  <si>
    <t>16 0 01 60870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</si>
  <si>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</si>
  <si>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</si>
  <si>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Сельское хозяйство и рыболовство</t>
  </si>
  <si>
    <t>Осуществление отдельных государственных полномочий по отлову и содержанию безнадзорных животных без владельцев</t>
  </si>
  <si>
    <t>92 6 00 00000</t>
  </si>
  <si>
    <t>Расходы на осуществление отдельных государственных полномочий по отлову и содержанию животных без владельцев</t>
  </si>
  <si>
    <t>92 6 00 71710</t>
  </si>
  <si>
    <t>Транспорт</t>
  </si>
  <si>
    <t>08</t>
  </si>
  <si>
    <t>Муниципальная программа "Развитие муниципального пассажирского транспорта муниципального образования Белогорский район Республики Крым"</t>
  </si>
  <si>
    <t>28 0 00 00000</t>
  </si>
  <si>
    <t>Основное мероприятие "Обеспечение транспортного обслуживания населения муниципального образования Белогорский район Республики Крым"</t>
  </si>
  <si>
    <t>28 0 01 00000</t>
  </si>
  <si>
    <t>Расходы на оказание услуг (выполнение работ) по регулярным перевозкам пассажиров автобусами в городском и пригородном сообщении</t>
  </si>
  <si>
    <t>28 0 01 23240</t>
  </si>
  <si>
    <t>Дорожное хозяйство (дорожные фонды)</t>
  </si>
  <si>
    <t>09</t>
  </si>
  <si>
    <t>Муниципальная программа "Осуществление дорожной деятельности в отношении автомобильных дорог общего пользования муниципального образования Белогорский район Республики Крым"</t>
  </si>
  <si>
    <t>23 0 00 00000</t>
  </si>
  <si>
    <t>Подпрограмма "Обеспечение мероприятий в сфере дорожной деятельности муниципального образования Белогорский район Республики Крым"</t>
  </si>
  <si>
    <t>23 4 00 00000</t>
  </si>
  <si>
    <t>Основное мероприятие "Реализация мероприятий в сфере дорожной деятельности муниципального образования Белогорский район Республики Крым"</t>
  </si>
  <si>
    <t>23 4 01 00000</t>
  </si>
  <si>
    <t>Расходы на содержание автомобильных дорог общего пользования местного значения за счет средств дорожного фонда муниципального образования Белогорский район Республики Крым</t>
  </si>
  <si>
    <t>23 4 01 9Д150</t>
  </si>
  <si>
    <t>Расходы на содержание автомобильных дорог общего пользования местного значения Республики Крым, на ремонт дворовых территорий многоквартирных домов, проездов к дворовым территориям многоквартирных домов</t>
  </si>
  <si>
    <t>23 4 01 S8850</t>
  </si>
  <si>
    <t>Расходы на содержание автомобильных дорог общего пользования местного значения Республики Крым</t>
  </si>
  <si>
    <t>23 4 01 S8870</t>
  </si>
  <si>
    <t>Расходы на содержание автомобильных дорог общего пользования местного значения Республики Крым по восстановлению изношенных верхних слоев асфальтобетонных покрытий за счет средств дорожного фонда Республики Крым</t>
  </si>
  <si>
    <t>23 4 01 SД080</t>
  </si>
  <si>
    <t>Другие вопросы в области национальной экономики</t>
  </si>
  <si>
    <t>12</t>
  </si>
  <si>
    <t>Непрограммные расходы в сфере национальной экономики</t>
  </si>
  <si>
    <t>99 0 08 00000</t>
  </si>
  <si>
    <t>Расходы на выполнение работ (предоставление услуг) по внесению изменений в документы территориального планирования сельских поселений Белогорского района Республики Крым</t>
  </si>
  <si>
    <t>99 0 08 21130</t>
  </si>
  <si>
    <t>Расходы на выполнение работ (предоставление услуг) по внесению изменений в документы градостроительного зонирования сельских поселений Белогорского района Республики Крым</t>
  </si>
  <si>
    <t>99 0 08 21140</t>
  </si>
  <si>
    <t>Расходы на выполнение работ по подготовке проекта внесений изменений в местные нормативы градостроительного проектирования муниципального образования Белогорский район Республики Крым и сельских поселений, входящих в состав Белогорского района Республики Крым</t>
  </si>
  <si>
    <t>99 0 08 21150</t>
  </si>
  <si>
    <t>Бюджетные инвестиции иным юридическим лицам, не связанные с осуществлением капитальных вложений в объекты капитального строительства, на предоставление взносов в уставный капитал юридических лиц, 100 процентов акций которых принадлежит муниципальному образованию Белогорский район Республики Крым</t>
  </si>
  <si>
    <t>99 0 08 40001</t>
  </si>
  <si>
    <t>Капитальные вложения в объекты государственной (муниципальной) собственности</t>
  </si>
  <si>
    <t>400</t>
  </si>
  <si>
    <t>Бюджетные инвестиции иным юридическим лицам</t>
  </si>
  <si>
    <t>450</t>
  </si>
  <si>
    <t>ЖИЛИЩНО-КОММУНАЛЬНОЕ ХОЗЯЙСТВО</t>
  </si>
  <si>
    <t>Жилищное хозяйство</t>
  </si>
  <si>
    <t>Непрограммные расходы в сфере жилищно-коммунального хозяйства</t>
  </si>
  <si>
    <t>99 0 06 00000</t>
  </si>
  <si>
    <t xml:space="preserve">Оплата взносов на капитальный ремонт общего имущества в многоквартирных домах, находящегося в собственности муниципального образования  </t>
  </si>
  <si>
    <t>99 0 06 20470</t>
  </si>
  <si>
    <t>ОХРАНА ОКРУЖАЮЩЕЙ СРЕДЫ</t>
  </si>
  <si>
    <t>Другие вопросы в области охраны окружающей среды</t>
  </si>
  <si>
    <t>Муниципальная программа "Экология и охрана окружающей среды на территории Белогорского района Республики Крым"</t>
  </si>
  <si>
    <t>31 0 00 00000</t>
  </si>
  <si>
    <t>Основное мероприятие "Обеспечение улучшения санитарно-экологической обстановки на территории Белогорского района Республики Крым"</t>
  </si>
  <si>
    <t>31 0 02 00000</t>
  </si>
  <si>
    <t>Расходы на обеспечение озеленения территории Белогорского района Республики Крым</t>
  </si>
  <si>
    <t>31 0 02 25220</t>
  </si>
  <si>
    <t>Расходы на ликвидацию мест несанкционированного размещения отходов на территории Белогорского района Республики Крым</t>
  </si>
  <si>
    <t>31 0 02 25230</t>
  </si>
  <si>
    <t>Субсидии на софинансирование расходных обязательств, возникающих при выполнении полномочий органов местного самоуправления по решению вопросов местного значения в сфере организации работ по ликвидации накопленного вреда окружающей среде (разработка проектно-сметной документации) из бюджета муниципального образования Белогорский район Республики Крым бюджету муниципального образования Бахчисарайский район Республики Крым</t>
  </si>
  <si>
    <t>31 0 02 83610</t>
  </si>
  <si>
    <t>Субсидии</t>
  </si>
  <si>
    <t>520</t>
  </si>
  <si>
    <t>Иной межбюджетный трансферт из бюджета муниципального образования Белогорский район Республики Крым бюджету муниципального образования городское поселение Белогорск Белогорского района Республики Крым на осуществление части полномочий по охране окружающей среды</t>
  </si>
  <si>
    <t>31 0 02 85520</t>
  </si>
  <si>
    <t>Иные межбюджетные трансферты</t>
  </si>
  <si>
    <t>540</t>
  </si>
  <si>
    <t>ОБРАЗОВАНИЕ</t>
  </si>
  <si>
    <t>07</t>
  </si>
  <si>
    <t>Дошкольное образование</t>
  </si>
  <si>
    <t>Муниципальная программа "Развитие образования, молодежи и спорта в Белогорском районе Республики Крым "</t>
  </si>
  <si>
    <t>04 0 00 00000</t>
  </si>
  <si>
    <t>Подпрограмма "Развитие дошкольного образования в муниципальном образовании Белогорский район Республики Крым"</t>
  </si>
  <si>
    <t>04 2 00 00000</t>
  </si>
  <si>
    <t>Основное мероприятие "Обеспечение деятельности  муниципальных  дошкольных образовательных учреждений в муниципальном образовании Белогорский район Республики Крым"</t>
  </si>
  <si>
    <t>04 2 01 00000</t>
  </si>
  <si>
    <t>Расходы на обеспечение деятельности (оказание услуг)  муниципальных дошкольных образовательных учреждений</t>
  </si>
  <si>
    <t>04 2 01 00590</t>
  </si>
  <si>
    <t>Предоставление субсидий бюджетным, автономным учреждениям и иным некоммерческим организациям</t>
  </si>
  <si>
    <t>600</t>
  </si>
  <si>
    <t>Субсидии бюджетным учреждениям</t>
  </si>
  <si>
    <t>610</t>
  </si>
  <si>
    <t>Основное мероприятие "Развитие инфраструктуры системы дошкольного  образования в муниципальном образовании Белогорский район Республики Крым"</t>
  </si>
  <si>
    <t>04 2 02 00000</t>
  </si>
  <si>
    <t>Расходы по капитальному ремонту объектов недвижимого имущества, включая выполнение инженерных изысканий, подготовки проектной, сметной документации, проведение  проверки достоверности определения сметной стоимости, проведение государственной   экспертизы, иные расходы</t>
  </si>
  <si>
    <t>04 2 02 23100</t>
  </si>
  <si>
    <t>Расходы на проведение текущих ремонтов объектов недвижимого имущества, подготовку проектно-сметной документации, проведение проверки достоверности определения сметной стоимости, проведение государственной экспертизы, иные расходы</t>
  </si>
  <si>
    <t>04 2 02 23180</t>
  </si>
  <si>
    <t>Расходы, направленные на монтаж автоматических систем пожарной сигнализации, устройство ограждений в муниципальных образовательных учреждениях</t>
  </si>
  <si>
    <t>04 2 02 S1490</t>
  </si>
  <si>
    <t>Расходы на капитальный ремонт объектов муниципальной собственности в рамках отрасли образования</t>
  </si>
  <si>
    <t>04 2 02 SК750</t>
  </si>
  <si>
    <t>Основное мероприятие "Формирование позитивного имиджа работников дошкольных образовательных учреждений, обеспечение своевременной и достойной оплаты труда в муниципальном образовании Белогорский район Республики Крым"</t>
  </si>
  <si>
    <t>04 2 03 00000</t>
  </si>
  <si>
    <t>Расходы 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</si>
  <si>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04 2 03 71320</t>
  </si>
  <si>
    <t>Основное мероприятие "Предоставление мер
социальной поддержки работникам дошкольных образовательных учреждений"</t>
  </si>
  <si>
    <t>04 2 04 00000</t>
  </si>
  <si>
    <t>Расходы на предоставление мер дополнительной социальной поддержки педагогическим работникам, осуществляющим трудовую деятельность в образовательных учреждениях муниципального образования Белогорский район Республики Крым</t>
  </si>
  <si>
    <t>04 2 04 23390</t>
  </si>
  <si>
    <t>Расходы на предоставление компенсации расходов на оплату жилых помещений, отопления и электроэнергии педагогическим работникам, проживающим в сельской местности и работающим в муниципальных образовательных организациях, расположенных  в сельской местности</t>
  </si>
  <si>
    <t>04 2 04 71310</t>
  </si>
  <si>
    <t>Основное мероприятие "Обеспечение безопасности в дошкольных учреждениях Белогорского района Республики Крым"</t>
  </si>
  <si>
    <t>04 2 11 00000</t>
  </si>
  <si>
    <t>Расходы на обеспечение мероприятий по антитеррористической защищенности в образовательных учреждениях Белогорского района Республики Крым</t>
  </si>
  <si>
    <t>04 2 11 23400</t>
  </si>
  <si>
    <t>Расходы на обеспечение мероприятий по пожарной безопасности в образовательных учреждениях Белогорского района Республики Крым</t>
  </si>
  <si>
    <t>04 2 11 23410</t>
  </si>
  <si>
    <t>Основное мероприятие "Реконструкция дошкольного образовательного учреждения детский сад "Ягодка" с.Лечебное Мичуринского сельского поселения Белогорского района Республики Крым"</t>
  </si>
  <si>
    <t>04 2 12 00000</t>
  </si>
  <si>
    <t>Расходы на реализацию мероприятий по социально-экономическому развитию Республики Крым (строительство, реконструкция и капитальный ремонт объектов образовательных учреждений)</t>
  </si>
  <si>
    <t>04 2 12 L1882</t>
  </si>
  <si>
    <t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</si>
  <si>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460</t>
  </si>
  <si>
    <t>Общее образование</t>
  </si>
  <si>
    <t>Подпрограмма "Развитие общего образования в муниципальном образовании Белогорский район Республики Крым "</t>
  </si>
  <si>
    <t>04 1 00 00000</t>
  </si>
  <si>
    <t>Основное мероприятие "Обеспечение деятельности муниципальных общеобразовательных учреждений в муниципальном образовании Белогорский район Республики Крым"</t>
  </si>
  <si>
    <t>04 1 01 00000</t>
  </si>
  <si>
    <t>Расходы на обеспечение деятельности (оказание услуг)  муниципальных общеобразовательных учреждений</t>
  </si>
  <si>
    <t>04 1 01 00590</t>
  </si>
  <si>
    <t>Основное мероприятие "Формирование позитивного имиджа работников общеобразовательных учреждений, обеспечение своевременной и достойной оплаты труда в муниципальном образовании Белогорский район Республики Крым"</t>
  </si>
  <si>
    <t>04 1 02 00000</t>
  </si>
  <si>
    <t>Расходы на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</si>
  <si>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04 1 02 71330</t>
  </si>
  <si>
    <t>Основное мероприятие "Предоставление мер социальной поддержки работникам общеобразовательных учреждений"</t>
  </si>
  <si>
    <t>04 1 03 00000</t>
  </si>
  <si>
    <t>04 1 03 23390</t>
  </si>
  <si>
    <t>04 1 03 71310</t>
  </si>
  <si>
    <t>Основное мероприятие "Обеспечение  горячим питанием учащихся 1-4 классов в муниципальном образовании Белогорский район Республики Крым"</t>
  </si>
  <si>
    <t>04 1 04 00000</t>
  </si>
  <si>
    <t>Субсидии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</si>
  <si>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04 1 04 L3040</t>
  </si>
  <si>
    <t>Основное мероприятие "Развитие инфраструктуры системы общего образования в муниципальном образовании Белогорский район Республики Крым"</t>
  </si>
  <si>
    <t>04 1 05 00000</t>
  </si>
  <si>
    <t>04 1 05 23100</t>
  </si>
  <si>
    <t>04 1 05 23180</t>
  </si>
  <si>
    <t>Расходы на создание условий для занятий физической культурой и спортом в общеобразовательных организациях</t>
  </si>
  <si>
    <t>04 1 05 23610</t>
  </si>
  <si>
    <t>04 1 05 S1490</t>
  </si>
  <si>
    <t>04 1 05 SК750</t>
  </si>
  <si>
    <t>Расходы на капитальный ремонт муниципальных образовательных учреждений</t>
  </si>
  <si>
    <t>04 1 05 М370Р</t>
  </si>
  <si>
    <t xml:space="preserve">Основное мероприятие «Обеспечение мероприятий по проведению оздоровительной кампании детей в общеобразовательных учреждениях» </t>
  </si>
  <si>
    <t>04 1 08 00000</t>
  </si>
  <si>
    <t>Организация оздоровления детей в каникулярное время в общеобразовательных учреждениях</t>
  </si>
  <si>
    <t>04 1 08 23030</t>
  </si>
  <si>
    <t>Основное мероприятие "Обеспечение безопасности в общеобразовательных учреждениях Белогорского района Республики Крым"</t>
  </si>
  <si>
    <t>04 1 14 00000</t>
  </si>
  <si>
    <t>04 1 14 23400</t>
  </si>
  <si>
    <t>04 1 14 23410</t>
  </si>
  <si>
    <t>Основное мероприятие "Расходы на выплату премий, грантов, наград победителям и призерам конкурсов в области образования"</t>
  </si>
  <si>
    <t>04 1 15 00000</t>
  </si>
  <si>
    <t>Расходы победителям ежегодного конкурса школьных музеев в Республике Крым</t>
  </si>
  <si>
    <t>04 1 15 72100</t>
  </si>
  <si>
    <t>Основное мероприятие "Реализация мероприятий в рамках федерального проекта "Педагоги и наставники"</t>
  </si>
  <si>
    <t>04 1 Ю6 00000</t>
  </si>
  <si>
    <t>Расходы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</si>
  <si>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04 1 Ю6 51790</t>
  </si>
  <si>
    <t>Расходы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</t>
  </si>
  <si>
    <t>04 1 Ю6 L0500</t>
  </si>
  <si>
    <t>Расходы на выплату ежемесячного денежного вознаграждения за классное руководство педагогическим работникам государственных и муниципальных общеобразовательных организаций</t>
  </si>
  <si>
    <t>04 1 Ю6 R3030</t>
  </si>
  <si>
    <t>Дополнительное образование детей</t>
  </si>
  <si>
    <t>Подпрограмма "Развитие дополнительного образования в муниципальном образовании Белогорский район Республики Крым "</t>
  </si>
  <si>
    <t>04 3 00 00000</t>
  </si>
  <si>
    <t>Основное мероприятие "Формирование позитивного имиджа работников  Центра детского и юношеского творчества    в муниципальном образовании Белогорский район Республики Крым"</t>
  </si>
  <si>
    <t>04 3 03 00000</t>
  </si>
  <si>
    <t>Расходы по обеспечению выплат по оплате труда работников Центра детского и юношеского творчества</t>
  </si>
  <si>
    <t>04 3 03 00590</t>
  </si>
  <si>
    <t>Основное мероприятие «Обеспечение функционирования модели персонифицированного финансирования дополнительного образования детей в муниципальном образовании Белогорский район  Республики Крым»</t>
  </si>
  <si>
    <t>04 3 07 00000</t>
  </si>
  <si>
    <t>Расходы на обеспечение функционирования модели персонифицированного финансирования дополнительного образования детей</t>
  </si>
  <si>
    <t>04 3 07 00590</t>
  </si>
  <si>
    <t>Муниципальная программа "Развитие культуры на территории муниципального образования Белогорский район Республики Крым"</t>
  </si>
  <si>
    <t>05 0 00 00000</t>
  </si>
  <si>
    <t>Подпрограмма  "Развитие дополнительного образования  в  муниципальном образовании Белогорский район Республики Крым"</t>
  </si>
  <si>
    <t>05 2 00 00000</t>
  </si>
  <si>
    <t>Основное мероприятие "Совершенствование системы оплаты труда работников учреждений  дополнительного образования в муниципальном образовании Белогорский район Республики Крым"</t>
  </si>
  <si>
    <t>05 2 01 00000</t>
  </si>
  <si>
    <t>Расходы по обеспечению выплат по оплате труда работников муниципальных учреждений культуры в сфере дополнительного образования (школ искусств) в муниципальном образовании Белогорский район Республики Крым</t>
  </si>
  <si>
    <t>05 2 01 00590</t>
  </si>
  <si>
    <t>Основное мероприятие "Обеспечение деятельности муниципальных учреждений дополнительного образования детей в сфере искусства и культуры в  муниципальном образовании Белогорский район Республики Крым"</t>
  </si>
  <si>
    <t>05 2 02 00000</t>
  </si>
  <si>
    <t>Расходы на обеспечение деятельности (оказании услуг) муниципальных учреждений культуры в сфере дополнительного образования  (школ искусств)  в муниципальном образовании Белогорский район Республики Крым</t>
  </si>
  <si>
    <t>05 2 02 00590</t>
  </si>
  <si>
    <t>Основное мероприятие "Дополнительная социальная поддержка педагогических работников, проживающих в сельской местности и работающих в муниципальных образовательных организациях, расположенных в сельской местности"</t>
  </si>
  <si>
    <t>05 2 03 00000</t>
  </si>
  <si>
    <t>Расходы на предоставление компенсации расходов на оплату жилых помещений, отопления и электроэнергии
 педагогическим работникам, проживающим в сельской местности и работающим в муниципальных образовательных организациях, расположенных в сельской местности</t>
  </si>
  <si>
    <t>05 2 03 71310</t>
  </si>
  <si>
    <t>Профессиональная подготовка, переподготовка и повышение квалификации</t>
  </si>
  <si>
    <t>Муниципальная программа "Социальная защита населения Белогорского района Республики Крым"</t>
  </si>
  <si>
    <t>07 0 00 00000</t>
  </si>
  <si>
    <t>Подпрограмма «Осуществление отдельных государственных полномочий в сфере социальной защиты населения»</t>
  </si>
  <si>
    <t>07 5 00 00000</t>
  </si>
  <si>
    <t>Основное мероприятие «Осуществление переданных органам местного самоуправления отдельных государственных полномочий в сфере социальной защиты населения»</t>
  </si>
  <si>
    <t>07 5 01 00000</t>
  </si>
  <si>
    <t>Расходы на осуществление отдельных государственных полномочий в сфере социальной защиты населения, опеки и попечительства в отношении граждан, признанных судом недееспособными или ограниченно дееспособными, опеки и попечительства имущества граждан, признанных судом безвестно отсутствующими</t>
  </si>
  <si>
    <t>07 5 01 71100</t>
  </si>
  <si>
    <t>Молодежная политика</t>
  </si>
  <si>
    <t>Муниципальная программа "Развитие молодежной политики в муниципальном образовании Белогорский район Республики Крым"</t>
  </si>
  <si>
    <t>10 0 00 00000</t>
  </si>
  <si>
    <t>Основное мероприятие  "Гражданско-патриотическое воспитание и содействие самоорганизации молодежи"</t>
  </si>
  <si>
    <t>10 0 01 00000</t>
  </si>
  <si>
    <t>Расходы на проведение мероприятий по  гражданско-патриотическому воспитанию молодежи</t>
  </si>
  <si>
    <t>10 0 01 21730</t>
  </si>
  <si>
    <t>Основное мероприятие  "Пропаганда здорового образа жизни в молодежной среде.  Профилактика алкоголизации, наркотизации и иного девиантного поведения в молодежной среде"</t>
  </si>
  <si>
    <t>10 0 06 00000</t>
  </si>
  <si>
    <t>Расходы на проведение мероприятий по  пропаганде здорового образа жизни в молодежной среде</t>
  </si>
  <si>
    <t>10 0 06 21730</t>
  </si>
  <si>
    <t>Другие вопросы в области образования</t>
  </si>
  <si>
    <t>Подпрограмма "Обеспечение управления и создание условий для реализации муниципальной программы "Развитие образования, молодежи и спорта в Белогорском районе Республики Крым "</t>
  </si>
  <si>
    <t>04 4 00 00000</t>
  </si>
  <si>
    <t>Основное мероприятие "Обеспечение деятельности управления образования, молодежи и спорта администрации Белогорского района Республики Крым"</t>
  </si>
  <si>
    <t>04 4 01 00000</t>
  </si>
  <si>
    <t>Расходы на обеспечение деятельности органов местного самоуправления муниципального образования Белогорский район Республики Крым, в рамках подпрограммы " Обеспечение управления и создание условий для реализации муниципальной программы "Развитие образования, молодежи и спорта в Белогорском районе Республики Крым"</t>
  </si>
  <si>
    <t>04 4 01 00190</t>
  </si>
  <si>
    <t>Основное мероприятие "Обеспечение деятельности (оказание услуг) Центра по обеспечению деятельности образовательных учреждений Белогорского района Республики Крым"</t>
  </si>
  <si>
    <t>04 4 02 00000</t>
  </si>
  <si>
    <t>Расходы на обеспечение деятельности (оказание услуг) Центра по обеспечению деятельности образовательных учреждений Белогорского района Республики Крым</t>
  </si>
  <si>
    <t>04 4 02 00590</t>
  </si>
  <si>
    <t>Основное мероприятие "Обеспечение деятельности (оказание услуг) Центра психолого-педагогической, медицинской и социальной помощи Белогорского района Республики Крым"</t>
  </si>
  <si>
    <t>04 4 03 00000</t>
  </si>
  <si>
    <t>Расходы на обеспечение деятельности (оказание услуг) Центра психолого-педагогической, медицинской и социальной помощи Белогорского района Республики Крым</t>
  </si>
  <si>
    <t>04 4 03 00590</t>
  </si>
  <si>
    <t>КУЛЬТУРА, КИНЕМАТОГРАФИЯ</t>
  </si>
  <si>
    <t>Культура</t>
  </si>
  <si>
    <t>Подпрограмма "Организация досуга населения муниципальными учреждениями культуры клубного типа в муниципальном образовании Белогорский район Республики Крым"</t>
  </si>
  <si>
    <t>05 1 00 00000</t>
  </si>
  <si>
    <t>Основное мероприятие "Совершенствование системы оплаты труда работников учреждений  клубного типа в муниципальном образовании Белогорский район Республики Крым"</t>
  </si>
  <si>
    <t>05 1 01 00000</t>
  </si>
  <si>
    <t>Расходы по обеспечению выплат по оплате труда работников муниципальных учреждений культуры клубного типа в муниципальном образовании Белогорский район Республики Крым</t>
  </si>
  <si>
    <t>05 1 01 00590</t>
  </si>
  <si>
    <t>Расходы на осуществление части переданных полномочий по решению вопросов местного значения в соответствии с заключенными соглашениями в сфере культуры</t>
  </si>
  <si>
    <t>05 1 01 85591</t>
  </si>
  <si>
    <t>Основное мероприятие "Обеспечение деятельности (оказании услуг) муниципальных учреждений культуры клубного типа в муниципальном образовании Белогорский район Республики Крым"</t>
  </si>
  <si>
    <t>05 1 02 00000</t>
  </si>
  <si>
    <t>Расходы на обеспечение деятельности (оказании услуг) муниципальных учреждений культуры клубного типа в муниципальном образовании Белогорский район Республики Крым</t>
  </si>
  <si>
    <t>05 1 02 00590</t>
  </si>
  <si>
    <t>Основное мероприятие "Совершенствование деятельности муниципальных учреждений культуры клубного типа в муниципальном образовании Белогорский район Республики Крым"</t>
  </si>
  <si>
    <t>05 1 03 00000</t>
  </si>
  <si>
    <t>Расходы на техническое оснащение, укрепление материально-технической базы и текущий ремонт учреждений в сфере культуры</t>
  </si>
  <si>
    <t>05 1 03 S4670</t>
  </si>
  <si>
    <t>Подпрограмма "Развитие централизованной библиотечной системы в  муниципальном образовании Белогорский район Республики Крым"</t>
  </si>
  <si>
    <t>05 3 00 00000</t>
  </si>
  <si>
    <t>Основное мероприятие "Совершенствование системы оплаты труда работников учреждений  библиотечной системы в муниципальном образовании Белогорский район Республики Крым"</t>
  </si>
  <si>
    <t>05 3 01 00000</t>
  </si>
  <si>
    <t>Расходы по обеспечению выплат по оплате труда работников муниципальных учреждений культуры по предоставлению населению услуг библиотечного обслуживания в муниципальном образовании Белогорский район Республики Крым</t>
  </si>
  <si>
    <t>05 3 01 00590</t>
  </si>
  <si>
    <t>05 3 01 85591</t>
  </si>
  <si>
    <t>Основное мероприятие "Обеспечение деятельности муниципальных учреждений централизованной библиотечной системы в  муниципальном образовании Белогорский район Республики Крым"</t>
  </si>
  <si>
    <t>05 3 02 00000</t>
  </si>
  <si>
    <t>Расходы на обеспечение деятельности (оказании услуг) муниципальных учреждений культуры по предоставлению населению услуг библиотечного обслуживания в муниципальном образовании Белогорский район Республики Крым</t>
  </si>
  <si>
    <t>05 3 02 00590</t>
  </si>
  <si>
    <t>"Основное мероприятие ""Модернизация библиотек в части комплектования книжных фондов библиотек муниципального образования Белогорский район Республики Крым""</t>
  </si>
  <si>
    <t>05 3 04 00000</t>
  </si>
  <si>
    <t>Расходы на поддержку отрасли культуры</t>
  </si>
  <si>
    <t>05 3 04 L5190</t>
  </si>
  <si>
    <t>Подпрограмма "Развитие музейных учреждений в  муниципальном образовании Белогорский район Республики Крым"</t>
  </si>
  <si>
    <t>05 4 00 00000</t>
  </si>
  <si>
    <t>Основное мероприятие "Совершенствование системы оплаты труда работников музейных учреждений  в муниципальном образовании Белогорский район Республики Крым"</t>
  </si>
  <si>
    <t>05 4 01 00000</t>
  </si>
  <si>
    <t>Расходы на обеспечение выплат по оплате труда работников муниципальных учреждений культуры по предоставлению населению услуг музейного обслуживания в муниципальном образовании Белогорский район Республики Крым</t>
  </si>
  <si>
    <t>05 4 01 00590</t>
  </si>
  <si>
    <t>Основное мероприятие "Обеспечение деятельности муниципальных музейных учреждений в  муниципальном образовании Белогорский район Республики Крым"</t>
  </si>
  <si>
    <t>05 4 02 00000</t>
  </si>
  <si>
    <t>Расходы на обеспечение деятельности (оказании услуг) муниципальных учреждений культуры по предоставлению населению услуг музейного обслуживания в муниципальном образовании Белогорский район Республики Крым</t>
  </si>
  <si>
    <t>05 4 02 00590</t>
  </si>
  <si>
    <t>Другие вопросы в области культуры, кинематографии</t>
  </si>
  <si>
    <t>Подпрограмма " Обеспечение управления и создание условий для реализации муниципальной программы " Развитие культуры на территории муниципального образования Белогорский район Республики Крым»</t>
  </si>
  <si>
    <t>05 5 00 00000</t>
  </si>
  <si>
    <t>Основное мероприятие "Обеспечение деятельности отдела культуры и межнациональных отношений администрации Белогорского района Республики Крым"</t>
  </si>
  <si>
    <t>05 5 01 00000</t>
  </si>
  <si>
    <t>Расходы на обеспечение деятельности органов местного самоуправления муниципального образования Белогорский район Республики Крым, в рамках подпрограммы " Обеспечение управления и создание условий для реализации муниципальной программы "Развитие культуры на территории муниципального образования Белогорский район Республики Крым муниципальной программы " Развитие культуры на территории муниципального образования Белогорский район Республики Крым"</t>
  </si>
  <si>
    <t>05 5 01 00190</t>
  </si>
  <si>
    <t>Подпрограмма "Обеспечение информационно-аналитического, финансово-экономического, консультационного сопровождения деятельности учреждений  культуры Белогорского района Республики Крым"</t>
  </si>
  <si>
    <t>05 6 00 00000</t>
  </si>
  <si>
    <t>Основное мероприятие "Обеспечение деятельности (оказание услуг) центра обеспечения деятельности учреждений культуры"</t>
  </si>
  <si>
    <t>05 6 01 00000</t>
  </si>
  <si>
    <t>Расходы на обеспечение деятельности (оказание услуг) Центра обеспечения деятельности учреждений культуры</t>
  </si>
  <si>
    <t>05 6 01 00590</t>
  </si>
  <si>
    <t>Муниципальная программа "Развитие казачьих обществ в муниципальном образовании Белогорский район Республики Крым»</t>
  </si>
  <si>
    <t>13 0 00 00000</t>
  </si>
  <si>
    <t>Основное мероприятие "Содействие в организации материально-технической базы казачьих обществ для спортивных и культурных мероприятий с казачьих компонентом"</t>
  </si>
  <si>
    <t>13 0 07 00000</t>
  </si>
  <si>
    <t>Расходы по проведению  организации материально-технической базы казачьих обществ для спортивных и культурных мероприятий с казачьим компонентом</t>
  </si>
  <si>
    <t>13 0 07 20360</t>
  </si>
  <si>
    <t>Муниципальная программа "Проведение мероприятий общественной значимости на территории муниципального образования Белогорский район Республики Крым"</t>
  </si>
  <si>
    <t>17 0 00 00000</t>
  </si>
  <si>
    <t>Основное мероприятие "Проведение мероприятий, связанных с днями воинской славы России и памятными датами России"</t>
  </si>
  <si>
    <t>17 0 01 00000</t>
  </si>
  <si>
    <t>Расходы на приобретение цветов (живых) и корзин к памятным датам и иным мероприятиям</t>
  </si>
  <si>
    <t>17 0 01 20870</t>
  </si>
  <si>
    <t>Основное мероприятие "Приобретение траурных венков ко Дню памяти погибших в радиационных авариях и катастрофа на Чернобыльской АЭС"</t>
  </si>
  <si>
    <t>17 0 02 00000</t>
  </si>
  <si>
    <t>17 0 02 20890</t>
  </si>
  <si>
    <t>Муниципальная программа Белогорского района Республики Крым по укреплению единства российской нации и этнокультурному развитию народов России "Республика Крым-территория межнационального согласия"</t>
  </si>
  <si>
    <t>18 0 00 00000</t>
  </si>
  <si>
    <t>Основное мероприятие "Меры по обеспечению межнационального согласия в Белогорском районе Республики Крым и развитие государственно-общественного партнерства в сфере государственной национальной политики Российской Федерации "</t>
  </si>
  <si>
    <t>18 0 03 00000</t>
  </si>
  <si>
    <t>Расходы на реализацию мероприятий, направленных на повышение уровня добрососедства в обществе и противодействие проявлениям ксенофобии</t>
  </si>
  <si>
    <t>18 0 03 20990</t>
  </si>
  <si>
    <t>Основное мероприятие "Профилактика и противодействие экстремизму в Белогорском районе Республики Крым"</t>
  </si>
  <si>
    <t>18 0 04 00000</t>
  </si>
  <si>
    <t>Расходы на проведение ежегодного семинара-совещания с руководителями национально-культурных и религиозных общественных объединений Республики Крым по вопросам реализации национальной политики и противодействия идеологии экстремизма</t>
  </si>
  <si>
    <t>18 0 04 20840</t>
  </si>
  <si>
    <t>Основное мероприятие "Социально- культурная адаптация и интеграция мигрантов в Белогорском районе Республики Крым"</t>
  </si>
  <si>
    <t>18 0 05 00000</t>
  </si>
  <si>
    <t>Расходы на информационно-методическое сопровождение социальной и культурной адаптации и интеграции мигрантов Белогорском районе Республики Крым</t>
  </si>
  <si>
    <t>18 0 05 21040</t>
  </si>
  <si>
    <t>СОЦИАЛЬНАЯ ПОЛИТИКА</t>
  </si>
  <si>
    <t>Пенсионное обеспечение</t>
  </si>
  <si>
    <t>Публичные нормативные социальные выплаты гражданам</t>
  </si>
  <si>
    <t>310</t>
  </si>
  <si>
    <t>Пенсионное обеспечение лиц, замещавших должности муниципальной службы и лиц, замещавших муниципальные должности в органах местного самоуправления муниципального образования Белогорский район Республики Крым</t>
  </si>
  <si>
    <t>83 0 04 00000</t>
  </si>
  <si>
    <t>Расходы на выплату пенсии за выслугу лет лицам, замещавшим должности муниципальной службы в органах местного самоуправления муниципального образования Белогорский район Республики Крым</t>
  </si>
  <si>
    <t>83 0 04 23040</t>
  </si>
  <si>
    <t>Социальное обеспечение населения</t>
  </si>
  <si>
    <t>Подпрограмма "Социальная поддержка отдельных категорий граждан»</t>
  </si>
  <si>
    <t>07 4 00 00000</t>
  </si>
  <si>
    <t>Основное мероприятие "Приобретение технических и других средств реабилитации инвалидам и отдельным категориям граждан, льготным категориям граждан"</t>
  </si>
  <si>
    <t>07 4 01 00000</t>
  </si>
  <si>
    <t>Расходы на приобретение технических и других средств реабилитации инвалидам и отдельным категориям граждан</t>
  </si>
  <si>
    <t>07 4 01 70860</t>
  </si>
  <si>
    <t>Основное мероприятие "Меры социальной защиты граждан в соответствии с Законом Республики Крым от 17.12.2014 №36-ЗРК/2014"</t>
  </si>
  <si>
    <t>07 4 02 00000</t>
  </si>
  <si>
    <t>Расходы на выплату единовременного пособия на погребение</t>
  </si>
  <si>
    <t>07 4 02 73860</t>
  </si>
  <si>
    <t>Основное мероприятие "Предоставление мер социальной поддержки отдельным категориям граждан"</t>
  </si>
  <si>
    <t>07 4 08 00000</t>
  </si>
  <si>
    <t>Расходы на предоставление поддержки отдельных категорий граждан по оплате за жилое помещение и коммунальных услуг</t>
  </si>
  <si>
    <t>07 4 08 70990</t>
  </si>
  <si>
    <t>Основное мероприятие "Социальное пособие на погребение"</t>
  </si>
  <si>
    <t>07 4 09 00000</t>
  </si>
  <si>
    <t>Расходы на выплату социального пособия на погребение и возмещение расходов специализированным службам по вопросам похоронного дела</t>
  </si>
  <si>
    <t>07 4 09 71860</t>
  </si>
  <si>
    <t>Основное мероприятие "Оплата жилищно-коммунальных услуг отдельным категориям граждан"</t>
  </si>
  <si>
    <t>07 4 11 00000</t>
  </si>
  <si>
    <t>Расходы на оплату жилищно-коммунальных услуг отдельным категориям граждан</t>
  </si>
  <si>
    <t>07 4 11 52500</t>
  </si>
  <si>
    <t>Основное мероприятие                "Обеспечение компенсационных выплат по льготному проезду отдельных категорий граждан на авто-, электро-, и железнодорожном транспорте"</t>
  </si>
  <si>
    <t>07 4 12 00000</t>
  </si>
  <si>
    <t>Расходы на  компенсационные выплаты по льготному проезду отдельных категорий граждан на авто–, электро–  и железнодорожном транспорте</t>
  </si>
  <si>
    <t>07 4 12 70010</t>
  </si>
  <si>
    <t>Основное мероприятие "Обеспечение 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</si>
  <si>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07 4 14 00000</t>
  </si>
  <si>
    <t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</si>
  <si>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07 4 14 52200</t>
  </si>
  <si>
    <t>Подпрограмма "Прочие выплаты отдельным категориям граждан"</t>
  </si>
  <si>
    <t>07 6 00 00000</t>
  </si>
  <si>
    <t>Основное мероприятие "Выплаты гражданам, удостоенным званий и наград"</t>
  </si>
  <si>
    <t>07 6 01 00000</t>
  </si>
  <si>
    <t>Расходы на выплаты лицам, которым присвоено звание "Почетный гражданин Белогорского района Республики Крым"</t>
  </si>
  <si>
    <t>07 6 01 22400</t>
  </si>
  <si>
    <t>Охрана семьи и детства</t>
  </si>
  <si>
    <t>Основное мероприятие "Компенсационные выплаты за питание льготной категории учащихся на основании заявлений родителей ребенка с ограниченными возможностями здоровья, а так же детям-инвалидам имеющим статус обучающихся с ограниченными возможностями здоровья, получающим образование на дому"</t>
  </si>
  <si>
    <t>04 1 07 00000</t>
  </si>
  <si>
    <t>Компенсационные выплаты за питание льготной категории учащихся на основании заявлений родителей ребенка с ограниченными возможностями здоровья, а так же детям-инвалидам имеющим статус обучающихся с ограниченными возможностями здоровья, получающим образование на дому</t>
  </si>
  <si>
    <t>04 1 07 23020</t>
  </si>
  <si>
    <t>Основное мероприятие “Компенсационные выплаты на приобретение спортивной формы и спортивной обуви детям  из многодетных семей, обучающимся в организациях, осуществляющих образовательную деятельность по основным общеобразовательным  программам по очной форме обучения”</t>
  </si>
  <si>
    <t>04 1 13 00000</t>
  </si>
  <si>
    <t>Расходы на компенсационные выплаты на приобретение спортивной формы и спортивной обуви детям  из многодетных семей, обучающимся в организациях, осуществляющих образовательную деятельность по основным общеобразовательным  программам по очной форме обучения</t>
  </si>
  <si>
    <t>04 1 13 23350</t>
  </si>
  <si>
    <t>Основное мероприятие " Компенсация родительской платы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деятельность"</t>
  </si>
  <si>
    <t>04 2 05 00000</t>
  </si>
  <si>
    <t>Расходы на выплату компенсации родительской платы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</si>
  <si>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04 2 05 71480</t>
  </si>
  <si>
    <t>Основное мероприятие "Обеспечение полномочий по предоставлению ежемесячной помощи детям-сиротам и детям, оставшимся без попечения родителей и принятым в приемную семью, денежного вознаграждения, причитающегося приемным родителям"</t>
  </si>
  <si>
    <t>07 4 13 00000</t>
  </si>
  <si>
    <t>Расходы на осуществление полномочий по предоставлению ежемесячной помощи детям-сиротам и детям, оставшимся без попечения родителей и принятым в приемную семью, денежного вознаграждения, причитающегося приемным родителям</t>
  </si>
  <si>
    <t>07 4 13 70820</t>
  </si>
  <si>
    <t>Муниципальная программа "Обеспечение жилыми помещениями детей-сирот, детей, оставшихся без попечения родителей, и лиц из их числа, проживающих на территории Белогорского района Республики Крым"</t>
  </si>
  <si>
    <t>32 0 00 00000</t>
  </si>
  <si>
    <t>Основное мероприятие "Приобретение жилых помещений для детей-сирот, детей, оставшихся без попечения родителей, и лиц из их числа"</t>
  </si>
  <si>
    <t>32 0 01 00000</t>
  </si>
  <si>
    <t>Расходы на предоставление жилых помещений детям–сиротам и детям, оставшимся без попечения родителей, лицам из их числа по договорам найма специализированных жилых помещений за счет средств субвенции из бюджета Республики Крым</t>
  </si>
  <si>
    <t>32 0 01 70821</t>
  </si>
  <si>
    <t>Бюджетные инвестиции</t>
  </si>
  <si>
    <t>410</t>
  </si>
  <si>
    <t>Расходы на предоставление детям-сиротам и детям, оставшимся без попечения родителей, лицам из их числа выплаты на приобретение благоустроенного жилого помещения в собственность или для полного погашения кредита (займа) по договору, обязательства заемщика по которому обеспечены ипотекой</t>
  </si>
  <si>
    <t>32 0 01 70822</t>
  </si>
  <si>
    <t>Расходы на предоставление жилых помещений детям–сиротам и детям, оставшимся без попечения родителей, лицам из их числа по договорам найма специализированных жилых помещений</t>
  </si>
  <si>
    <t>32 0 01 R0820</t>
  </si>
  <si>
    <t>Осуществление отдельных государственных полномочий по предоставлению денежной компенсации расходов на наем (поднаем) жилых помещений лицам из числа детей-сирот и детей, оставшихся без попечения родителей</t>
  </si>
  <si>
    <t>92 9 00 00000</t>
  </si>
  <si>
    <t>Расходы на выполнение отдельных государственных полномочий по предоставлению денежной компенсации расходов на наем (поднаем) жилых помещений лицам из числа детей-сирот и детей, оставшихся без попечения родителей</t>
  </si>
  <si>
    <t>92 9 00 70840</t>
  </si>
  <si>
    <t>Другие вопросы в области социальной политики</t>
  </si>
  <si>
    <t>Расходы на обеспечение деятельности органов местного самоуправления муниципального образования Белогорский район Республики Крым в части выплат по оплате труда муниципальным служащим, осуществляющим выполнение отдельных государственных полномочий в сфере социальной защиты населения</t>
  </si>
  <si>
    <t>07 5 01 00190</t>
  </si>
  <si>
    <t>Основное мероприятие "Осуществление органами местного самоуправления полномочий по вопросам местного значения в части прочих выплат отдельным категориям граждан "</t>
  </si>
  <si>
    <t>07 5 02 00000</t>
  </si>
  <si>
    <t>Расходы на обеспечение деятельности органов местного самоуправления муниципального образования Белогорский район Республики Крым в рамках реализации полномочий вопросов местного значения</t>
  </si>
  <si>
    <t>07 5 02 00190</t>
  </si>
  <si>
    <t>Муниципальная программа "О профилактике безнадзорности и правонарушений несовершеннолетних в Белогорском районе Республики Крым"</t>
  </si>
  <si>
    <t>21 0 00 00000</t>
  </si>
  <si>
    <t>Основное мероприятие «Изготовление и распространение памяток (буклетов) для детей, родителей, по вопросам профилактики безнадзорности и правонарушений несовершеннолетних»</t>
  </si>
  <si>
    <t>21 0 16 00000</t>
  </si>
  <si>
    <t>Расходы на изготовление и распространение памяток (буклетов) для детей, родителей, по вопросам профилактики безнадзорности и правонарушений несовершеннолетних</t>
  </si>
  <si>
    <t>21 0 16 20660</t>
  </si>
  <si>
    <t>Основное мероприятие «Организация экскурсий для несовершеннолетних»</t>
  </si>
  <si>
    <t>21 0 21 00000</t>
  </si>
  <si>
    <t>Расходы по организации экскурсий для несовершеннолетних</t>
  </si>
  <si>
    <t>21 0 21 20710</t>
  </si>
  <si>
    <t>Непрограммные расходы на предоставление субсидий социально ориентированным некоммерческим организациям, не являющимся государственными или муниципальными учреждениями</t>
  </si>
  <si>
    <t>94 0 00 00000</t>
  </si>
  <si>
    <t>Расходы на предоставление субсидий социально ориентированным некоммерческим организациям Белогорского района Республики Крым, не являющимся государственными или муниципальными учреждениями</t>
  </si>
  <si>
    <t>94 1 00 00000</t>
  </si>
  <si>
    <t>Субсидии социально ориентированным некоммерческим организациям Белогорского района Республики Крым, не являющимся государственными или муниципальными учреждениями</t>
  </si>
  <si>
    <t>94 1 00 60880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</si>
  <si>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</si>
  <si>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630</t>
  </si>
  <si>
    <t>ФИЗИЧЕСКАЯ КУЛЬТУРА И СПОРТ</t>
  </si>
  <si>
    <t>11</t>
  </si>
  <si>
    <t>Физическая культура</t>
  </si>
  <si>
    <t>Основное мероприятие "Формирование позитивного имиджа работников  Детско-юношеской спортивной  школы в муниципальном образовании Белогорский район Республики Крым"</t>
  </si>
  <si>
    <t>04 3 01 00000</t>
  </si>
  <si>
    <t>Расходы по обеспечению выплат по оплате труда работников Детско-юношеской спортивной  школы</t>
  </si>
  <si>
    <t>04 3 01 00590</t>
  </si>
  <si>
    <t>Основное мероприятие "Обеспечение деятельности Детско-юношеской спортивной  школы в муниципальном образовании Белогорский район Республики Крым"</t>
  </si>
  <si>
    <t>04 3 02 00000</t>
  </si>
  <si>
    <t>Расходы на обеспечение деятельности (оказание услуг)  Детско-юношеской спортивной  школы</t>
  </si>
  <si>
    <t>04 3 02 00590</t>
  </si>
  <si>
    <t>Основное мероприятие "Развитие инфраструктуры учреждений дополнительного образования в муниципальном образовании Белогорский район Республики Крым"</t>
  </si>
  <si>
    <t>04 3 05 00000</t>
  </si>
  <si>
    <t>04 3 05 23180</t>
  </si>
  <si>
    <t>Расходы на изготовление проектно-сметной документации и проведение комплекса мероприятий по обеспечению безопасности муниципальных учреждений, направленных на монтаж, ввод в эксплуатацию оборудования</t>
  </si>
  <si>
    <t>04 3 05 23360</t>
  </si>
  <si>
    <t>Расходы на капитальный ремонт объектов муниципальной собственности в рамках отрасли физической культуры и спорта</t>
  </si>
  <si>
    <t>04 3 05 SК920</t>
  </si>
  <si>
    <t>Массовый спорт</t>
  </si>
  <si>
    <t>Муниципальная программа "Развитие физической культуры и спорта в муниципальном образовании Белогорский район Республики Крым"</t>
  </si>
  <si>
    <t>19 0 00 00000</t>
  </si>
  <si>
    <t>Основное мероприятие «Развитие физической культуры и спорта на территории Белогорского района Республики Крым»</t>
  </si>
  <si>
    <t>19 0 03 00000</t>
  </si>
  <si>
    <t>Расходы на обновление материально-технической базы, приобретение спортивного инвентаря и оборудования</t>
  </si>
  <si>
    <t>19 0 03 23270</t>
  </si>
  <si>
    <t>СРЕДСТВА МАССОВОЙ ИНФОРМАЦИИ</t>
  </si>
  <si>
    <t>Периодическая печать и издательства</t>
  </si>
  <si>
    <t>Непрограммные расходы в области периодической печати и издательств</t>
  </si>
  <si>
    <t>95 0 00 00000</t>
  </si>
  <si>
    <t>Обеспечение деятельности муниципальных  автономных учреждений муниципального образования Белогорский район Республики Крым</t>
  </si>
  <si>
    <t>95 1 00 00000</t>
  </si>
  <si>
    <t>Субсидии муниципальным автономным учреждениям на финансовое обеспечение выполнения муниципального задания на оказание муниципальных услуг (выполнение работ) в области периодической печати и издательств</t>
  </si>
  <si>
    <t>95 1 00 00590</t>
  </si>
  <si>
    <t>Субсидии автономным учреждениям</t>
  </si>
  <si>
    <t>620</t>
  </si>
  <si>
    <t>МЕЖБЮДЖЕТНЫЕ ТРАНСФЕРТЫ ОБЩЕГО ХАРАКТЕРА БЮДЖЕТАМ БЮДЖЕТНОЙ СИСТЕМЫ РОССИЙСКОЙ ФЕДЕРАЦИИ</t>
  </si>
  <si>
    <t>Дотации на выравнивание бюджетной обеспеченности субъектов Российской Федерации и муниципальных образований</t>
  </si>
  <si>
    <t>Основное мероприятие "Повышение уровня самообеспеченности муниципальных образований Белогорского района Республики Крым "</t>
  </si>
  <si>
    <t>29 0 02 00000</t>
  </si>
  <si>
    <t>Дотации на выравнивание бюджетной обеспеченности поселений Белогорского района Республики Крым</t>
  </si>
  <si>
    <t>29 0 02 70030</t>
  </si>
  <si>
    <t>Дотации</t>
  </si>
  <si>
    <t>510</t>
  </si>
  <si>
    <t>Прочие межбюджетные трансферты общего характера</t>
  </si>
  <si>
    <t>Иные межбюджетные трансферты из бюджета муниципального образования Белогорский район Республики Крым бюджетам городского и сельских поселений, входящих в состав Белогорского района Республики Крым на поощрение муниципальных управленческих команд</t>
  </si>
  <si>
    <t>87 0 00 00000</t>
  </si>
  <si>
    <t>87 0 00 75500</t>
  </si>
  <si>
    <t>Иные межбюджетные трансферты из бюджета муниципального образования Белогорский район Республики Крым бюджетам поселений Белогорского района Республики Крым</t>
  </si>
  <si>
    <t>88 0 00 00000</t>
  </si>
  <si>
    <t>Иные межбюджетные трансферты на софинансирование расходных обязательств поселений, возникающих при выполнении полномочий органов местного самоуправления поселений по решению вопросов местного значения поселений</t>
  </si>
  <si>
    <t>88 0 00 85570</t>
  </si>
  <si>
    <t>ВСЕГО РАСХОДОВ</t>
  </si>
  <si>
    <t>83 2 00 52220</t>
  </si>
  <si>
    <t>83 2 00 00000</t>
  </si>
  <si>
    <t>04 2 13 23500</t>
  </si>
  <si>
    <t>04 2 13 00000</t>
  </si>
  <si>
    <t>91 2 00 0019A</t>
  </si>
  <si>
    <t>99 0 11 90200</t>
  </si>
  <si>
    <t>99 0 11 00000</t>
  </si>
  <si>
    <t>92 6 00 22200</t>
  </si>
  <si>
    <t>04 3 05 S1490</t>
  </si>
  <si>
    <t xml:space="preserve">Утверждено первоначально решением о бюджете </t>
  </si>
  <si>
    <t>Утверждено  решением о бюджете с учетом изменений</t>
  </si>
  <si>
    <t>Не освоено</t>
  </si>
  <si>
    <t>Утверждено  сводной бюджетной росписью на 01.01.2026</t>
  </si>
  <si>
    <t>Исполнено за 2025 год</t>
  </si>
  <si>
    <t>Резервные фонды</t>
  </si>
  <si>
    <t>Резервный фонд муниципального образования</t>
  </si>
  <si>
    <t>97 0 00 00000</t>
  </si>
  <si>
    <t>Управление средствами резервного фонда администрации Белогорского района Республики Крым</t>
  </si>
  <si>
    <t>97 1 00 00000</t>
  </si>
  <si>
    <t>Резервный фонд администрации Белогорского района Республики Крым</t>
  </si>
  <si>
    <t>97 1 00 99000</t>
  </si>
  <si>
    <t>Резервные средства</t>
  </si>
  <si>
    <t>870</t>
  </si>
  <si>
    <t>Основное мероприятие "Обеспечение проведения мероприятий по присоединению к электрическим сетям, сетям теплоснабжения и водоснабжения муниципальных дошкольных учреждений"</t>
  </si>
  <si>
    <t>04 2 09 00000</t>
  </si>
  <si>
    <t>Расходы по присоединению муниципальных образовательных учреждений к сетям централизованного теплоснабжения</t>
  </si>
  <si>
    <t>04 2 09 23420</t>
  </si>
  <si>
    <t>04 3 05 23100</t>
  </si>
  <si>
    <t>Расходы на организацию встреч ветеранов Великой Отечественной Войны</t>
  </si>
  <si>
    <t>17 0 01 20880</t>
  </si>
  <si>
    <t>Обеспечение жильём отдельных категорий граждан</t>
  </si>
  <si>
    <t xml:space="preserve">Расходы на  обеспечение жильём отдельных категорий граждан Российской Федерации, проживающих на территории Республики Крым </t>
  </si>
  <si>
    <t xml:space="preserve">Основное мероприятие  "Компенсация расходов по перевозке детей в образовательные организации  муниципального образования Белогорский район Республики Крым, реализующие программы дошкольного образования" </t>
  </si>
  <si>
    <t>Расходы на выплату компенсации  родителям (законным представителям)  по перевозке детей в образовательные организации, реализующие программы дошкольного образования</t>
  </si>
  <si>
    <t>Зарезервированные средства муниципального образования Белогорский район Республики Крым</t>
  </si>
  <si>
    <t>Зарезервированные средства (за исключением средств резервного фонда администрации Белогорского района Республики Крым) в целях финансового обеспечения расходов бюджета муниципального образования Белогорский район Республики Крым</t>
  </si>
  <si>
    <t>Расходы на  выплаты по оплате труда лиц, замещающих муниципальные должности  органов местного самоуправления  муниципального образования Белогорский район Республики Крым, в рамках непрограммного направления расходов " Обеспечение деятельности аппарата Белогорского районного совета Республики Крым "</t>
  </si>
  <si>
    <t>Расходы на приобретение траурных венков ко Дню памяти погибших в радиационных авариях и катастрофе на Чернобыльской АЭС</t>
  </si>
  <si>
    <t>Начальник финансового управления</t>
  </si>
  <si>
    <t>О.В. Клочко</t>
  </si>
  <si>
    <t>Распределение расходов бюджета муниципального образования Белогорский район Республики Крым   по разделам, подразделам, целевым статьям,                                                                                                                                                                            группам видов расходов классификации расходов бюджетов за 2025 год</t>
  </si>
  <si>
    <t xml:space="preserve">Приложение  № 3                                                                                             к решению Белогорского районного совета Республики Крым  от____2026 № ____                           "Об утверждении отчета об исполнении  бюджета муниципального образования Белогорский район Республики Крым  за  2025 год"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</si>
</sst>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&quot;#,##0.00"/>
    <numFmt numFmtId="165" formatCode="#,##0.00;[Red]\-#,##0.00"/>
    <numFmt numFmtId="166" formatCode="#,##0.00_ ;[Red]\-#,##0.00\ "/>
  </numFmts>
  <fonts count="15" x14ac:knownFonts="1">
    <font>
      <sz val="11"/>
      <color indexed="8"/>
      <name val="Calibri"/>
      <family val="2"/>
      <scheme val="minor"/>
    </font>
    <font>
      <sz val="8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>
      <alignment wrapText="1"/>
    </xf>
    <xf numFmtId="0" fontId="2" fillId="0" borderId="5" xfId="0" applyFont="1" applyBorder="1" applyAlignment="1">
      <alignment horizontal="center" wrapText="1"/>
    </xf>
    <xf numFmtId="0" fontId="0" fillId="0" borderId="0" xfId="0"/>
    <xf numFmtId="0" fontId="0" fillId="0" borderId="0" xfId="0"/>
    <xf numFmtId="0" fontId="4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0" fillId="0" borderId="0" xfId="0"/>
    <xf numFmtId="0" fontId="6" fillId="0" borderId="3" xfId="0" applyNumberFormat="1" applyFont="1" applyFill="1" applyBorder="1" applyAlignment="1" applyProtection="1">
      <alignment horizontal="left" vertical="top" wrapText="1"/>
    </xf>
    <xf numFmtId="0" fontId="6" fillId="0" borderId="3" xfId="0" applyNumberFormat="1" applyFont="1" applyFill="1" applyBorder="1" applyAlignment="1" applyProtection="1">
      <alignment horizontal="center" vertical="top" wrapText="1"/>
    </xf>
    <xf numFmtId="0" fontId="0" fillId="0" borderId="0" xfId="0"/>
    <xf numFmtId="0" fontId="6" fillId="0" borderId="5" xfId="0" applyNumberFormat="1" applyFont="1" applyFill="1" applyBorder="1" applyAlignment="1" applyProtection="1">
      <alignment horizontal="center" wrapText="1"/>
    </xf>
    <xf numFmtId="0" fontId="6" fillId="0" borderId="3" xfId="0" applyNumberFormat="1" applyFont="1" applyFill="1" applyBorder="1" applyAlignment="1" applyProtection="1">
      <alignment horizontal="center" wrapText="1"/>
    </xf>
    <xf numFmtId="165" fontId="6" fillId="2" borderId="4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6" fillId="0" borderId="2" xfId="0" applyNumberFormat="1" applyFont="1" applyFill="1" applyBorder="1" applyAlignment="1" applyProtection="1">
      <alignment horizontal="center" wrapText="1"/>
    </xf>
    <xf numFmtId="0" fontId="6" fillId="0" borderId="1" xfId="0" applyNumberFormat="1" applyFont="1" applyFill="1" applyBorder="1" applyAlignment="1" applyProtection="1">
      <alignment horizontal="center" wrapText="1"/>
    </xf>
    <xf numFmtId="0" fontId="6" fillId="0" borderId="4" xfId="0" applyNumberFormat="1" applyFont="1" applyFill="1" applyBorder="1" applyAlignment="1" applyProtection="1">
      <alignment horizontal="center" wrapText="1"/>
    </xf>
    <xf numFmtId="0" fontId="6" fillId="2" borderId="0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166" fontId="7" fillId="2" borderId="6" xfId="0" applyNumberFormat="1" applyFont="1" applyFill="1" applyBorder="1" applyAlignment="1">
      <alignment horizontal="center"/>
    </xf>
    <xf numFmtId="166" fontId="7" fillId="0" borderId="4" xfId="0" applyNumberFormat="1" applyFont="1" applyBorder="1" applyAlignment="1">
      <alignment horizontal="center"/>
    </xf>
    <xf numFmtId="166" fontId="6" fillId="2" borderId="4" xfId="0" applyNumberFormat="1" applyFont="1" applyFill="1" applyBorder="1" applyAlignment="1">
      <alignment horizontal="center"/>
    </xf>
    <xf numFmtId="166" fontId="6" fillId="0" borderId="6" xfId="0" applyNumberFormat="1" applyFont="1" applyBorder="1" applyAlignment="1">
      <alignment horizontal="center"/>
    </xf>
    <xf numFmtId="166" fontId="6" fillId="2" borderId="6" xfId="0" applyNumberFormat="1" applyFont="1" applyFill="1" applyBorder="1" applyAlignment="1">
      <alignment horizontal="center"/>
    </xf>
    <xf numFmtId="166" fontId="6" fillId="0" borderId="4" xfId="0" applyNumberFormat="1" applyFont="1" applyBorder="1" applyAlignment="1">
      <alignment horizontal="center"/>
    </xf>
    <xf numFmtId="165" fontId="6" fillId="0" borderId="6" xfId="0" applyNumberFormat="1" applyFont="1" applyBorder="1" applyAlignment="1">
      <alignment horizontal="center"/>
    </xf>
    <xf numFmtId="165" fontId="6" fillId="2" borderId="6" xfId="0" applyNumberFormat="1" applyFont="1" applyFill="1" applyBorder="1" applyAlignment="1">
      <alignment horizontal="center"/>
    </xf>
    <xf numFmtId="165" fontId="6" fillId="0" borderId="7" xfId="0" applyNumberFormat="1" applyFont="1" applyBorder="1" applyAlignment="1">
      <alignment horizontal="center"/>
    </xf>
    <xf numFmtId="165" fontId="5" fillId="2" borderId="0" xfId="0" applyNumberFormat="1" applyFont="1" applyFill="1" applyAlignment="1">
      <alignment horizontal="center"/>
    </xf>
    <xf numFmtId="164" fontId="2" fillId="0" borderId="6" xfId="0" applyNumberFormat="1" applyFont="1" applyBorder="1" applyAlignment="1">
      <alignment horizontal="center" wrapText="1"/>
    </xf>
    <xf numFmtId="165" fontId="5" fillId="2" borderId="4" xfId="0" applyNumberFormat="1" applyFont="1" applyFill="1" applyBorder="1" applyAlignment="1">
      <alignment horizontal="center"/>
    </xf>
    <xf numFmtId="165" fontId="5" fillId="2" borderId="6" xfId="0" applyNumberFormat="1" applyFont="1" applyFill="1" applyBorder="1" applyAlignment="1">
      <alignment horizontal="center"/>
    </xf>
    <xf numFmtId="164" fontId="2" fillId="0" borderId="5" xfId="0" applyNumberFormat="1" applyFont="1" applyBorder="1" applyAlignment="1">
      <alignment horizontal="center" wrapText="1"/>
    </xf>
    <xf numFmtId="4" fontId="6" fillId="2" borderId="4" xfId="0" applyNumberFormat="1" applyFont="1" applyFill="1" applyBorder="1" applyAlignment="1">
      <alignment horizontal="center"/>
    </xf>
    <xf numFmtId="4" fontId="6" fillId="0" borderId="6" xfId="0" applyNumberFormat="1" applyFont="1" applyBorder="1" applyAlignment="1">
      <alignment horizontal="center"/>
    </xf>
    <xf numFmtId="4" fontId="6" fillId="2" borderId="6" xfId="0" applyNumberFormat="1" applyFont="1" applyFill="1" applyBorder="1" applyAlignment="1">
      <alignment horizontal="center"/>
    </xf>
    <xf numFmtId="164" fontId="6" fillId="2" borderId="4" xfId="0" applyNumberFormat="1" applyFont="1" applyFill="1" applyBorder="1" applyAlignment="1">
      <alignment horizontal="center"/>
    </xf>
    <xf numFmtId="164" fontId="6" fillId="0" borderId="6" xfId="0" applyNumberFormat="1" applyFont="1" applyBorder="1" applyAlignment="1">
      <alignment horizontal="center"/>
    </xf>
    <xf numFmtId="164" fontId="6" fillId="2" borderId="6" xfId="0" applyNumberFormat="1" applyFont="1" applyFill="1" applyBorder="1" applyAlignment="1">
      <alignment horizontal="center"/>
    </xf>
    <xf numFmtId="164" fontId="4" fillId="2" borderId="4" xfId="0" applyNumberFormat="1" applyFont="1" applyFill="1" applyBorder="1" applyAlignment="1">
      <alignment horizontal="center" wrapText="1"/>
    </xf>
    <xf numFmtId="164" fontId="4" fillId="2" borderId="6" xfId="0" applyNumberFormat="1" applyFont="1" applyFill="1" applyBorder="1" applyAlignment="1">
      <alignment horizontal="center" wrapText="1"/>
    </xf>
    <xf numFmtId="164" fontId="4" fillId="2" borderId="5" xfId="0" applyNumberFormat="1" applyFont="1" applyFill="1" applyBorder="1" applyAlignment="1">
      <alignment horizontal="center" wrapText="1"/>
    </xf>
    <xf numFmtId="164" fontId="2" fillId="0" borderId="1" xfId="0" applyNumberFormat="1" applyFont="1" applyBorder="1" applyAlignment="1">
      <alignment horizontal="center" wrapText="1"/>
    </xf>
    <xf numFmtId="164" fontId="4" fillId="2" borderId="1" xfId="0" applyNumberFormat="1" applyFont="1" applyFill="1" applyBorder="1" applyAlignment="1">
      <alignment horizontal="center" wrapText="1"/>
    </xf>
    <xf numFmtId="165" fontId="5" fillId="2" borderId="10" xfId="0" applyNumberFormat="1" applyFont="1" applyFill="1" applyBorder="1" applyAlignment="1">
      <alignment horizontal="center"/>
    </xf>
    <xf numFmtId="165" fontId="5" fillId="2" borderId="7" xfId="0" applyNumberFormat="1" applyFont="1" applyFill="1" applyBorder="1" applyAlignment="1">
      <alignment horizontal="center"/>
    </xf>
    <xf numFmtId="166" fontId="6" fillId="0" borderId="10" xfId="0" applyNumberFormat="1" applyFont="1" applyBorder="1" applyAlignment="1">
      <alignment horizontal="center"/>
    </xf>
    <xf numFmtId="165" fontId="7" fillId="2" borderId="4" xfId="0" applyNumberFormat="1" applyFont="1" applyFill="1" applyBorder="1" applyAlignment="1">
      <alignment horizontal="center"/>
    </xf>
    <xf numFmtId="165" fontId="7" fillId="2" borderId="6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4" fontId="7" fillId="2" borderId="4" xfId="0" applyNumberFormat="1" applyFont="1" applyFill="1" applyBorder="1" applyAlignment="1">
      <alignment horizontal="center"/>
    </xf>
    <xf numFmtId="4" fontId="7" fillId="2" borderId="6" xfId="0" applyNumberFormat="1" applyFont="1" applyFill="1" applyBorder="1" applyAlignment="1">
      <alignment horizontal="center"/>
    </xf>
    <xf numFmtId="4" fontId="6" fillId="0" borderId="3" xfId="0" applyNumberFormat="1" applyFont="1" applyFill="1" applyBorder="1" applyAlignment="1" applyProtection="1">
      <alignment horizontal="center" wrapText="1"/>
    </xf>
    <xf numFmtId="4" fontId="6" fillId="0" borderId="5" xfId="0" applyNumberFormat="1" applyFont="1" applyFill="1" applyBorder="1" applyAlignment="1" applyProtection="1">
      <alignment horizontal="center" wrapText="1"/>
    </xf>
    <xf numFmtId="165" fontId="6" fillId="0" borderId="4" xfId="0" applyNumberFormat="1" applyFont="1" applyFill="1" applyBorder="1" applyAlignment="1">
      <alignment horizontal="center"/>
    </xf>
    <xf numFmtId="165" fontId="6" fillId="0" borderId="6" xfId="0" applyNumberFormat="1" applyFont="1" applyFill="1" applyBorder="1" applyAlignment="1">
      <alignment horizontal="center"/>
    </xf>
    <xf numFmtId="165" fontId="5" fillId="0" borderId="4" xfId="0" applyNumberFormat="1" applyFont="1" applyFill="1" applyBorder="1" applyAlignment="1">
      <alignment horizontal="center"/>
    </xf>
    <xf numFmtId="165" fontId="5" fillId="0" borderId="6" xfId="0" applyNumberFormat="1" applyFont="1" applyFill="1" applyBorder="1" applyAlignment="1">
      <alignment horizontal="center"/>
    </xf>
    <xf numFmtId="166" fontId="7" fillId="0" borderId="4" xfId="0" applyNumberFormat="1" applyFont="1" applyFill="1" applyBorder="1" applyAlignment="1">
      <alignment horizontal="center"/>
    </xf>
    <xf numFmtId="166" fontId="7" fillId="0" borderId="6" xfId="0" applyNumberFormat="1" applyFont="1" applyFill="1" applyBorder="1" applyAlignment="1">
      <alignment horizontal="center"/>
    </xf>
    <xf numFmtId="166" fontId="6" fillId="0" borderId="4" xfId="0" applyNumberFormat="1" applyFont="1" applyFill="1" applyBorder="1" applyAlignment="1">
      <alignment horizontal="center"/>
    </xf>
    <xf numFmtId="166" fontId="6" fillId="0" borderId="6" xfId="0" applyNumberFormat="1" applyFont="1" applyFill="1" applyBorder="1" applyAlignment="1">
      <alignment horizontal="center"/>
    </xf>
    <xf numFmtId="164" fontId="6" fillId="0" borderId="4" xfId="0" applyNumberFormat="1" applyFont="1" applyFill="1" applyBorder="1" applyAlignment="1">
      <alignment horizontal="center"/>
    </xf>
    <xf numFmtId="164" fontId="6" fillId="0" borderId="6" xfId="0" applyNumberFormat="1" applyFont="1" applyFill="1" applyBorder="1" applyAlignment="1">
      <alignment horizontal="center"/>
    </xf>
    <xf numFmtId="164" fontId="4" fillId="0" borderId="4" xfId="0" applyNumberFormat="1" applyFont="1" applyFill="1" applyBorder="1" applyAlignment="1">
      <alignment horizontal="center" wrapText="1"/>
    </xf>
    <xf numFmtId="164" fontId="4" fillId="0" borderId="6" xfId="0" applyNumberFormat="1" applyFont="1" applyFill="1" applyBorder="1" applyAlignment="1">
      <alignment horizontal="center" wrapText="1"/>
    </xf>
    <xf numFmtId="165" fontId="5" fillId="0" borderId="10" xfId="0" applyNumberFormat="1" applyFont="1" applyFill="1" applyBorder="1" applyAlignment="1">
      <alignment horizontal="center"/>
    </xf>
    <xf numFmtId="165" fontId="5" fillId="0" borderId="7" xfId="0" applyNumberFormat="1" applyFont="1" applyFill="1" applyBorder="1" applyAlignment="1">
      <alignment horizontal="center"/>
    </xf>
    <xf numFmtId="164" fontId="2" fillId="2" borderId="4" xfId="0" applyNumberFormat="1" applyFont="1" applyFill="1" applyBorder="1" applyAlignment="1">
      <alignment horizontal="center" wrapText="1"/>
    </xf>
    <xf numFmtId="0" fontId="8" fillId="2" borderId="0" xfId="0" applyFont="1" applyFill="1" applyAlignment="1">
      <alignment horizontal="center"/>
    </xf>
    <xf numFmtId="0" fontId="0" fillId="0" borderId="0" xfId="0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9" fillId="0" borderId="3" xfId="0" applyNumberFormat="1" applyFont="1" applyFill="1" applyBorder="1" applyAlignment="1" applyProtection="1">
      <alignment horizontal="left" vertical="top" wrapText="1"/>
    </xf>
    <xf numFmtId="0" fontId="9" fillId="0" borderId="3" xfId="0" applyNumberFormat="1" applyFont="1" applyFill="1" applyBorder="1" applyAlignment="1" applyProtection="1">
      <alignment horizontal="center" vertical="top" wrapText="1"/>
    </xf>
    <xf numFmtId="4" fontId="6" fillId="0" borderId="2" xfId="0" applyNumberFormat="1" applyFont="1" applyFill="1" applyBorder="1" applyAlignment="1" applyProtection="1">
      <alignment horizontal="center" wrapText="1"/>
    </xf>
    <xf numFmtId="4" fontId="6" fillId="0" borderId="12" xfId="0" applyNumberFormat="1" applyFont="1" applyFill="1" applyBorder="1" applyAlignment="1" applyProtection="1">
      <alignment horizontal="center" wrapText="1"/>
    </xf>
    <xf numFmtId="166" fontId="6" fillId="0" borderId="13" xfId="0" applyNumberFormat="1" applyFont="1" applyBorder="1" applyAlignment="1">
      <alignment horizontal="center"/>
    </xf>
    <xf numFmtId="0" fontId="9" fillId="0" borderId="3" xfId="0" applyNumberFormat="1" applyFont="1" applyFill="1" applyBorder="1" applyAlignment="1" applyProtection="1">
      <alignment horizontal="center" wrapText="1"/>
    </xf>
    <xf numFmtId="0" fontId="5" fillId="3" borderId="14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wrapText="1"/>
    </xf>
    <xf numFmtId="0" fontId="10" fillId="0" borderId="0" xfId="0" applyFont="1" applyAlignment="1">
      <alignment wrapText="1"/>
    </xf>
    <xf numFmtId="0" fontId="4" fillId="0" borderId="3" xfId="0" applyFont="1" applyBorder="1" applyAlignment="1">
      <alignment wrapText="1"/>
    </xf>
    <xf numFmtId="164" fontId="2" fillId="0" borderId="0" xfId="0" applyNumberFormat="1" applyFont="1" applyBorder="1" applyAlignment="1">
      <alignment horizontal="center" wrapText="1"/>
    </xf>
    <xf numFmtId="4" fontId="5" fillId="2" borderId="3" xfId="0" applyNumberFormat="1" applyFont="1" applyFill="1" applyBorder="1" applyAlignment="1" applyProtection="1">
      <alignment horizontal="center" wrapText="1"/>
    </xf>
    <xf numFmtId="166" fontId="5" fillId="2" borderId="4" xfId="0" applyNumberFormat="1" applyFont="1" applyFill="1" applyBorder="1" applyAlignment="1">
      <alignment horizontal="center"/>
    </xf>
    <xf numFmtId="166" fontId="5" fillId="2" borderId="6" xfId="0" applyNumberFormat="1" applyFont="1" applyFill="1" applyBorder="1" applyAlignment="1">
      <alignment horizontal="center"/>
    </xf>
    <xf numFmtId="4" fontId="6" fillId="0" borderId="0" xfId="0" applyNumberFormat="1" applyFont="1" applyFill="1" applyBorder="1" applyAlignment="1" applyProtection="1">
      <alignment horizontal="center" wrapText="1"/>
    </xf>
    <xf numFmtId="0" fontId="14" fillId="0" borderId="0" xfId="0" applyFont="1"/>
    <xf numFmtId="0" fontId="14" fillId="0" borderId="0" xfId="0" applyFont="1" applyAlignment="1">
      <alignment horizontal="right"/>
    </xf>
    <xf numFmtId="0" fontId="11" fillId="0" borderId="0" xfId="0" applyFont="1" applyAlignment="1">
      <alignment vertical="top" wrapText="1"/>
    </xf>
    <xf numFmtId="0" fontId="12" fillId="0" borderId="0" xfId="0" applyFont="1" applyAlignment="1">
      <alignment vertical="top"/>
    </xf>
    <xf numFmtId="0" fontId="13" fillId="0" borderId="0" xfId="0" applyNumberFormat="1" applyFont="1" applyFill="1" applyBorder="1" applyAlignment="1" applyProtection="1">
      <alignment horizontal="center" vertical="top" wrapText="1"/>
    </xf>
    <xf numFmtId="0" fontId="0" fillId="0" borderId="0" xfId="0" applyAlignment="1">
      <alignment vertical="top"/>
    </xf>
    <xf numFmtId="0" fontId="1" fillId="0" borderId="0" xfId="0" applyFont="1" applyAlignment="1">
      <alignment horizontal="right" wrapText="1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66"/>
  <sheetViews>
    <sheetView tabSelected="1" view="pageLayout" zoomScaleNormal="100" workbookViewId="0"/>
  </sheetViews>
  <sheetFormatPr defaultRowHeight="15" x14ac:dyDescent="0.25"/>
  <cols>
    <col min="1" max="1" width="63.7109375" customWidth="1"/>
    <col min="2" max="2" width="9.85546875" style="26" customWidth="1"/>
    <col min="3" max="3" width="13.28515625" style="26" customWidth="1"/>
    <col min="4" max="4" width="19.5703125" style="26" customWidth="1"/>
    <col min="5" max="5" width="10.85546875" style="26" customWidth="1"/>
    <col min="6" max="6" width="16.7109375" style="85" customWidth="1"/>
    <col min="7" max="7" width="16.42578125" style="26" customWidth="1"/>
    <col min="8" max="8" width="16" style="87" customWidth="1"/>
    <col min="9" max="9" width="15.7109375" style="87" customWidth="1"/>
    <col min="10" max="10" width="14" style="31" customWidth="1"/>
  </cols>
  <sheetData>
    <row r="1" spans="1:10" s="22" customFormat="1" ht="90.75" customHeight="1" x14ac:dyDescent="0.25">
      <c r="D1" s="96"/>
      <c r="E1" s="96"/>
      <c r="F1" s="96"/>
      <c r="G1" s="96"/>
      <c r="H1" s="105" t="s">
        <v>723</v>
      </c>
      <c r="I1" s="106"/>
      <c r="J1" s="106"/>
    </row>
    <row r="2" spans="1:10" s="22" customFormat="1" ht="19.149999999999999" customHeight="1" x14ac:dyDescent="0.25">
      <c r="D2" s="96"/>
      <c r="E2" s="96"/>
      <c r="F2" s="96"/>
      <c r="G2" s="96"/>
    </row>
    <row r="3" spans="1:10" s="22" customFormat="1" ht="30.75" customHeight="1" x14ac:dyDescent="0.25">
      <c r="A3" s="107" t="s">
        <v>722</v>
      </c>
      <c r="B3" s="107"/>
      <c r="C3" s="107"/>
      <c r="D3" s="107"/>
      <c r="E3" s="107"/>
      <c r="F3" s="107"/>
      <c r="G3" s="107"/>
      <c r="H3" s="108"/>
      <c r="I3" s="108"/>
      <c r="J3" s="108"/>
    </row>
    <row r="4" spans="1:10" x14ac:dyDescent="0.25">
      <c r="A4" s="109" t="s">
        <v>0</v>
      </c>
      <c r="B4" s="110"/>
      <c r="C4" s="110"/>
      <c r="D4" s="110"/>
      <c r="E4" s="110"/>
      <c r="F4" s="110"/>
      <c r="G4" s="110"/>
      <c r="H4" s="110"/>
      <c r="I4" s="110"/>
      <c r="J4" s="110"/>
    </row>
    <row r="5" spans="1:10" ht="64.5" x14ac:dyDescent="0.25">
      <c r="A5" s="1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7" t="s">
        <v>691</v>
      </c>
      <c r="G5" s="28" t="s">
        <v>692</v>
      </c>
      <c r="H5" s="29" t="s">
        <v>694</v>
      </c>
      <c r="I5" s="29" t="s">
        <v>695</v>
      </c>
      <c r="J5" s="29" t="s">
        <v>693</v>
      </c>
    </row>
    <row r="6" spans="1:10" x14ac:dyDescent="0.25">
      <c r="A6" s="2" t="s">
        <v>6</v>
      </c>
      <c r="B6" s="6" t="s">
        <v>7</v>
      </c>
      <c r="C6" s="6" t="s">
        <v>8</v>
      </c>
      <c r="D6" s="6" t="s">
        <v>9</v>
      </c>
      <c r="E6" s="6" t="s">
        <v>10</v>
      </c>
      <c r="F6" s="16"/>
      <c r="G6" s="8" t="s">
        <v>11</v>
      </c>
      <c r="H6" s="32"/>
      <c r="I6" s="33"/>
      <c r="J6" s="34"/>
    </row>
    <row r="7" spans="1:10" x14ac:dyDescent="0.25">
      <c r="A7" s="3" t="s">
        <v>12</v>
      </c>
      <c r="B7" s="4" t="s">
        <v>13</v>
      </c>
      <c r="C7" s="4"/>
      <c r="D7" s="4"/>
      <c r="E7" s="4"/>
      <c r="F7" s="35">
        <f t="shared" ref="F7:H7" si="0">F8+F17+F30+F82+F88+F120+F114</f>
        <v>101324995</v>
      </c>
      <c r="G7" s="35">
        <f t="shared" si="0"/>
        <v>120362048.06999999</v>
      </c>
      <c r="H7" s="35">
        <f t="shared" si="0"/>
        <v>120155737.06999999</v>
      </c>
      <c r="I7" s="35">
        <f>I8+I17+I30+I82+I88+I120+I114</f>
        <v>118808002.09</v>
      </c>
      <c r="J7" s="36">
        <f>H7-I7</f>
        <v>1347734.9799999893</v>
      </c>
    </row>
    <row r="8" spans="1:10" ht="26.25" x14ac:dyDescent="0.25">
      <c r="A8" s="5" t="s">
        <v>14</v>
      </c>
      <c r="B8" s="6" t="s">
        <v>13</v>
      </c>
      <c r="C8" s="6" t="s">
        <v>15</v>
      </c>
      <c r="D8" s="6"/>
      <c r="E8" s="6"/>
      <c r="F8" s="37">
        <f t="shared" ref="F8:H8" si="1">F9</f>
        <v>1538644</v>
      </c>
      <c r="G8" s="38">
        <f t="shared" si="1"/>
        <v>2090120.5</v>
      </c>
      <c r="H8" s="37">
        <f t="shared" si="1"/>
        <v>2090120.5</v>
      </c>
      <c r="I8" s="39">
        <f>I9</f>
        <v>2090120.31</v>
      </c>
      <c r="J8" s="40">
        <f t="shared" ref="J8:J74" si="2">H8-I8</f>
        <v>0.18999999994412065</v>
      </c>
    </row>
    <row r="9" spans="1:10" ht="39" x14ac:dyDescent="0.25">
      <c r="A9" s="5" t="s">
        <v>16</v>
      </c>
      <c r="B9" s="6" t="s">
        <v>13</v>
      </c>
      <c r="C9" s="6" t="s">
        <v>15</v>
      </c>
      <c r="D9" s="6" t="s">
        <v>17</v>
      </c>
      <c r="E9" s="6"/>
      <c r="F9" s="37">
        <f t="shared" ref="F9:H9" si="3">F10</f>
        <v>1538644</v>
      </c>
      <c r="G9" s="38">
        <f t="shared" si="3"/>
        <v>2090120.5</v>
      </c>
      <c r="H9" s="37">
        <f t="shared" si="3"/>
        <v>2090120.5</v>
      </c>
      <c r="I9" s="39">
        <f>I10</f>
        <v>2090120.31</v>
      </c>
      <c r="J9" s="40">
        <f t="shared" si="2"/>
        <v>0.18999999994412065</v>
      </c>
    </row>
    <row r="10" spans="1:10" ht="26.25" x14ac:dyDescent="0.25">
      <c r="A10" s="5" t="s">
        <v>18</v>
      </c>
      <c r="B10" s="6" t="s">
        <v>13</v>
      </c>
      <c r="C10" s="6" t="s">
        <v>15</v>
      </c>
      <c r="D10" s="6" t="s">
        <v>19</v>
      </c>
      <c r="E10" s="6"/>
      <c r="F10" s="37">
        <f t="shared" ref="F10:H10" si="4">F11+F14</f>
        <v>1538644</v>
      </c>
      <c r="G10" s="38">
        <f t="shared" si="4"/>
        <v>2090120.5</v>
      </c>
      <c r="H10" s="37">
        <f t="shared" si="4"/>
        <v>2090120.5</v>
      </c>
      <c r="I10" s="39">
        <f>I11+I14</f>
        <v>2090120.31</v>
      </c>
      <c r="J10" s="40">
        <f t="shared" si="2"/>
        <v>0.18999999994412065</v>
      </c>
    </row>
    <row r="11" spans="1:10" ht="51.75" x14ac:dyDescent="0.25">
      <c r="A11" s="5" t="s">
        <v>20</v>
      </c>
      <c r="B11" s="6" t="s">
        <v>13</v>
      </c>
      <c r="C11" s="6" t="s">
        <v>15</v>
      </c>
      <c r="D11" s="6" t="s">
        <v>21</v>
      </c>
      <c r="E11" s="6"/>
      <c r="F11" s="25">
        <f t="shared" ref="F11:H11" si="5">F12</f>
        <v>50000</v>
      </c>
      <c r="G11" s="41">
        <f t="shared" si="5"/>
        <v>60333</v>
      </c>
      <c r="H11" s="25">
        <f t="shared" si="5"/>
        <v>60333</v>
      </c>
      <c r="I11" s="42">
        <f>I12</f>
        <v>60333</v>
      </c>
      <c r="J11" s="40">
        <f t="shared" si="2"/>
        <v>0</v>
      </c>
    </row>
    <row r="12" spans="1:10" ht="51.75" x14ac:dyDescent="0.25">
      <c r="A12" s="5" t="s">
        <v>22</v>
      </c>
      <c r="B12" s="6" t="s">
        <v>13</v>
      </c>
      <c r="C12" s="6" t="s">
        <v>15</v>
      </c>
      <c r="D12" s="6" t="s">
        <v>21</v>
      </c>
      <c r="E12" s="8" t="s">
        <v>23</v>
      </c>
      <c r="F12" s="25">
        <f t="shared" ref="F12:H12" si="6">F13</f>
        <v>50000</v>
      </c>
      <c r="G12" s="43">
        <f t="shared" si="6"/>
        <v>60333</v>
      </c>
      <c r="H12" s="25">
        <f t="shared" si="6"/>
        <v>60333</v>
      </c>
      <c r="I12" s="42">
        <f>I13</f>
        <v>60333</v>
      </c>
      <c r="J12" s="40">
        <f t="shared" si="2"/>
        <v>0</v>
      </c>
    </row>
    <row r="13" spans="1:10" x14ac:dyDescent="0.25">
      <c r="A13" s="5" t="s">
        <v>24</v>
      </c>
      <c r="B13" s="6" t="s">
        <v>13</v>
      </c>
      <c r="C13" s="6" t="s">
        <v>15</v>
      </c>
      <c r="D13" s="6" t="s">
        <v>21</v>
      </c>
      <c r="E13" s="6" t="s">
        <v>25</v>
      </c>
      <c r="F13" s="44">
        <v>50000</v>
      </c>
      <c r="G13" s="45">
        <v>60333</v>
      </c>
      <c r="H13" s="46">
        <v>60333</v>
      </c>
      <c r="I13" s="47">
        <v>60333</v>
      </c>
      <c r="J13" s="40">
        <f t="shared" si="2"/>
        <v>0</v>
      </c>
    </row>
    <row r="14" spans="1:10" ht="64.5" x14ac:dyDescent="0.25">
      <c r="A14" s="5" t="s">
        <v>26</v>
      </c>
      <c r="B14" s="6" t="s">
        <v>13</v>
      </c>
      <c r="C14" s="6" t="s">
        <v>15</v>
      </c>
      <c r="D14" s="6" t="s">
        <v>27</v>
      </c>
      <c r="E14" s="6"/>
      <c r="F14" s="25">
        <f t="shared" ref="F14:H14" si="7">F15</f>
        <v>1488644</v>
      </c>
      <c r="G14" s="41">
        <f t="shared" si="7"/>
        <v>2029787.5</v>
      </c>
      <c r="H14" s="25">
        <f t="shared" si="7"/>
        <v>2029787.5</v>
      </c>
      <c r="I14" s="42">
        <f>I15</f>
        <v>2029787.31</v>
      </c>
      <c r="J14" s="40">
        <f t="shared" si="2"/>
        <v>0.18999999994412065</v>
      </c>
    </row>
    <row r="15" spans="1:10" ht="51.75" x14ac:dyDescent="0.25">
      <c r="A15" s="5" t="s">
        <v>22</v>
      </c>
      <c r="B15" s="6" t="s">
        <v>13</v>
      </c>
      <c r="C15" s="6" t="s">
        <v>15</v>
      </c>
      <c r="D15" s="6" t="s">
        <v>27</v>
      </c>
      <c r="E15" s="6" t="s">
        <v>23</v>
      </c>
      <c r="F15" s="25">
        <f t="shared" ref="F15:H15" si="8">F16</f>
        <v>1488644</v>
      </c>
      <c r="G15" s="41">
        <f t="shared" si="8"/>
        <v>2029787.5</v>
      </c>
      <c r="H15" s="25">
        <f t="shared" si="8"/>
        <v>2029787.5</v>
      </c>
      <c r="I15" s="42">
        <f>I16</f>
        <v>2029787.31</v>
      </c>
      <c r="J15" s="40">
        <f t="shared" si="2"/>
        <v>0.18999999994412065</v>
      </c>
    </row>
    <row r="16" spans="1:10" x14ac:dyDescent="0.25">
      <c r="A16" s="5" t="s">
        <v>24</v>
      </c>
      <c r="B16" s="6" t="s">
        <v>13</v>
      </c>
      <c r="C16" s="6" t="s">
        <v>15</v>
      </c>
      <c r="D16" s="6" t="s">
        <v>27</v>
      </c>
      <c r="E16" s="6" t="s">
        <v>25</v>
      </c>
      <c r="F16" s="44">
        <v>1488644</v>
      </c>
      <c r="G16" s="48">
        <v>2029787.5</v>
      </c>
      <c r="H16" s="46">
        <v>2029787.5</v>
      </c>
      <c r="I16" s="47">
        <v>2029787.31</v>
      </c>
      <c r="J16" s="40">
        <f t="shared" si="2"/>
        <v>0.18999999994412065</v>
      </c>
    </row>
    <row r="17" spans="1:10" ht="39" x14ac:dyDescent="0.25">
      <c r="A17" s="5" t="s">
        <v>28</v>
      </c>
      <c r="B17" s="6" t="s">
        <v>13</v>
      </c>
      <c r="C17" s="6" t="s">
        <v>29</v>
      </c>
      <c r="D17" s="6"/>
      <c r="E17" s="6"/>
      <c r="F17" s="49">
        <f t="shared" ref="F17:H17" si="9">F18</f>
        <v>6727188</v>
      </c>
      <c r="G17" s="50">
        <f t="shared" si="9"/>
        <v>7269186</v>
      </c>
      <c r="H17" s="49">
        <f t="shared" si="9"/>
        <v>7269186</v>
      </c>
      <c r="I17" s="51">
        <f>I18</f>
        <v>7262731.8999999994</v>
      </c>
      <c r="J17" s="40">
        <f t="shared" si="2"/>
        <v>6454.1000000005588</v>
      </c>
    </row>
    <row r="18" spans="1:10" ht="39" x14ac:dyDescent="0.25">
      <c r="A18" s="5" t="s">
        <v>16</v>
      </c>
      <c r="B18" s="6" t="s">
        <v>13</v>
      </c>
      <c r="C18" s="6" t="s">
        <v>29</v>
      </c>
      <c r="D18" s="6" t="s">
        <v>17</v>
      </c>
      <c r="E18" s="6"/>
      <c r="F18" s="49">
        <f t="shared" ref="F18:H18" si="10">F19</f>
        <v>6727188</v>
      </c>
      <c r="G18" s="50">
        <f t="shared" si="10"/>
        <v>7269186</v>
      </c>
      <c r="H18" s="49">
        <f t="shared" si="10"/>
        <v>7269186</v>
      </c>
      <c r="I18" s="51">
        <f>I19</f>
        <v>7262731.8999999994</v>
      </c>
      <c r="J18" s="40">
        <f t="shared" si="2"/>
        <v>6454.1000000005588</v>
      </c>
    </row>
    <row r="19" spans="1:10" ht="26.25" x14ac:dyDescent="0.25">
      <c r="A19" s="5" t="s">
        <v>30</v>
      </c>
      <c r="B19" s="6" t="s">
        <v>13</v>
      </c>
      <c r="C19" s="6" t="s">
        <v>29</v>
      </c>
      <c r="D19" s="6" t="s">
        <v>31</v>
      </c>
      <c r="E19" s="6"/>
      <c r="F19" s="51">
        <f t="shared" ref="F19:H19" si="11">F20+F27</f>
        <v>6727188</v>
      </c>
      <c r="G19" s="51">
        <f t="shared" si="11"/>
        <v>7269186</v>
      </c>
      <c r="H19" s="51">
        <f t="shared" si="11"/>
        <v>7269186</v>
      </c>
      <c r="I19" s="51">
        <f>I20+I27</f>
        <v>7262731.8999999994</v>
      </c>
      <c r="J19" s="40">
        <f t="shared" si="2"/>
        <v>6454.1000000005588</v>
      </c>
    </row>
    <row r="20" spans="1:10" ht="51.75" x14ac:dyDescent="0.25">
      <c r="A20" s="5" t="s">
        <v>32</v>
      </c>
      <c r="B20" s="6" t="s">
        <v>13</v>
      </c>
      <c r="C20" s="6" t="s">
        <v>29</v>
      </c>
      <c r="D20" s="6" t="s">
        <v>33</v>
      </c>
      <c r="E20" s="6"/>
      <c r="F20" s="49">
        <f t="shared" ref="F20:H20" si="12">F21+F23+F25</f>
        <v>5494921</v>
      </c>
      <c r="G20" s="50">
        <f t="shared" si="12"/>
        <v>7269186</v>
      </c>
      <c r="H20" s="49">
        <f t="shared" si="12"/>
        <v>7269186</v>
      </c>
      <c r="I20" s="51">
        <f>I21+I23+I25</f>
        <v>7262731.8999999994</v>
      </c>
      <c r="J20" s="40">
        <f t="shared" si="2"/>
        <v>6454.1000000005588</v>
      </c>
    </row>
    <row r="21" spans="1:10" ht="51.75" x14ac:dyDescent="0.25">
      <c r="A21" s="5" t="s">
        <v>22</v>
      </c>
      <c r="B21" s="6" t="s">
        <v>13</v>
      </c>
      <c r="C21" s="6" t="s">
        <v>29</v>
      </c>
      <c r="D21" s="6" t="s">
        <v>33</v>
      </c>
      <c r="E21" s="6" t="s">
        <v>23</v>
      </c>
      <c r="F21" s="52">
        <f t="shared" ref="F21:H21" si="13">F22</f>
        <v>4223059</v>
      </c>
      <c r="G21" s="53">
        <f t="shared" si="13"/>
        <v>5572187</v>
      </c>
      <c r="H21" s="52">
        <f t="shared" si="13"/>
        <v>5572187</v>
      </c>
      <c r="I21" s="54">
        <f>I22</f>
        <v>5567029.1799999997</v>
      </c>
      <c r="J21" s="40">
        <f t="shared" si="2"/>
        <v>5157.820000000298</v>
      </c>
    </row>
    <row r="22" spans="1:10" x14ac:dyDescent="0.25">
      <c r="A22" s="5" t="s">
        <v>24</v>
      </c>
      <c r="B22" s="6" t="s">
        <v>13</v>
      </c>
      <c r="C22" s="6" t="s">
        <v>29</v>
      </c>
      <c r="D22" s="6" t="s">
        <v>33</v>
      </c>
      <c r="E22" s="6" t="s">
        <v>25</v>
      </c>
      <c r="F22" s="44">
        <v>4223059</v>
      </c>
      <c r="G22" s="48">
        <v>5572187</v>
      </c>
      <c r="H22" s="55">
        <v>5572187</v>
      </c>
      <c r="I22" s="56">
        <v>5567029.1799999997</v>
      </c>
      <c r="J22" s="40">
        <f t="shared" si="2"/>
        <v>5157.820000000298</v>
      </c>
    </row>
    <row r="23" spans="1:10" ht="26.25" x14ac:dyDescent="0.25">
      <c r="A23" s="5" t="s">
        <v>34</v>
      </c>
      <c r="B23" s="6" t="s">
        <v>13</v>
      </c>
      <c r="C23" s="6" t="s">
        <v>29</v>
      </c>
      <c r="D23" s="6" t="s">
        <v>33</v>
      </c>
      <c r="E23" s="6" t="s">
        <v>35</v>
      </c>
      <c r="F23" s="57">
        <f t="shared" ref="F23:H23" si="14">F24</f>
        <v>1263362</v>
      </c>
      <c r="G23" s="48">
        <f t="shared" si="14"/>
        <v>1688499</v>
      </c>
      <c r="H23" s="55">
        <f t="shared" si="14"/>
        <v>1688499</v>
      </c>
      <c r="I23" s="56">
        <f>I24</f>
        <v>1687202.72</v>
      </c>
      <c r="J23" s="40">
        <f t="shared" si="2"/>
        <v>1296.2800000000279</v>
      </c>
    </row>
    <row r="24" spans="1:10" ht="26.25" x14ac:dyDescent="0.25">
      <c r="A24" s="5" t="s">
        <v>36</v>
      </c>
      <c r="B24" s="6" t="s">
        <v>13</v>
      </c>
      <c r="C24" s="6" t="s">
        <v>29</v>
      </c>
      <c r="D24" s="6" t="s">
        <v>33</v>
      </c>
      <c r="E24" s="6" t="s">
        <v>37</v>
      </c>
      <c r="F24" s="44">
        <v>1263362</v>
      </c>
      <c r="G24" s="48">
        <v>1688499</v>
      </c>
      <c r="H24" s="55">
        <v>1688499</v>
      </c>
      <c r="I24" s="56">
        <v>1687202.72</v>
      </c>
      <c r="J24" s="40">
        <f t="shared" si="2"/>
        <v>1296.2800000000279</v>
      </c>
    </row>
    <row r="25" spans="1:10" x14ac:dyDescent="0.25">
      <c r="A25" s="5" t="s">
        <v>38</v>
      </c>
      <c r="B25" s="6" t="s">
        <v>13</v>
      </c>
      <c r="C25" s="6" t="s">
        <v>29</v>
      </c>
      <c r="D25" s="6" t="s">
        <v>33</v>
      </c>
      <c r="E25" s="6" t="s">
        <v>39</v>
      </c>
      <c r="F25" s="52">
        <f t="shared" ref="F25:H25" si="15">F26</f>
        <v>8500</v>
      </c>
      <c r="G25" s="48">
        <f t="shared" si="15"/>
        <v>8500</v>
      </c>
      <c r="H25" s="55">
        <f t="shared" si="15"/>
        <v>8500</v>
      </c>
      <c r="I25" s="56">
        <f>I26</f>
        <v>8500</v>
      </c>
      <c r="J25" s="40">
        <f t="shared" si="2"/>
        <v>0</v>
      </c>
    </row>
    <row r="26" spans="1:10" x14ac:dyDescent="0.25">
      <c r="A26" s="5" t="s">
        <v>40</v>
      </c>
      <c r="B26" s="6" t="s">
        <v>13</v>
      </c>
      <c r="C26" s="6" t="s">
        <v>29</v>
      </c>
      <c r="D26" s="6" t="s">
        <v>33</v>
      </c>
      <c r="E26" s="6" t="s">
        <v>41</v>
      </c>
      <c r="F26" s="44">
        <v>8500</v>
      </c>
      <c r="G26" s="58">
        <v>8500</v>
      </c>
      <c r="H26" s="55">
        <v>8500</v>
      </c>
      <c r="I26" s="56">
        <v>8500</v>
      </c>
      <c r="J26" s="40">
        <f t="shared" si="2"/>
        <v>0</v>
      </c>
    </row>
    <row r="27" spans="1:10" s="9" customFormat="1" ht="63.75" x14ac:dyDescent="0.25">
      <c r="A27" s="20" t="s">
        <v>718</v>
      </c>
      <c r="B27" s="6" t="s">
        <v>13</v>
      </c>
      <c r="C27" s="6" t="s">
        <v>29</v>
      </c>
      <c r="D27" s="11" t="s">
        <v>686</v>
      </c>
      <c r="E27" s="8"/>
      <c r="F27" s="37">
        <f t="shared" ref="F27:I27" si="16">F28</f>
        <v>1232267</v>
      </c>
      <c r="G27" s="40">
        <f t="shared" si="16"/>
        <v>0</v>
      </c>
      <c r="H27" s="40">
        <f t="shared" si="16"/>
        <v>0</v>
      </c>
      <c r="I27" s="40">
        <f t="shared" si="16"/>
        <v>0</v>
      </c>
      <c r="J27" s="40">
        <f>J28</f>
        <v>0</v>
      </c>
    </row>
    <row r="28" spans="1:10" s="9" customFormat="1" ht="51.75" x14ac:dyDescent="0.25">
      <c r="A28" s="7" t="s">
        <v>22</v>
      </c>
      <c r="B28" s="6" t="s">
        <v>13</v>
      </c>
      <c r="C28" s="6" t="s">
        <v>29</v>
      </c>
      <c r="D28" s="11" t="s">
        <v>686</v>
      </c>
      <c r="E28" s="8">
        <v>100</v>
      </c>
      <c r="F28" s="37">
        <f t="shared" ref="F28:I28" si="17">F29</f>
        <v>1232267</v>
      </c>
      <c r="G28" s="40">
        <f t="shared" si="17"/>
        <v>0</v>
      </c>
      <c r="H28" s="40">
        <f t="shared" si="17"/>
        <v>0</v>
      </c>
      <c r="I28" s="40">
        <f t="shared" si="17"/>
        <v>0</v>
      </c>
      <c r="J28" s="40">
        <f>J29</f>
        <v>0</v>
      </c>
    </row>
    <row r="29" spans="1:10" s="9" customFormat="1" x14ac:dyDescent="0.25">
      <c r="A29" s="7" t="s">
        <v>24</v>
      </c>
      <c r="B29" s="6" t="s">
        <v>13</v>
      </c>
      <c r="C29" s="6" t="s">
        <v>29</v>
      </c>
      <c r="D29" s="11" t="s">
        <v>686</v>
      </c>
      <c r="E29" s="8">
        <v>120</v>
      </c>
      <c r="F29" s="59">
        <v>1232267</v>
      </c>
      <c r="G29" s="58">
        <v>0</v>
      </c>
      <c r="H29" s="58">
        <v>0</v>
      </c>
      <c r="I29" s="58">
        <v>0</v>
      </c>
      <c r="J29" s="58">
        <v>0</v>
      </c>
    </row>
    <row r="30" spans="1:10" ht="39" x14ac:dyDescent="0.25">
      <c r="A30" s="5" t="s">
        <v>42</v>
      </c>
      <c r="B30" s="6" t="s">
        <v>13</v>
      </c>
      <c r="C30" s="6" t="s">
        <v>43</v>
      </c>
      <c r="D30" s="6"/>
      <c r="E30" s="6"/>
      <c r="F30" s="37">
        <f t="shared" ref="F30:H30" si="18">F31+F40+F45+F50+F54</f>
        <v>48290706</v>
      </c>
      <c r="G30" s="39">
        <f t="shared" si="18"/>
        <v>64184556.350000001</v>
      </c>
      <c r="H30" s="37">
        <f t="shared" si="18"/>
        <v>64138106.350000001</v>
      </c>
      <c r="I30" s="39">
        <f>I31+I40+I45+I50+I54</f>
        <v>64029971.350000001</v>
      </c>
      <c r="J30" s="40">
        <f t="shared" si="2"/>
        <v>108135</v>
      </c>
    </row>
    <row r="31" spans="1:10" ht="39" x14ac:dyDescent="0.25">
      <c r="A31" s="5" t="s">
        <v>44</v>
      </c>
      <c r="B31" s="6" t="s">
        <v>13</v>
      </c>
      <c r="C31" s="6" t="s">
        <v>43</v>
      </c>
      <c r="D31" s="6" t="s">
        <v>45</v>
      </c>
      <c r="E31" s="6"/>
      <c r="F31" s="37">
        <f t="shared" ref="F31:H31" si="19">F32</f>
        <v>41871087</v>
      </c>
      <c r="G31" s="39">
        <f t="shared" si="19"/>
        <v>54444493.100000001</v>
      </c>
      <c r="H31" s="37">
        <f t="shared" si="19"/>
        <v>54368753.550000004</v>
      </c>
      <c r="I31" s="39">
        <f>I32</f>
        <v>54288685.109999999</v>
      </c>
      <c r="J31" s="40">
        <f t="shared" si="2"/>
        <v>80068.440000005066</v>
      </c>
    </row>
    <row r="32" spans="1:10" ht="39" x14ac:dyDescent="0.25">
      <c r="A32" s="5" t="s">
        <v>46</v>
      </c>
      <c r="B32" s="6" t="s">
        <v>13</v>
      </c>
      <c r="C32" s="6" t="s">
        <v>43</v>
      </c>
      <c r="D32" s="6" t="s">
        <v>47</v>
      </c>
      <c r="E32" s="6"/>
      <c r="F32" s="37">
        <f t="shared" ref="F32:H32" si="20">F33</f>
        <v>41871087</v>
      </c>
      <c r="G32" s="39">
        <f t="shared" si="20"/>
        <v>54444493.100000001</v>
      </c>
      <c r="H32" s="37">
        <f t="shared" si="20"/>
        <v>54368753.550000004</v>
      </c>
      <c r="I32" s="39">
        <f>I33</f>
        <v>54288685.109999999</v>
      </c>
      <c r="J32" s="40">
        <f t="shared" si="2"/>
        <v>80068.440000005066</v>
      </c>
    </row>
    <row r="33" spans="1:10" ht="39" x14ac:dyDescent="0.25">
      <c r="A33" s="5" t="s">
        <v>48</v>
      </c>
      <c r="B33" s="6" t="s">
        <v>13</v>
      </c>
      <c r="C33" s="6" t="s">
        <v>43</v>
      </c>
      <c r="D33" s="6" t="s">
        <v>49</v>
      </c>
      <c r="E33" s="6"/>
      <c r="F33" s="37">
        <f t="shared" ref="F33:H33" si="21">F34+F36+F38</f>
        <v>41871087</v>
      </c>
      <c r="G33" s="39">
        <f t="shared" si="21"/>
        <v>54444493.100000001</v>
      </c>
      <c r="H33" s="37">
        <f t="shared" si="21"/>
        <v>54368753.550000004</v>
      </c>
      <c r="I33" s="39">
        <f>I34+I36+I38</f>
        <v>54288685.109999999</v>
      </c>
      <c r="J33" s="40">
        <f t="shared" si="2"/>
        <v>80068.440000005066</v>
      </c>
    </row>
    <row r="34" spans="1:10" ht="51.75" x14ac:dyDescent="0.25">
      <c r="A34" s="5" t="s">
        <v>22</v>
      </c>
      <c r="B34" s="6" t="s">
        <v>13</v>
      </c>
      <c r="C34" s="6" t="s">
        <v>43</v>
      </c>
      <c r="D34" s="6" t="s">
        <v>49</v>
      </c>
      <c r="E34" s="6" t="s">
        <v>23</v>
      </c>
      <c r="F34" s="25">
        <f t="shared" ref="F34:H34" si="22">F35</f>
        <v>38368931</v>
      </c>
      <c r="G34" s="42">
        <f t="shared" si="22"/>
        <v>50303967</v>
      </c>
      <c r="H34" s="25">
        <f t="shared" si="22"/>
        <v>50274677.450000003</v>
      </c>
      <c r="I34" s="42">
        <f>I35</f>
        <v>50201263.530000001</v>
      </c>
      <c r="J34" s="40">
        <f t="shared" si="2"/>
        <v>73413.920000001788</v>
      </c>
    </row>
    <row r="35" spans="1:10" x14ac:dyDescent="0.25">
      <c r="A35" s="5" t="s">
        <v>24</v>
      </c>
      <c r="B35" s="6" t="s">
        <v>13</v>
      </c>
      <c r="C35" s="6" t="s">
        <v>43</v>
      </c>
      <c r="D35" s="6" t="s">
        <v>49</v>
      </c>
      <c r="E35" s="6" t="s">
        <v>25</v>
      </c>
      <c r="F35" s="44">
        <v>38368931</v>
      </c>
      <c r="G35" s="48">
        <v>50303967</v>
      </c>
      <c r="H35" s="46">
        <v>50274677.450000003</v>
      </c>
      <c r="I35" s="47">
        <v>50201263.530000001</v>
      </c>
      <c r="J35" s="40">
        <f t="shared" si="2"/>
        <v>73413.920000001788</v>
      </c>
    </row>
    <row r="36" spans="1:10" ht="26.25" x14ac:dyDescent="0.25">
      <c r="A36" s="5" t="s">
        <v>34</v>
      </c>
      <c r="B36" s="6" t="s">
        <v>13</v>
      </c>
      <c r="C36" s="6" t="s">
        <v>43</v>
      </c>
      <c r="D36" s="6" t="s">
        <v>49</v>
      </c>
      <c r="E36" s="6" t="s">
        <v>35</v>
      </c>
      <c r="F36" s="25">
        <f t="shared" ref="F36:H36" si="23">F37</f>
        <v>3495536</v>
      </c>
      <c r="G36" s="42">
        <f t="shared" si="23"/>
        <v>4137186</v>
      </c>
      <c r="H36" s="25">
        <f t="shared" si="23"/>
        <v>4090736</v>
      </c>
      <c r="I36" s="42">
        <f>I37</f>
        <v>4084081.48</v>
      </c>
      <c r="J36" s="40">
        <f t="shared" si="2"/>
        <v>6654.5200000000186</v>
      </c>
    </row>
    <row r="37" spans="1:10" ht="26.25" x14ac:dyDescent="0.25">
      <c r="A37" s="5" t="s">
        <v>36</v>
      </c>
      <c r="B37" s="6" t="s">
        <v>13</v>
      </c>
      <c r="C37" s="6" t="s">
        <v>43</v>
      </c>
      <c r="D37" s="6" t="s">
        <v>49</v>
      </c>
      <c r="E37" s="6" t="s">
        <v>37</v>
      </c>
      <c r="F37" s="44">
        <v>3495536</v>
      </c>
      <c r="G37" s="48">
        <v>4137186</v>
      </c>
      <c r="H37" s="46">
        <v>4090736</v>
      </c>
      <c r="I37" s="47">
        <v>4084081.48</v>
      </c>
      <c r="J37" s="40">
        <f t="shared" si="2"/>
        <v>6654.5200000000186</v>
      </c>
    </row>
    <row r="38" spans="1:10" x14ac:dyDescent="0.25">
      <c r="A38" s="5" t="s">
        <v>38</v>
      </c>
      <c r="B38" s="6" t="s">
        <v>13</v>
      </c>
      <c r="C38" s="6" t="s">
        <v>43</v>
      </c>
      <c r="D38" s="6" t="s">
        <v>49</v>
      </c>
      <c r="E38" s="6" t="s">
        <v>39</v>
      </c>
      <c r="F38" s="25">
        <f t="shared" ref="F38:H38" si="24">F39</f>
        <v>6620</v>
      </c>
      <c r="G38" s="42">
        <f t="shared" si="24"/>
        <v>3340.1</v>
      </c>
      <c r="H38" s="25">
        <f t="shared" si="24"/>
        <v>3340.1</v>
      </c>
      <c r="I38" s="42">
        <f>I39</f>
        <v>3340.1</v>
      </c>
      <c r="J38" s="40">
        <f t="shared" si="2"/>
        <v>0</v>
      </c>
    </row>
    <row r="39" spans="1:10" x14ac:dyDescent="0.25">
      <c r="A39" s="5" t="s">
        <v>40</v>
      </c>
      <c r="B39" s="6" t="s">
        <v>13</v>
      </c>
      <c r="C39" s="6" t="s">
        <v>43</v>
      </c>
      <c r="D39" s="6" t="s">
        <v>49</v>
      </c>
      <c r="E39" s="6" t="s">
        <v>41</v>
      </c>
      <c r="F39" s="44">
        <v>6620</v>
      </c>
      <c r="G39" s="48">
        <v>3340.1</v>
      </c>
      <c r="H39" s="46">
        <v>3340.1</v>
      </c>
      <c r="I39" s="47">
        <v>3340.1</v>
      </c>
      <c r="J39" s="40">
        <f t="shared" si="2"/>
        <v>0</v>
      </c>
    </row>
    <row r="40" spans="1:10" ht="26.25" x14ac:dyDescent="0.25">
      <c r="A40" s="5" t="s">
        <v>50</v>
      </c>
      <c r="B40" s="6" t="s">
        <v>13</v>
      </c>
      <c r="C40" s="6" t="s">
        <v>43</v>
      </c>
      <c r="D40" s="6" t="s">
        <v>51</v>
      </c>
      <c r="E40" s="6"/>
      <c r="F40" s="52">
        <f t="shared" ref="F40:H40" si="25">F41</f>
        <v>100000</v>
      </c>
      <c r="G40" s="54">
        <f t="shared" si="25"/>
        <v>100000</v>
      </c>
      <c r="H40" s="52">
        <f t="shared" si="25"/>
        <v>100000</v>
      </c>
      <c r="I40" s="54">
        <f>I41</f>
        <v>100000</v>
      </c>
      <c r="J40" s="40">
        <f t="shared" si="2"/>
        <v>0</v>
      </c>
    </row>
    <row r="41" spans="1:10" ht="39" x14ac:dyDescent="0.25">
      <c r="A41" s="5" t="s">
        <v>52</v>
      </c>
      <c r="B41" s="6" t="s">
        <v>13</v>
      </c>
      <c r="C41" s="6" t="s">
        <v>43</v>
      </c>
      <c r="D41" s="6" t="s">
        <v>53</v>
      </c>
      <c r="E41" s="6"/>
      <c r="F41" s="52">
        <f t="shared" ref="F41:H41" si="26">F42</f>
        <v>100000</v>
      </c>
      <c r="G41" s="54">
        <f t="shared" si="26"/>
        <v>100000</v>
      </c>
      <c r="H41" s="52">
        <f t="shared" si="26"/>
        <v>100000</v>
      </c>
      <c r="I41" s="54">
        <f>I42</f>
        <v>100000</v>
      </c>
      <c r="J41" s="40">
        <f t="shared" si="2"/>
        <v>0</v>
      </c>
    </row>
    <row r="42" spans="1:10" ht="39" x14ac:dyDescent="0.25">
      <c r="A42" s="5" t="s">
        <v>54</v>
      </c>
      <c r="B42" s="6" t="s">
        <v>13</v>
      </c>
      <c r="C42" s="6" t="s">
        <v>43</v>
      </c>
      <c r="D42" s="6" t="s">
        <v>55</v>
      </c>
      <c r="E42" s="6"/>
      <c r="F42" s="52">
        <f t="shared" ref="F42:H42" si="27">F43</f>
        <v>100000</v>
      </c>
      <c r="G42" s="54">
        <f t="shared" si="27"/>
        <v>100000</v>
      </c>
      <c r="H42" s="52">
        <f t="shared" si="27"/>
        <v>100000</v>
      </c>
      <c r="I42" s="54">
        <f>I43</f>
        <v>100000</v>
      </c>
      <c r="J42" s="40">
        <f t="shared" si="2"/>
        <v>0</v>
      </c>
    </row>
    <row r="43" spans="1:10" ht="26.25" x14ac:dyDescent="0.25">
      <c r="A43" s="5" t="s">
        <v>34</v>
      </c>
      <c r="B43" s="6" t="s">
        <v>13</v>
      </c>
      <c r="C43" s="6" t="s">
        <v>43</v>
      </c>
      <c r="D43" s="6" t="s">
        <v>55</v>
      </c>
      <c r="E43" s="6" t="s">
        <v>35</v>
      </c>
      <c r="F43" s="52">
        <f t="shared" ref="F43:H43" si="28">F44</f>
        <v>100000</v>
      </c>
      <c r="G43" s="54">
        <f t="shared" si="28"/>
        <v>100000</v>
      </c>
      <c r="H43" s="52">
        <f t="shared" si="28"/>
        <v>100000</v>
      </c>
      <c r="I43" s="54">
        <f>I44</f>
        <v>100000</v>
      </c>
      <c r="J43" s="40">
        <f t="shared" si="2"/>
        <v>0</v>
      </c>
    </row>
    <row r="44" spans="1:10" ht="26.25" x14ac:dyDescent="0.25">
      <c r="A44" s="5" t="s">
        <v>36</v>
      </c>
      <c r="B44" s="6" t="s">
        <v>13</v>
      </c>
      <c r="C44" s="6" t="s">
        <v>43</v>
      </c>
      <c r="D44" s="6" t="s">
        <v>55</v>
      </c>
      <c r="E44" s="6" t="s">
        <v>37</v>
      </c>
      <c r="F44" s="44">
        <v>100000</v>
      </c>
      <c r="G44" s="48">
        <v>100000</v>
      </c>
      <c r="H44" s="55">
        <v>100000</v>
      </c>
      <c r="I44" s="56">
        <v>100000</v>
      </c>
      <c r="J44" s="40">
        <f t="shared" si="2"/>
        <v>0</v>
      </c>
    </row>
    <row r="45" spans="1:10" x14ac:dyDescent="0.25">
      <c r="A45" s="5" t="s">
        <v>56</v>
      </c>
      <c r="B45" s="6" t="s">
        <v>13</v>
      </c>
      <c r="C45" s="6" t="s">
        <v>43</v>
      </c>
      <c r="D45" s="6" t="s">
        <v>57</v>
      </c>
      <c r="E45" s="6"/>
      <c r="F45" s="25">
        <f t="shared" ref="F45:H45" si="29">F46</f>
        <v>0</v>
      </c>
      <c r="G45" s="42">
        <f t="shared" si="29"/>
        <v>108590.08</v>
      </c>
      <c r="H45" s="25">
        <f t="shared" si="29"/>
        <v>108590.08</v>
      </c>
      <c r="I45" s="42">
        <f>I46</f>
        <v>108590.04</v>
      </c>
      <c r="J45" s="40">
        <f t="shared" si="2"/>
        <v>4.0000000008149073E-2</v>
      </c>
    </row>
    <row r="46" spans="1:10" x14ac:dyDescent="0.25">
      <c r="A46" s="5" t="s">
        <v>58</v>
      </c>
      <c r="B46" s="6" t="s">
        <v>13</v>
      </c>
      <c r="C46" s="6" t="s">
        <v>43</v>
      </c>
      <c r="D46" s="6" t="s">
        <v>59</v>
      </c>
      <c r="E46" s="6"/>
      <c r="F46" s="25">
        <f t="shared" ref="F46:H46" si="30">F47</f>
        <v>0</v>
      </c>
      <c r="G46" s="42">
        <f t="shared" si="30"/>
        <v>108590.08</v>
      </c>
      <c r="H46" s="25">
        <f t="shared" si="30"/>
        <v>108590.08</v>
      </c>
      <c r="I46" s="42">
        <f>I47</f>
        <v>108590.04</v>
      </c>
      <c r="J46" s="40">
        <f t="shared" si="2"/>
        <v>4.0000000008149073E-2</v>
      </c>
    </row>
    <row r="47" spans="1:10" ht="26.25" x14ac:dyDescent="0.25">
      <c r="A47" s="5" t="s">
        <v>60</v>
      </c>
      <c r="B47" s="6" t="s">
        <v>13</v>
      </c>
      <c r="C47" s="6" t="s">
        <v>43</v>
      </c>
      <c r="D47" s="6" t="s">
        <v>61</v>
      </c>
      <c r="E47" s="6"/>
      <c r="F47" s="25">
        <f t="shared" ref="F47:H47" si="31">F48</f>
        <v>0</v>
      </c>
      <c r="G47" s="42">
        <f t="shared" si="31"/>
        <v>108590.08</v>
      </c>
      <c r="H47" s="25">
        <f t="shared" si="31"/>
        <v>108590.08</v>
      </c>
      <c r="I47" s="42">
        <f>I48</f>
        <v>108590.04</v>
      </c>
      <c r="J47" s="40">
        <f t="shared" si="2"/>
        <v>4.0000000008149073E-2</v>
      </c>
    </row>
    <row r="48" spans="1:10" x14ac:dyDescent="0.25">
      <c r="A48" s="5" t="s">
        <v>62</v>
      </c>
      <c r="B48" s="6" t="s">
        <v>13</v>
      </c>
      <c r="C48" s="6" t="s">
        <v>43</v>
      </c>
      <c r="D48" s="6" t="s">
        <v>61</v>
      </c>
      <c r="E48" s="6" t="s">
        <v>63</v>
      </c>
      <c r="F48" s="25">
        <f t="shared" ref="F48:H48" si="32">F49</f>
        <v>0</v>
      </c>
      <c r="G48" s="42">
        <f t="shared" si="32"/>
        <v>108590.08</v>
      </c>
      <c r="H48" s="25">
        <f t="shared" si="32"/>
        <v>108590.08</v>
      </c>
      <c r="I48" s="42">
        <f>I49</f>
        <v>108590.04</v>
      </c>
      <c r="J48" s="40">
        <f t="shared" si="2"/>
        <v>4.0000000008149073E-2</v>
      </c>
    </row>
    <row r="49" spans="1:10" ht="26.25" x14ac:dyDescent="0.25">
      <c r="A49" s="5" t="s">
        <v>64</v>
      </c>
      <c r="B49" s="6" t="s">
        <v>13</v>
      </c>
      <c r="C49" s="6" t="s">
        <v>43</v>
      </c>
      <c r="D49" s="6" t="s">
        <v>61</v>
      </c>
      <c r="E49" s="6" t="s">
        <v>65</v>
      </c>
      <c r="F49" s="57">
        <v>0</v>
      </c>
      <c r="G49" s="48">
        <v>108590.08</v>
      </c>
      <c r="H49" s="46">
        <v>108590.08</v>
      </c>
      <c r="I49" s="47">
        <v>108590.04</v>
      </c>
      <c r="J49" s="40">
        <f t="shared" si="2"/>
        <v>4.0000000008149073E-2</v>
      </c>
    </row>
    <row r="50" spans="1:10" ht="39" x14ac:dyDescent="0.25">
      <c r="A50" s="5" t="s">
        <v>66</v>
      </c>
      <c r="B50" s="6" t="s">
        <v>13</v>
      </c>
      <c r="C50" s="6" t="s">
        <v>43</v>
      </c>
      <c r="D50" s="6" t="s">
        <v>67</v>
      </c>
      <c r="E50" s="6"/>
      <c r="F50" s="25">
        <f t="shared" ref="F50:H50" si="33">F51</f>
        <v>0</v>
      </c>
      <c r="G50" s="42">
        <f t="shared" si="33"/>
        <v>1278543.17</v>
      </c>
      <c r="H50" s="25">
        <f t="shared" si="33"/>
        <v>1278543.17</v>
      </c>
      <c r="I50" s="42">
        <f>I51</f>
        <v>1278543.17</v>
      </c>
      <c r="J50" s="40">
        <f t="shared" si="2"/>
        <v>0</v>
      </c>
    </row>
    <row r="51" spans="1:10" x14ac:dyDescent="0.25">
      <c r="A51" s="5" t="s">
        <v>68</v>
      </c>
      <c r="B51" s="6" t="s">
        <v>13</v>
      </c>
      <c r="C51" s="6" t="s">
        <v>43</v>
      </c>
      <c r="D51" s="6" t="s">
        <v>69</v>
      </c>
      <c r="E51" s="6"/>
      <c r="F51" s="25">
        <f t="shared" ref="F51:H51" si="34">F52</f>
        <v>0</v>
      </c>
      <c r="G51" s="42">
        <f t="shared" si="34"/>
        <v>1278543.17</v>
      </c>
      <c r="H51" s="25">
        <f t="shared" si="34"/>
        <v>1278543.17</v>
      </c>
      <c r="I51" s="42">
        <f>I52</f>
        <v>1278543.17</v>
      </c>
      <c r="J51" s="40">
        <f t="shared" si="2"/>
        <v>0</v>
      </c>
    </row>
    <row r="52" spans="1:10" ht="51.75" x14ac:dyDescent="0.25">
      <c r="A52" s="5" t="s">
        <v>22</v>
      </c>
      <c r="B52" s="6" t="s">
        <v>13</v>
      </c>
      <c r="C52" s="6" t="s">
        <v>43</v>
      </c>
      <c r="D52" s="6" t="s">
        <v>69</v>
      </c>
      <c r="E52" s="6" t="s">
        <v>23</v>
      </c>
      <c r="F52" s="25">
        <f t="shared" ref="F52:H52" si="35">F53</f>
        <v>0</v>
      </c>
      <c r="G52" s="42">
        <f t="shared" si="35"/>
        <v>1278543.17</v>
      </c>
      <c r="H52" s="25">
        <f t="shared" si="35"/>
        <v>1278543.17</v>
      </c>
      <c r="I52" s="42">
        <f>I53</f>
        <v>1278543.17</v>
      </c>
      <c r="J52" s="40">
        <f t="shared" si="2"/>
        <v>0</v>
      </c>
    </row>
    <row r="53" spans="1:10" x14ac:dyDescent="0.25">
      <c r="A53" s="5" t="s">
        <v>24</v>
      </c>
      <c r="B53" s="6" t="s">
        <v>13</v>
      </c>
      <c r="C53" s="6" t="s">
        <v>43</v>
      </c>
      <c r="D53" s="6" t="s">
        <v>69</v>
      </c>
      <c r="E53" s="6" t="s">
        <v>25</v>
      </c>
      <c r="F53" s="25">
        <v>0</v>
      </c>
      <c r="G53" s="48">
        <v>1278543.17</v>
      </c>
      <c r="H53" s="46">
        <v>1278543.17</v>
      </c>
      <c r="I53" s="47">
        <v>1278543.17</v>
      </c>
      <c r="J53" s="40">
        <f t="shared" si="2"/>
        <v>0</v>
      </c>
    </row>
    <row r="54" spans="1:10" ht="26.25" x14ac:dyDescent="0.25">
      <c r="A54" s="5" t="s">
        <v>70</v>
      </c>
      <c r="B54" s="6" t="s">
        <v>13</v>
      </c>
      <c r="C54" s="6" t="s">
        <v>43</v>
      </c>
      <c r="D54" s="6" t="s">
        <v>71</v>
      </c>
      <c r="E54" s="6"/>
      <c r="F54" s="37">
        <f t="shared" ref="F54:H54" si="36">F55+F64+F73</f>
        <v>6319619</v>
      </c>
      <c r="G54" s="39">
        <f t="shared" si="36"/>
        <v>8252930</v>
      </c>
      <c r="H54" s="37">
        <f t="shared" si="36"/>
        <v>8282219.5499999998</v>
      </c>
      <c r="I54" s="39">
        <f>I55+I64+I73</f>
        <v>8254153.0299999993</v>
      </c>
      <c r="J54" s="40">
        <f t="shared" si="2"/>
        <v>28066.520000000484</v>
      </c>
    </row>
    <row r="55" spans="1:10" ht="26.25" x14ac:dyDescent="0.25">
      <c r="A55" s="5" t="s">
        <v>72</v>
      </c>
      <c r="B55" s="6" t="s">
        <v>13</v>
      </c>
      <c r="C55" s="6" t="s">
        <v>43</v>
      </c>
      <c r="D55" s="6" t="s">
        <v>73</v>
      </c>
      <c r="E55" s="6"/>
      <c r="F55" s="37">
        <f t="shared" ref="F55:H55" si="37">F56+F59</f>
        <v>2106432</v>
      </c>
      <c r="G55" s="39">
        <f t="shared" si="37"/>
        <v>2870031</v>
      </c>
      <c r="H55" s="37">
        <f t="shared" si="37"/>
        <v>2870031</v>
      </c>
      <c r="I55" s="39">
        <f>I56+I59</f>
        <v>2862510.7800000003</v>
      </c>
      <c r="J55" s="40">
        <f t="shared" si="2"/>
        <v>7520.2199999997392</v>
      </c>
    </row>
    <row r="56" spans="1:10" ht="64.5" x14ac:dyDescent="0.25">
      <c r="A56" s="5" t="s">
        <v>74</v>
      </c>
      <c r="B56" s="6" t="s">
        <v>13</v>
      </c>
      <c r="C56" s="6" t="s">
        <v>43</v>
      </c>
      <c r="D56" s="6" t="s">
        <v>75</v>
      </c>
      <c r="E56" s="6"/>
      <c r="F56" s="25">
        <f t="shared" ref="F56:H56" si="38">F57</f>
        <v>0</v>
      </c>
      <c r="G56" s="42">
        <f t="shared" si="38"/>
        <v>763599</v>
      </c>
      <c r="H56" s="25">
        <f t="shared" si="38"/>
        <v>763599</v>
      </c>
      <c r="I56" s="42">
        <f>I57</f>
        <v>756636.16000000003</v>
      </c>
      <c r="J56" s="40">
        <f t="shared" si="2"/>
        <v>6962.8399999999674</v>
      </c>
    </row>
    <row r="57" spans="1:10" ht="51.75" x14ac:dyDescent="0.25">
      <c r="A57" s="5" t="s">
        <v>22</v>
      </c>
      <c r="B57" s="6" t="s">
        <v>13</v>
      </c>
      <c r="C57" s="6" t="s">
        <v>43</v>
      </c>
      <c r="D57" s="6" t="s">
        <v>75</v>
      </c>
      <c r="E57" s="6" t="s">
        <v>23</v>
      </c>
      <c r="F57" s="25">
        <f t="shared" ref="F57:H57" si="39">F58</f>
        <v>0</v>
      </c>
      <c r="G57" s="42">
        <f t="shared" si="39"/>
        <v>763599</v>
      </c>
      <c r="H57" s="25">
        <f t="shared" si="39"/>
        <v>763599</v>
      </c>
      <c r="I57" s="42">
        <f>I58</f>
        <v>756636.16000000003</v>
      </c>
      <c r="J57" s="40">
        <f t="shared" si="2"/>
        <v>6962.8399999999674</v>
      </c>
    </row>
    <row r="58" spans="1:10" x14ac:dyDescent="0.25">
      <c r="A58" s="5" t="s">
        <v>24</v>
      </c>
      <c r="B58" s="6" t="s">
        <v>13</v>
      </c>
      <c r="C58" s="6" t="s">
        <v>43</v>
      </c>
      <c r="D58" s="6" t="s">
        <v>75</v>
      </c>
      <c r="E58" s="6" t="s">
        <v>25</v>
      </c>
      <c r="F58" s="25">
        <v>0</v>
      </c>
      <c r="G58" s="48">
        <v>763599</v>
      </c>
      <c r="H58" s="46">
        <v>763599</v>
      </c>
      <c r="I58" s="47">
        <v>756636.16000000003</v>
      </c>
      <c r="J58" s="40">
        <f t="shared" si="2"/>
        <v>6962.8399999999674</v>
      </c>
    </row>
    <row r="59" spans="1:10" ht="26.25" x14ac:dyDescent="0.25">
      <c r="A59" s="5" t="s">
        <v>76</v>
      </c>
      <c r="B59" s="6" t="s">
        <v>13</v>
      </c>
      <c r="C59" s="6" t="s">
        <v>43</v>
      </c>
      <c r="D59" s="6" t="s">
        <v>77</v>
      </c>
      <c r="E59" s="6"/>
      <c r="F59" s="37">
        <f t="shared" ref="F59:H59" si="40">F60+F62</f>
        <v>2106432</v>
      </c>
      <c r="G59" s="39">
        <f t="shared" si="40"/>
        <v>2106432</v>
      </c>
      <c r="H59" s="37">
        <f t="shared" si="40"/>
        <v>2106432</v>
      </c>
      <c r="I59" s="39">
        <f>I60+I62</f>
        <v>2105874.62</v>
      </c>
      <c r="J59" s="40">
        <f t="shared" si="2"/>
        <v>557.37999999988824</v>
      </c>
    </row>
    <row r="60" spans="1:10" ht="51.75" x14ac:dyDescent="0.25">
      <c r="A60" s="5" t="s">
        <v>22</v>
      </c>
      <c r="B60" s="6" t="s">
        <v>13</v>
      </c>
      <c r="C60" s="6" t="s">
        <v>43</v>
      </c>
      <c r="D60" s="6" t="s">
        <v>77</v>
      </c>
      <c r="E60" s="6" t="s">
        <v>23</v>
      </c>
      <c r="F60" s="25">
        <f t="shared" ref="F60:H60" si="41">F61</f>
        <v>1831680</v>
      </c>
      <c r="G60" s="42">
        <f t="shared" si="41"/>
        <v>1831680</v>
      </c>
      <c r="H60" s="25">
        <f t="shared" si="41"/>
        <v>1831680</v>
      </c>
      <c r="I60" s="42">
        <f>I61</f>
        <v>1831122.62</v>
      </c>
      <c r="J60" s="40">
        <f t="shared" si="2"/>
        <v>557.37999999988824</v>
      </c>
    </row>
    <row r="61" spans="1:10" x14ac:dyDescent="0.25">
      <c r="A61" s="5" t="s">
        <v>24</v>
      </c>
      <c r="B61" s="6" t="s">
        <v>13</v>
      </c>
      <c r="C61" s="6" t="s">
        <v>43</v>
      </c>
      <c r="D61" s="6" t="s">
        <v>77</v>
      </c>
      <c r="E61" s="6" t="s">
        <v>25</v>
      </c>
      <c r="F61" s="44">
        <v>1831680</v>
      </c>
      <c r="G61" s="48">
        <v>1831680</v>
      </c>
      <c r="H61" s="46">
        <v>1831680</v>
      </c>
      <c r="I61" s="47">
        <v>1831122.62</v>
      </c>
      <c r="J61" s="40">
        <f t="shared" si="2"/>
        <v>557.37999999988824</v>
      </c>
    </row>
    <row r="62" spans="1:10" ht="26.25" x14ac:dyDescent="0.25">
      <c r="A62" s="5" t="s">
        <v>34</v>
      </c>
      <c r="B62" s="6" t="s">
        <v>13</v>
      </c>
      <c r="C62" s="6" t="s">
        <v>43</v>
      </c>
      <c r="D62" s="6" t="s">
        <v>77</v>
      </c>
      <c r="E62" s="6" t="s">
        <v>35</v>
      </c>
      <c r="F62" s="25">
        <f t="shared" ref="F62:H62" si="42">F63</f>
        <v>274752</v>
      </c>
      <c r="G62" s="42">
        <f t="shared" si="42"/>
        <v>274752</v>
      </c>
      <c r="H62" s="25">
        <f t="shared" si="42"/>
        <v>274752</v>
      </c>
      <c r="I62" s="42">
        <f>I63</f>
        <v>274752</v>
      </c>
      <c r="J62" s="40">
        <f t="shared" si="2"/>
        <v>0</v>
      </c>
    </row>
    <row r="63" spans="1:10" ht="26.25" x14ac:dyDescent="0.25">
      <c r="A63" s="5" t="s">
        <v>36</v>
      </c>
      <c r="B63" s="6" t="s">
        <v>13</v>
      </c>
      <c r="C63" s="6" t="s">
        <v>43</v>
      </c>
      <c r="D63" s="6" t="s">
        <v>77</v>
      </c>
      <c r="E63" s="6" t="s">
        <v>37</v>
      </c>
      <c r="F63" s="44">
        <v>274752</v>
      </c>
      <c r="G63" s="48">
        <v>274752</v>
      </c>
      <c r="H63" s="46">
        <v>274752</v>
      </c>
      <c r="I63" s="47">
        <v>274752</v>
      </c>
      <c r="J63" s="40">
        <f t="shared" si="2"/>
        <v>0</v>
      </c>
    </row>
    <row r="64" spans="1:10" ht="26.25" x14ac:dyDescent="0.25">
      <c r="A64" s="5" t="s">
        <v>78</v>
      </c>
      <c r="B64" s="6" t="s">
        <v>13</v>
      </c>
      <c r="C64" s="6" t="s">
        <v>43</v>
      </c>
      <c r="D64" s="6" t="s">
        <v>79</v>
      </c>
      <c r="E64" s="6"/>
      <c r="F64" s="37">
        <f t="shared" ref="F64:H64" si="43">F65+F68</f>
        <v>3159890</v>
      </c>
      <c r="G64" s="39">
        <f t="shared" si="43"/>
        <v>4052680</v>
      </c>
      <c r="H64" s="37">
        <f t="shared" si="43"/>
        <v>4052680</v>
      </c>
      <c r="I64" s="39">
        <f>I65+I68</f>
        <v>4036859.1399999997</v>
      </c>
      <c r="J64" s="40">
        <f t="shared" si="2"/>
        <v>15820.860000000335</v>
      </c>
    </row>
    <row r="65" spans="1:10" ht="77.25" x14ac:dyDescent="0.25">
      <c r="A65" s="5" t="s">
        <v>80</v>
      </c>
      <c r="B65" s="6" t="s">
        <v>13</v>
      </c>
      <c r="C65" s="6" t="s">
        <v>43</v>
      </c>
      <c r="D65" s="6" t="s">
        <v>81</v>
      </c>
      <c r="E65" s="6"/>
      <c r="F65" s="25">
        <f t="shared" ref="F65:H65" si="44">F66</f>
        <v>0</v>
      </c>
      <c r="G65" s="42">
        <f t="shared" si="44"/>
        <v>1060790</v>
      </c>
      <c r="H65" s="25">
        <f t="shared" si="44"/>
        <v>1060790</v>
      </c>
      <c r="I65" s="42">
        <f>I66</f>
        <v>1049621.74</v>
      </c>
      <c r="J65" s="40">
        <f t="shared" si="2"/>
        <v>11168.260000000009</v>
      </c>
    </row>
    <row r="66" spans="1:10" ht="51.75" x14ac:dyDescent="0.25">
      <c r="A66" s="5" t="s">
        <v>22</v>
      </c>
      <c r="B66" s="6" t="s">
        <v>13</v>
      </c>
      <c r="C66" s="6" t="s">
        <v>43</v>
      </c>
      <c r="D66" s="6" t="s">
        <v>81</v>
      </c>
      <c r="E66" s="6" t="s">
        <v>23</v>
      </c>
      <c r="F66" s="25">
        <f t="shared" ref="F66:H66" si="45">F67</f>
        <v>0</v>
      </c>
      <c r="G66" s="42">
        <f t="shared" si="45"/>
        <v>1060790</v>
      </c>
      <c r="H66" s="25">
        <f t="shared" si="45"/>
        <v>1060790</v>
      </c>
      <c r="I66" s="42">
        <f>I67</f>
        <v>1049621.74</v>
      </c>
      <c r="J66" s="40">
        <f t="shared" si="2"/>
        <v>11168.260000000009</v>
      </c>
    </row>
    <row r="67" spans="1:10" x14ac:dyDescent="0.25">
      <c r="A67" s="5" t="s">
        <v>24</v>
      </c>
      <c r="B67" s="6" t="s">
        <v>13</v>
      </c>
      <c r="C67" s="6" t="s">
        <v>43</v>
      </c>
      <c r="D67" s="6" t="s">
        <v>81</v>
      </c>
      <c r="E67" s="6" t="s">
        <v>25</v>
      </c>
      <c r="F67" s="25">
        <v>0</v>
      </c>
      <c r="G67" s="48">
        <v>1060790</v>
      </c>
      <c r="H67" s="46">
        <v>1060790</v>
      </c>
      <c r="I67" s="47">
        <v>1049621.74</v>
      </c>
      <c r="J67" s="40">
        <f t="shared" si="2"/>
        <v>11168.260000000009</v>
      </c>
    </row>
    <row r="68" spans="1:10" ht="39" x14ac:dyDescent="0.25">
      <c r="A68" s="5" t="s">
        <v>82</v>
      </c>
      <c r="B68" s="6" t="s">
        <v>13</v>
      </c>
      <c r="C68" s="6" t="s">
        <v>43</v>
      </c>
      <c r="D68" s="6" t="s">
        <v>83</v>
      </c>
      <c r="E68" s="6"/>
      <c r="F68" s="37">
        <f t="shared" ref="F68:H68" si="46">F69+F71</f>
        <v>3159890</v>
      </c>
      <c r="G68" s="39">
        <f t="shared" si="46"/>
        <v>2991890</v>
      </c>
      <c r="H68" s="37">
        <f t="shared" si="46"/>
        <v>2991890</v>
      </c>
      <c r="I68" s="39">
        <f>I69+I71</f>
        <v>2987237.4</v>
      </c>
      <c r="J68" s="40">
        <f t="shared" si="2"/>
        <v>4652.6000000000931</v>
      </c>
    </row>
    <row r="69" spans="1:10" ht="51.75" x14ac:dyDescent="0.25">
      <c r="A69" s="5" t="s">
        <v>22</v>
      </c>
      <c r="B69" s="6" t="s">
        <v>13</v>
      </c>
      <c r="C69" s="6" t="s">
        <v>43</v>
      </c>
      <c r="D69" s="6" t="s">
        <v>83</v>
      </c>
      <c r="E69" s="6" t="s">
        <v>23</v>
      </c>
      <c r="F69" s="25">
        <f t="shared" ref="F69:H69" si="47">F70</f>
        <v>2747730</v>
      </c>
      <c r="G69" s="42">
        <f t="shared" si="47"/>
        <v>2772730</v>
      </c>
      <c r="H69" s="25">
        <f t="shared" si="47"/>
        <v>2772730</v>
      </c>
      <c r="I69" s="42">
        <f>I70</f>
        <v>2768077.4</v>
      </c>
      <c r="J69" s="40">
        <f t="shared" si="2"/>
        <v>4652.6000000000931</v>
      </c>
    </row>
    <row r="70" spans="1:10" x14ac:dyDescent="0.25">
      <c r="A70" s="5" t="s">
        <v>24</v>
      </c>
      <c r="B70" s="6" t="s">
        <v>13</v>
      </c>
      <c r="C70" s="6" t="s">
        <v>43</v>
      </c>
      <c r="D70" s="6" t="s">
        <v>83</v>
      </c>
      <c r="E70" s="6" t="s">
        <v>25</v>
      </c>
      <c r="F70" s="44">
        <v>2747730</v>
      </c>
      <c r="G70" s="48">
        <v>2772730</v>
      </c>
      <c r="H70" s="46">
        <v>2772730</v>
      </c>
      <c r="I70" s="47">
        <v>2768077.4</v>
      </c>
      <c r="J70" s="40">
        <f t="shared" si="2"/>
        <v>4652.6000000000931</v>
      </c>
    </row>
    <row r="71" spans="1:10" ht="26.25" x14ac:dyDescent="0.25">
      <c r="A71" s="5" t="s">
        <v>34</v>
      </c>
      <c r="B71" s="6" t="s">
        <v>13</v>
      </c>
      <c r="C71" s="6" t="s">
        <v>43</v>
      </c>
      <c r="D71" s="6" t="s">
        <v>83</v>
      </c>
      <c r="E71" s="6" t="s">
        <v>35</v>
      </c>
      <c r="F71" s="25">
        <f t="shared" ref="F71:H71" si="48">F72</f>
        <v>412160</v>
      </c>
      <c r="G71" s="42">
        <f t="shared" si="48"/>
        <v>219160</v>
      </c>
      <c r="H71" s="25">
        <f t="shared" si="48"/>
        <v>219160</v>
      </c>
      <c r="I71" s="42">
        <f>I72</f>
        <v>219160</v>
      </c>
      <c r="J71" s="40">
        <f t="shared" si="2"/>
        <v>0</v>
      </c>
    </row>
    <row r="72" spans="1:10" ht="26.25" x14ac:dyDescent="0.25">
      <c r="A72" s="5" t="s">
        <v>36</v>
      </c>
      <c r="B72" s="6" t="s">
        <v>13</v>
      </c>
      <c r="C72" s="6" t="s">
        <v>43</v>
      </c>
      <c r="D72" s="6" t="s">
        <v>83</v>
      </c>
      <c r="E72" s="6" t="s">
        <v>37</v>
      </c>
      <c r="F72" s="44">
        <v>412160</v>
      </c>
      <c r="G72" s="48">
        <v>219160</v>
      </c>
      <c r="H72" s="46">
        <v>219160</v>
      </c>
      <c r="I72" s="47">
        <v>219160</v>
      </c>
      <c r="J72" s="40">
        <f t="shared" si="2"/>
        <v>0</v>
      </c>
    </row>
    <row r="73" spans="1:10" ht="39" x14ac:dyDescent="0.25">
      <c r="A73" s="5" t="s">
        <v>84</v>
      </c>
      <c r="B73" s="6" t="s">
        <v>13</v>
      </c>
      <c r="C73" s="6" t="s">
        <v>43</v>
      </c>
      <c r="D73" s="6" t="s">
        <v>85</v>
      </c>
      <c r="E73" s="6"/>
      <c r="F73" s="37">
        <f t="shared" ref="F73:H73" si="49">F74+F77</f>
        <v>1053297</v>
      </c>
      <c r="G73" s="39">
        <f t="shared" si="49"/>
        <v>1330219</v>
      </c>
      <c r="H73" s="37">
        <f t="shared" si="49"/>
        <v>1359508.55</v>
      </c>
      <c r="I73" s="39">
        <f>I74+I77</f>
        <v>1354783.1099999999</v>
      </c>
      <c r="J73" s="40">
        <f t="shared" si="2"/>
        <v>4725.440000000177</v>
      </c>
    </row>
    <row r="74" spans="1:10" ht="77.25" x14ac:dyDescent="0.25">
      <c r="A74" s="5" t="s">
        <v>86</v>
      </c>
      <c r="B74" s="6" t="s">
        <v>13</v>
      </c>
      <c r="C74" s="6" t="s">
        <v>43</v>
      </c>
      <c r="D74" s="6" t="s">
        <v>87</v>
      </c>
      <c r="E74" s="6"/>
      <c r="F74" s="25">
        <f t="shared" ref="F74:H74" si="50">F75</f>
        <v>0</v>
      </c>
      <c r="G74" s="42">
        <f t="shared" si="50"/>
        <v>276922</v>
      </c>
      <c r="H74" s="25">
        <f t="shared" si="50"/>
        <v>306211.55</v>
      </c>
      <c r="I74" s="42">
        <f>I75</f>
        <v>301486.98</v>
      </c>
      <c r="J74" s="40">
        <f t="shared" si="2"/>
        <v>4724.570000000007</v>
      </c>
    </row>
    <row r="75" spans="1:10" ht="51.75" x14ac:dyDescent="0.25">
      <c r="A75" s="5" t="s">
        <v>22</v>
      </c>
      <c r="B75" s="6" t="s">
        <v>13</v>
      </c>
      <c r="C75" s="6" t="s">
        <v>43</v>
      </c>
      <c r="D75" s="6" t="s">
        <v>87</v>
      </c>
      <c r="E75" s="6" t="s">
        <v>23</v>
      </c>
      <c r="F75" s="25">
        <f t="shared" ref="F75:H75" si="51">F76</f>
        <v>0</v>
      </c>
      <c r="G75" s="42">
        <f t="shared" si="51"/>
        <v>276922</v>
      </c>
      <c r="H75" s="25">
        <f t="shared" si="51"/>
        <v>306211.55</v>
      </c>
      <c r="I75" s="42">
        <f>I76</f>
        <v>301486.98</v>
      </c>
      <c r="J75" s="40">
        <f t="shared" ref="J75:J144" si="52">H75-I75</f>
        <v>4724.570000000007</v>
      </c>
    </row>
    <row r="76" spans="1:10" x14ac:dyDescent="0.25">
      <c r="A76" s="5" t="s">
        <v>24</v>
      </c>
      <c r="B76" s="6" t="s">
        <v>13</v>
      </c>
      <c r="C76" s="6" t="s">
        <v>43</v>
      </c>
      <c r="D76" s="6" t="s">
        <v>87</v>
      </c>
      <c r="E76" s="6" t="s">
        <v>25</v>
      </c>
      <c r="F76" s="25">
        <v>0</v>
      </c>
      <c r="G76" s="48">
        <v>276922</v>
      </c>
      <c r="H76" s="46">
        <v>306211.55</v>
      </c>
      <c r="I76" s="47">
        <v>301486.98</v>
      </c>
      <c r="J76" s="40">
        <f t="shared" si="52"/>
        <v>4724.570000000007</v>
      </c>
    </row>
    <row r="77" spans="1:10" ht="39" x14ac:dyDescent="0.25">
      <c r="A77" s="5" t="s">
        <v>88</v>
      </c>
      <c r="B77" s="6" t="s">
        <v>13</v>
      </c>
      <c r="C77" s="6" t="s">
        <v>43</v>
      </c>
      <c r="D77" s="6" t="s">
        <v>89</v>
      </c>
      <c r="E77" s="6"/>
      <c r="F77" s="37">
        <f t="shared" ref="F77:H77" si="53">F78+F80</f>
        <v>1053297</v>
      </c>
      <c r="G77" s="39">
        <f t="shared" si="53"/>
        <v>1053297</v>
      </c>
      <c r="H77" s="37">
        <f t="shared" si="53"/>
        <v>1053297</v>
      </c>
      <c r="I77" s="39">
        <f>I78+I80</f>
        <v>1053296.1299999999</v>
      </c>
      <c r="J77" s="40">
        <f t="shared" si="52"/>
        <v>0.87000000011175871</v>
      </c>
    </row>
    <row r="78" spans="1:10" ht="51.75" x14ac:dyDescent="0.25">
      <c r="A78" s="5" t="s">
        <v>22</v>
      </c>
      <c r="B78" s="6" t="s">
        <v>13</v>
      </c>
      <c r="C78" s="6" t="s">
        <v>43</v>
      </c>
      <c r="D78" s="6" t="s">
        <v>89</v>
      </c>
      <c r="E78" s="6" t="s">
        <v>23</v>
      </c>
      <c r="F78" s="25">
        <f t="shared" ref="F78:H78" si="54">F79</f>
        <v>915910</v>
      </c>
      <c r="G78" s="42">
        <f t="shared" si="54"/>
        <v>915910</v>
      </c>
      <c r="H78" s="25">
        <f t="shared" si="54"/>
        <v>915910</v>
      </c>
      <c r="I78" s="42">
        <f>I79</f>
        <v>915910</v>
      </c>
      <c r="J78" s="40">
        <f t="shared" si="52"/>
        <v>0</v>
      </c>
    </row>
    <row r="79" spans="1:10" x14ac:dyDescent="0.25">
      <c r="A79" s="5" t="s">
        <v>24</v>
      </c>
      <c r="B79" s="6" t="s">
        <v>13</v>
      </c>
      <c r="C79" s="6" t="s">
        <v>43</v>
      </c>
      <c r="D79" s="6" t="s">
        <v>89</v>
      </c>
      <c r="E79" s="6" t="s">
        <v>25</v>
      </c>
      <c r="F79" s="44">
        <v>915910</v>
      </c>
      <c r="G79" s="48">
        <v>915910</v>
      </c>
      <c r="H79" s="46">
        <v>915910</v>
      </c>
      <c r="I79" s="47">
        <v>915910</v>
      </c>
      <c r="J79" s="40">
        <f t="shared" si="52"/>
        <v>0</v>
      </c>
    </row>
    <row r="80" spans="1:10" ht="26.25" x14ac:dyDescent="0.25">
      <c r="A80" s="5" t="s">
        <v>34</v>
      </c>
      <c r="B80" s="6" t="s">
        <v>13</v>
      </c>
      <c r="C80" s="6" t="s">
        <v>43</v>
      </c>
      <c r="D80" s="6" t="s">
        <v>89</v>
      </c>
      <c r="E80" s="6" t="s">
        <v>35</v>
      </c>
      <c r="F80" s="25">
        <f t="shared" ref="F80:H80" si="55">F81</f>
        <v>137387</v>
      </c>
      <c r="G80" s="42">
        <f t="shared" si="55"/>
        <v>137387</v>
      </c>
      <c r="H80" s="25">
        <f t="shared" si="55"/>
        <v>137387</v>
      </c>
      <c r="I80" s="42">
        <f>I81</f>
        <v>137386.13</v>
      </c>
      <c r="J80" s="40">
        <f t="shared" si="52"/>
        <v>0.86999999999534339</v>
      </c>
    </row>
    <row r="81" spans="1:10" ht="26.25" x14ac:dyDescent="0.25">
      <c r="A81" s="5" t="s">
        <v>36</v>
      </c>
      <c r="B81" s="6" t="s">
        <v>13</v>
      </c>
      <c r="C81" s="6" t="s">
        <v>43</v>
      </c>
      <c r="D81" s="6" t="s">
        <v>89</v>
      </c>
      <c r="E81" s="6" t="s">
        <v>37</v>
      </c>
      <c r="F81" s="44">
        <v>137387</v>
      </c>
      <c r="G81" s="48">
        <v>137387</v>
      </c>
      <c r="H81" s="46">
        <v>137387</v>
      </c>
      <c r="I81" s="47">
        <v>137386.13</v>
      </c>
      <c r="J81" s="40">
        <f t="shared" si="52"/>
        <v>0.86999999999534339</v>
      </c>
    </row>
    <row r="82" spans="1:10" x14ac:dyDescent="0.25">
      <c r="A82" s="5" t="s">
        <v>90</v>
      </c>
      <c r="B82" s="6" t="s">
        <v>13</v>
      </c>
      <c r="C82" s="6" t="s">
        <v>91</v>
      </c>
      <c r="D82" s="6"/>
      <c r="E82" s="6"/>
      <c r="F82" s="25">
        <f t="shared" ref="F82:H82" si="56">F83</f>
        <v>16930</v>
      </c>
      <c r="G82" s="42">
        <f t="shared" si="56"/>
        <v>16930</v>
      </c>
      <c r="H82" s="25">
        <f t="shared" si="56"/>
        <v>16930</v>
      </c>
      <c r="I82" s="42">
        <f>I83</f>
        <v>16930</v>
      </c>
      <c r="J82" s="40">
        <f t="shared" si="52"/>
        <v>0</v>
      </c>
    </row>
    <row r="83" spans="1:10" ht="26.25" x14ac:dyDescent="0.25">
      <c r="A83" s="5" t="s">
        <v>70</v>
      </c>
      <c r="B83" s="6" t="s">
        <v>13</v>
      </c>
      <c r="C83" s="6" t="s">
        <v>91</v>
      </c>
      <c r="D83" s="6" t="s">
        <v>71</v>
      </c>
      <c r="E83" s="6"/>
      <c r="F83" s="25">
        <f t="shared" ref="F83:H83" si="57">F84</f>
        <v>16930</v>
      </c>
      <c r="G83" s="42">
        <f t="shared" si="57"/>
        <v>16930</v>
      </c>
      <c r="H83" s="25">
        <f t="shared" si="57"/>
        <v>16930</v>
      </c>
      <c r="I83" s="42">
        <f>I84</f>
        <v>16930</v>
      </c>
      <c r="J83" s="40">
        <f t="shared" si="52"/>
        <v>0</v>
      </c>
    </row>
    <row r="84" spans="1:10" ht="39" x14ac:dyDescent="0.25">
      <c r="A84" s="5" t="s">
        <v>92</v>
      </c>
      <c r="B84" s="6" t="s">
        <v>13</v>
      </c>
      <c r="C84" s="6" t="s">
        <v>91</v>
      </c>
      <c r="D84" s="6" t="s">
        <v>93</v>
      </c>
      <c r="E84" s="6"/>
      <c r="F84" s="25">
        <f t="shared" ref="F84:H84" si="58">F85</f>
        <v>16930</v>
      </c>
      <c r="G84" s="42">
        <f t="shared" si="58"/>
        <v>16930</v>
      </c>
      <c r="H84" s="25">
        <f t="shared" si="58"/>
        <v>16930</v>
      </c>
      <c r="I84" s="42">
        <f>I85</f>
        <v>16930</v>
      </c>
      <c r="J84" s="40">
        <f t="shared" si="52"/>
        <v>0</v>
      </c>
    </row>
    <row r="85" spans="1:10" ht="39" x14ac:dyDescent="0.25">
      <c r="A85" s="5" t="s">
        <v>94</v>
      </c>
      <c r="B85" s="6" t="s">
        <v>13</v>
      </c>
      <c r="C85" s="6" t="s">
        <v>91</v>
      </c>
      <c r="D85" s="6" t="s">
        <v>95</v>
      </c>
      <c r="E85" s="6"/>
      <c r="F85" s="25">
        <f t="shared" ref="F85:H85" si="59">F86</f>
        <v>16930</v>
      </c>
      <c r="G85" s="42">
        <f t="shared" si="59"/>
        <v>16930</v>
      </c>
      <c r="H85" s="25">
        <f t="shared" si="59"/>
        <v>16930</v>
      </c>
      <c r="I85" s="42">
        <f>I86</f>
        <v>16930</v>
      </c>
      <c r="J85" s="40">
        <f t="shared" si="52"/>
        <v>0</v>
      </c>
    </row>
    <row r="86" spans="1:10" ht="26.25" x14ac:dyDescent="0.25">
      <c r="A86" s="5" t="s">
        <v>34</v>
      </c>
      <c r="B86" s="6" t="s">
        <v>13</v>
      </c>
      <c r="C86" s="6" t="s">
        <v>91</v>
      </c>
      <c r="D86" s="6" t="s">
        <v>95</v>
      </c>
      <c r="E86" s="6" t="s">
        <v>35</v>
      </c>
      <c r="F86" s="25">
        <f t="shared" ref="F86:H86" si="60">F87</f>
        <v>16930</v>
      </c>
      <c r="G86" s="42">
        <f t="shared" si="60"/>
        <v>16930</v>
      </c>
      <c r="H86" s="25">
        <f t="shared" si="60"/>
        <v>16930</v>
      </c>
      <c r="I86" s="42">
        <f>I87</f>
        <v>16930</v>
      </c>
      <c r="J86" s="40">
        <f t="shared" si="52"/>
        <v>0</v>
      </c>
    </row>
    <row r="87" spans="1:10" ht="26.25" x14ac:dyDescent="0.25">
      <c r="A87" s="5" t="s">
        <v>36</v>
      </c>
      <c r="B87" s="6" t="s">
        <v>13</v>
      </c>
      <c r="C87" s="6" t="s">
        <v>91</v>
      </c>
      <c r="D87" s="6" t="s">
        <v>95</v>
      </c>
      <c r="E87" s="6" t="s">
        <v>37</v>
      </c>
      <c r="F87" s="44">
        <v>16930</v>
      </c>
      <c r="G87" s="48">
        <v>16930</v>
      </c>
      <c r="H87" s="46">
        <v>16930</v>
      </c>
      <c r="I87" s="47">
        <v>16930</v>
      </c>
      <c r="J87" s="40">
        <f t="shared" si="52"/>
        <v>0</v>
      </c>
    </row>
    <row r="88" spans="1:10" ht="26.25" x14ac:dyDescent="0.25">
      <c r="A88" s="5" t="s">
        <v>96</v>
      </c>
      <c r="B88" s="6" t="s">
        <v>13</v>
      </c>
      <c r="C88" s="6" t="s">
        <v>97</v>
      </c>
      <c r="D88" s="6"/>
      <c r="E88" s="6"/>
      <c r="F88" s="37">
        <f t="shared" ref="F88:H88" si="61">F89+F96+F105+F109</f>
        <v>11205389</v>
      </c>
      <c r="G88" s="39">
        <f t="shared" si="61"/>
        <v>15262194.449999999</v>
      </c>
      <c r="H88" s="37">
        <f t="shared" si="61"/>
        <v>15262194.449999999</v>
      </c>
      <c r="I88" s="39">
        <f>I89+I96+I105+I109</f>
        <v>15240954.059999999</v>
      </c>
      <c r="J88" s="40">
        <f t="shared" si="52"/>
        <v>21240.390000000596</v>
      </c>
    </row>
    <row r="89" spans="1:10" ht="26.25" x14ac:dyDescent="0.25">
      <c r="A89" s="5" t="s">
        <v>98</v>
      </c>
      <c r="B89" s="6" t="s">
        <v>13</v>
      </c>
      <c r="C89" s="6" t="s">
        <v>97</v>
      </c>
      <c r="D89" s="6" t="s">
        <v>99</v>
      </c>
      <c r="E89" s="6"/>
      <c r="F89" s="37">
        <f t="shared" ref="F89:H89" si="62">F90</f>
        <v>7925067</v>
      </c>
      <c r="G89" s="39">
        <f t="shared" si="62"/>
        <v>10149829</v>
      </c>
      <c r="H89" s="37">
        <f t="shared" si="62"/>
        <v>10149829</v>
      </c>
      <c r="I89" s="39">
        <f>I90</f>
        <v>10129111.779999999</v>
      </c>
      <c r="J89" s="40">
        <f t="shared" si="52"/>
        <v>20717.220000000671</v>
      </c>
    </row>
    <row r="90" spans="1:10" ht="26.25" x14ac:dyDescent="0.25">
      <c r="A90" s="5" t="s">
        <v>100</v>
      </c>
      <c r="B90" s="6" t="s">
        <v>13</v>
      </c>
      <c r="C90" s="6" t="s">
        <v>97</v>
      </c>
      <c r="D90" s="6" t="s">
        <v>101</v>
      </c>
      <c r="E90" s="6"/>
      <c r="F90" s="37">
        <f t="shared" ref="F90:H90" si="63">F91</f>
        <v>7925067</v>
      </c>
      <c r="G90" s="39">
        <f t="shared" si="63"/>
        <v>10149829</v>
      </c>
      <c r="H90" s="37">
        <f t="shared" si="63"/>
        <v>10149829</v>
      </c>
      <c r="I90" s="39">
        <f>I91</f>
        <v>10129111.779999999</v>
      </c>
      <c r="J90" s="40">
        <f t="shared" si="52"/>
        <v>20717.220000000671</v>
      </c>
    </row>
    <row r="91" spans="1:10" ht="64.5" x14ac:dyDescent="0.25">
      <c r="A91" s="5" t="s">
        <v>102</v>
      </c>
      <c r="B91" s="6" t="s">
        <v>13</v>
      </c>
      <c r="C91" s="6" t="s">
        <v>97</v>
      </c>
      <c r="D91" s="6" t="s">
        <v>103</v>
      </c>
      <c r="E91" s="6"/>
      <c r="F91" s="37">
        <f t="shared" ref="F91:H91" si="64">F92+F94</f>
        <v>7925067</v>
      </c>
      <c r="G91" s="39">
        <f t="shared" si="64"/>
        <v>10149829</v>
      </c>
      <c r="H91" s="37">
        <f t="shared" si="64"/>
        <v>10149829</v>
      </c>
      <c r="I91" s="39">
        <f>I92+I94</f>
        <v>10129111.779999999</v>
      </c>
      <c r="J91" s="40">
        <f t="shared" si="52"/>
        <v>20717.220000000671</v>
      </c>
    </row>
    <row r="92" spans="1:10" ht="51.75" x14ac:dyDescent="0.25">
      <c r="A92" s="5" t="s">
        <v>22</v>
      </c>
      <c r="B92" s="6" t="s">
        <v>13</v>
      </c>
      <c r="C92" s="6" t="s">
        <v>97</v>
      </c>
      <c r="D92" s="6" t="s">
        <v>103</v>
      </c>
      <c r="E92" s="6" t="s">
        <v>23</v>
      </c>
      <c r="F92" s="46">
        <f t="shared" ref="F92:H92" si="65">F93</f>
        <v>7421973</v>
      </c>
      <c r="G92" s="47">
        <f t="shared" si="65"/>
        <v>9596735</v>
      </c>
      <c r="H92" s="46">
        <f t="shared" si="65"/>
        <v>9596735</v>
      </c>
      <c r="I92" s="47">
        <f>I93</f>
        <v>9577525.6199999992</v>
      </c>
      <c r="J92" s="40">
        <f t="shared" si="52"/>
        <v>19209.38000000082</v>
      </c>
    </row>
    <row r="93" spans="1:10" x14ac:dyDescent="0.25">
      <c r="A93" s="5" t="s">
        <v>24</v>
      </c>
      <c r="B93" s="6" t="s">
        <v>13</v>
      </c>
      <c r="C93" s="6" t="s">
        <v>97</v>
      </c>
      <c r="D93" s="6" t="s">
        <v>103</v>
      </c>
      <c r="E93" s="6" t="s">
        <v>25</v>
      </c>
      <c r="F93" s="44">
        <v>7421973</v>
      </c>
      <c r="G93" s="48">
        <v>9596735</v>
      </c>
      <c r="H93" s="46">
        <v>9596735</v>
      </c>
      <c r="I93" s="47">
        <v>9577525.6199999992</v>
      </c>
      <c r="J93" s="40">
        <f t="shared" si="52"/>
        <v>19209.38000000082</v>
      </c>
    </row>
    <row r="94" spans="1:10" ht="26.25" x14ac:dyDescent="0.25">
      <c r="A94" s="5" t="s">
        <v>34</v>
      </c>
      <c r="B94" s="6" t="s">
        <v>13</v>
      </c>
      <c r="C94" s="6" t="s">
        <v>97</v>
      </c>
      <c r="D94" s="6" t="s">
        <v>103</v>
      </c>
      <c r="E94" s="6" t="s">
        <v>35</v>
      </c>
      <c r="F94" s="25">
        <f t="shared" ref="F94:H94" si="66">F95</f>
        <v>503094</v>
      </c>
      <c r="G94" s="42">
        <f t="shared" si="66"/>
        <v>553094</v>
      </c>
      <c r="H94" s="25">
        <f t="shared" si="66"/>
        <v>553094</v>
      </c>
      <c r="I94" s="42">
        <f>I95</f>
        <v>551586.16</v>
      </c>
      <c r="J94" s="40">
        <f t="shared" si="52"/>
        <v>1507.8399999999674</v>
      </c>
    </row>
    <row r="95" spans="1:10" ht="26.25" x14ac:dyDescent="0.25">
      <c r="A95" s="5" t="s">
        <v>36</v>
      </c>
      <c r="B95" s="6" t="s">
        <v>13</v>
      </c>
      <c r="C95" s="6" t="s">
        <v>97</v>
      </c>
      <c r="D95" s="6" t="s">
        <v>103</v>
      </c>
      <c r="E95" s="6" t="s">
        <v>37</v>
      </c>
      <c r="F95" s="44">
        <v>503094</v>
      </c>
      <c r="G95" s="48">
        <v>553094</v>
      </c>
      <c r="H95" s="46">
        <v>553094</v>
      </c>
      <c r="I95" s="47">
        <v>551586.16</v>
      </c>
      <c r="J95" s="40">
        <f t="shared" si="52"/>
        <v>1507.8399999999674</v>
      </c>
    </row>
    <row r="96" spans="1:10" ht="26.25" x14ac:dyDescent="0.25">
      <c r="A96" s="5" t="s">
        <v>104</v>
      </c>
      <c r="B96" s="6" t="s">
        <v>13</v>
      </c>
      <c r="C96" s="6" t="s">
        <v>97</v>
      </c>
      <c r="D96" s="6" t="s">
        <v>105</v>
      </c>
      <c r="E96" s="6"/>
      <c r="F96" s="37">
        <f t="shared" ref="F96:H96" si="67">F97</f>
        <v>199663</v>
      </c>
      <c r="G96" s="39">
        <f t="shared" si="67"/>
        <v>305963</v>
      </c>
      <c r="H96" s="37">
        <f t="shared" si="67"/>
        <v>305963</v>
      </c>
      <c r="I96" s="39">
        <f>I97</f>
        <v>305963</v>
      </c>
      <c r="J96" s="40">
        <f t="shared" si="52"/>
        <v>0</v>
      </c>
    </row>
    <row r="97" spans="1:10" ht="26.25" x14ac:dyDescent="0.25">
      <c r="A97" s="5" t="s">
        <v>106</v>
      </c>
      <c r="B97" s="6" t="s">
        <v>13</v>
      </c>
      <c r="C97" s="6" t="s">
        <v>97</v>
      </c>
      <c r="D97" s="6" t="s">
        <v>107</v>
      </c>
      <c r="E97" s="6"/>
      <c r="F97" s="37">
        <f t="shared" ref="F97:H97" si="68">F98</f>
        <v>199663</v>
      </c>
      <c r="G97" s="39">
        <f t="shared" si="68"/>
        <v>305963</v>
      </c>
      <c r="H97" s="37">
        <f t="shared" si="68"/>
        <v>305963</v>
      </c>
      <c r="I97" s="39">
        <f>I98</f>
        <v>305963</v>
      </c>
      <c r="J97" s="40">
        <f t="shared" si="52"/>
        <v>0</v>
      </c>
    </row>
    <row r="98" spans="1:10" ht="51.75" x14ac:dyDescent="0.25">
      <c r="A98" s="5" t="s">
        <v>108</v>
      </c>
      <c r="B98" s="6" t="s">
        <v>13</v>
      </c>
      <c r="C98" s="6" t="s">
        <v>97</v>
      </c>
      <c r="D98" s="6" t="s">
        <v>109</v>
      </c>
      <c r="E98" s="6"/>
      <c r="F98" s="37">
        <f t="shared" ref="F98:H98" si="69">F99+F101+F103</f>
        <v>199663</v>
      </c>
      <c r="G98" s="39">
        <f t="shared" si="69"/>
        <v>305963</v>
      </c>
      <c r="H98" s="37">
        <f t="shared" si="69"/>
        <v>305963</v>
      </c>
      <c r="I98" s="39">
        <f>I99+I101+I103</f>
        <v>305963</v>
      </c>
      <c r="J98" s="40">
        <f t="shared" si="52"/>
        <v>0</v>
      </c>
    </row>
    <row r="99" spans="1:10" ht="51.75" x14ac:dyDescent="0.25">
      <c r="A99" s="5" t="s">
        <v>22</v>
      </c>
      <c r="B99" s="6" t="s">
        <v>13</v>
      </c>
      <c r="C99" s="6" t="s">
        <v>97</v>
      </c>
      <c r="D99" s="6" t="s">
        <v>109</v>
      </c>
      <c r="E99" s="6" t="s">
        <v>23</v>
      </c>
      <c r="F99" s="25">
        <f t="shared" ref="F99:H99" si="70">F100</f>
        <v>75500</v>
      </c>
      <c r="G99" s="42">
        <f t="shared" si="70"/>
        <v>90400</v>
      </c>
      <c r="H99" s="25">
        <f t="shared" si="70"/>
        <v>90400</v>
      </c>
      <c r="I99" s="42">
        <f>I100</f>
        <v>90400</v>
      </c>
      <c r="J99" s="40">
        <f t="shared" si="52"/>
        <v>0</v>
      </c>
    </row>
    <row r="100" spans="1:10" x14ac:dyDescent="0.25">
      <c r="A100" s="5" t="s">
        <v>24</v>
      </c>
      <c r="B100" s="6" t="s">
        <v>13</v>
      </c>
      <c r="C100" s="6" t="s">
        <v>97</v>
      </c>
      <c r="D100" s="6" t="s">
        <v>109</v>
      </c>
      <c r="E100" s="6" t="s">
        <v>25</v>
      </c>
      <c r="F100" s="44">
        <v>75500</v>
      </c>
      <c r="G100" s="48">
        <v>90400</v>
      </c>
      <c r="H100" s="46">
        <v>90400</v>
      </c>
      <c r="I100" s="47">
        <v>90400</v>
      </c>
      <c r="J100" s="40">
        <f t="shared" si="52"/>
        <v>0</v>
      </c>
    </row>
    <row r="101" spans="1:10" ht="26.25" x14ac:dyDescent="0.25">
      <c r="A101" s="5" t="s">
        <v>34</v>
      </c>
      <c r="B101" s="6" t="s">
        <v>13</v>
      </c>
      <c r="C101" s="6" t="s">
        <v>97</v>
      </c>
      <c r="D101" s="6" t="s">
        <v>109</v>
      </c>
      <c r="E101" s="6" t="s">
        <v>35</v>
      </c>
      <c r="F101" s="25">
        <f t="shared" ref="F101:H101" si="71">F102</f>
        <v>114163</v>
      </c>
      <c r="G101" s="42">
        <f t="shared" si="71"/>
        <v>205563</v>
      </c>
      <c r="H101" s="25">
        <f t="shared" si="71"/>
        <v>205563</v>
      </c>
      <c r="I101" s="42">
        <f>I102</f>
        <v>205563</v>
      </c>
      <c r="J101" s="40">
        <f t="shared" si="52"/>
        <v>0</v>
      </c>
    </row>
    <row r="102" spans="1:10" ht="26.25" x14ac:dyDescent="0.25">
      <c r="A102" s="5" t="s">
        <v>36</v>
      </c>
      <c r="B102" s="6" t="s">
        <v>13</v>
      </c>
      <c r="C102" s="6" t="s">
        <v>97</v>
      </c>
      <c r="D102" s="6" t="s">
        <v>109</v>
      </c>
      <c r="E102" s="6" t="s">
        <v>37</v>
      </c>
      <c r="F102" s="44">
        <v>114163</v>
      </c>
      <c r="G102" s="48">
        <v>205563</v>
      </c>
      <c r="H102" s="46">
        <v>205563</v>
      </c>
      <c r="I102" s="47">
        <v>205563</v>
      </c>
      <c r="J102" s="40">
        <f t="shared" si="52"/>
        <v>0</v>
      </c>
    </row>
    <row r="103" spans="1:10" x14ac:dyDescent="0.25">
      <c r="A103" s="5" t="s">
        <v>38</v>
      </c>
      <c r="B103" s="6" t="s">
        <v>13</v>
      </c>
      <c r="C103" s="6" t="s">
        <v>97</v>
      </c>
      <c r="D103" s="6" t="s">
        <v>109</v>
      </c>
      <c r="E103" s="6" t="s">
        <v>39</v>
      </c>
      <c r="F103" s="52">
        <f t="shared" ref="F103:H103" si="72">F104</f>
        <v>10000</v>
      </c>
      <c r="G103" s="54">
        <f t="shared" si="72"/>
        <v>10000</v>
      </c>
      <c r="H103" s="52">
        <f t="shared" si="72"/>
        <v>10000</v>
      </c>
      <c r="I103" s="54">
        <f>I104</f>
        <v>10000</v>
      </c>
      <c r="J103" s="40">
        <f t="shared" si="52"/>
        <v>0</v>
      </c>
    </row>
    <row r="104" spans="1:10" x14ac:dyDescent="0.25">
      <c r="A104" s="5" t="s">
        <v>40</v>
      </c>
      <c r="B104" s="6" t="s">
        <v>13</v>
      </c>
      <c r="C104" s="6" t="s">
        <v>97</v>
      </c>
      <c r="D104" s="6" t="s">
        <v>109</v>
      </c>
      <c r="E104" s="6" t="s">
        <v>41</v>
      </c>
      <c r="F104" s="44">
        <v>10000</v>
      </c>
      <c r="G104" s="48">
        <v>10000</v>
      </c>
      <c r="H104" s="55">
        <v>10000</v>
      </c>
      <c r="I104" s="56">
        <v>10000</v>
      </c>
      <c r="J104" s="40">
        <f t="shared" si="52"/>
        <v>0</v>
      </c>
    </row>
    <row r="105" spans="1:10" ht="39" x14ac:dyDescent="0.25">
      <c r="A105" s="5" t="s">
        <v>66</v>
      </c>
      <c r="B105" s="6" t="s">
        <v>13</v>
      </c>
      <c r="C105" s="6" t="s">
        <v>97</v>
      </c>
      <c r="D105" s="6" t="s">
        <v>67</v>
      </c>
      <c r="E105" s="6"/>
      <c r="F105" s="25">
        <f t="shared" ref="F105:H105" si="73">F106</f>
        <v>0</v>
      </c>
      <c r="G105" s="42">
        <f t="shared" si="73"/>
        <v>184434.45</v>
      </c>
      <c r="H105" s="25">
        <f t="shared" si="73"/>
        <v>184434.45</v>
      </c>
      <c r="I105" s="42">
        <f>I106</f>
        <v>184433.51</v>
      </c>
      <c r="J105" s="40">
        <f t="shared" si="52"/>
        <v>0.94000000000232831</v>
      </c>
    </row>
    <row r="106" spans="1:10" x14ac:dyDescent="0.25">
      <c r="A106" s="5" t="s">
        <v>68</v>
      </c>
      <c r="B106" s="6" t="s">
        <v>13</v>
      </c>
      <c r="C106" s="6" t="s">
        <v>97</v>
      </c>
      <c r="D106" s="6" t="s">
        <v>69</v>
      </c>
      <c r="E106" s="6"/>
      <c r="F106" s="25">
        <f t="shared" ref="F106:H106" si="74">F107</f>
        <v>0</v>
      </c>
      <c r="G106" s="42">
        <f t="shared" si="74"/>
        <v>184434.45</v>
      </c>
      <c r="H106" s="25">
        <f t="shared" si="74"/>
        <v>184434.45</v>
      </c>
      <c r="I106" s="42">
        <f>I107</f>
        <v>184433.51</v>
      </c>
      <c r="J106" s="40">
        <f t="shared" si="52"/>
        <v>0.94000000000232831</v>
      </c>
    </row>
    <row r="107" spans="1:10" ht="51.75" x14ac:dyDescent="0.25">
      <c r="A107" s="5" t="s">
        <v>22</v>
      </c>
      <c r="B107" s="6" t="s">
        <v>13</v>
      </c>
      <c r="C107" s="6" t="s">
        <v>97</v>
      </c>
      <c r="D107" s="6" t="s">
        <v>69</v>
      </c>
      <c r="E107" s="6" t="s">
        <v>23</v>
      </c>
      <c r="F107" s="25">
        <f t="shared" ref="F107:H107" si="75">F108</f>
        <v>0</v>
      </c>
      <c r="G107" s="42">
        <f t="shared" si="75"/>
        <v>184434.45</v>
      </c>
      <c r="H107" s="25">
        <f t="shared" si="75"/>
        <v>184434.45</v>
      </c>
      <c r="I107" s="42">
        <f>I108</f>
        <v>184433.51</v>
      </c>
      <c r="J107" s="40">
        <f t="shared" si="52"/>
        <v>0.94000000000232831</v>
      </c>
    </row>
    <row r="108" spans="1:10" x14ac:dyDescent="0.25">
      <c r="A108" s="5" t="s">
        <v>24</v>
      </c>
      <c r="B108" s="6" t="s">
        <v>13</v>
      </c>
      <c r="C108" s="6" t="s">
        <v>97</v>
      </c>
      <c r="D108" s="6" t="s">
        <v>69</v>
      </c>
      <c r="E108" s="6" t="s">
        <v>25</v>
      </c>
      <c r="F108" s="25">
        <v>0</v>
      </c>
      <c r="G108" s="48">
        <v>184434.45</v>
      </c>
      <c r="H108" s="46">
        <v>184434.45</v>
      </c>
      <c r="I108" s="47">
        <v>184433.51</v>
      </c>
      <c r="J108" s="40">
        <f t="shared" si="52"/>
        <v>0.94000000000232831</v>
      </c>
    </row>
    <row r="109" spans="1:10" ht="39" x14ac:dyDescent="0.25">
      <c r="A109" s="5" t="s">
        <v>16</v>
      </c>
      <c r="B109" s="6" t="s">
        <v>13</v>
      </c>
      <c r="C109" s="6" t="s">
        <v>97</v>
      </c>
      <c r="D109" s="6" t="s">
        <v>17</v>
      </c>
      <c r="E109" s="6"/>
      <c r="F109" s="25">
        <f>F110</f>
        <v>3080659</v>
      </c>
      <c r="G109" s="42">
        <f t="shared" ref="G109:H109" si="76">G110</f>
        <v>4621968</v>
      </c>
      <c r="H109" s="25">
        <f t="shared" si="76"/>
        <v>4621968</v>
      </c>
      <c r="I109" s="42">
        <f>I110</f>
        <v>4621445.7699999996</v>
      </c>
      <c r="J109" s="40">
        <f t="shared" si="52"/>
        <v>522.23000000044703</v>
      </c>
    </row>
    <row r="110" spans="1:10" ht="26.25" x14ac:dyDescent="0.25">
      <c r="A110" s="5" t="s">
        <v>110</v>
      </c>
      <c r="B110" s="6" t="s">
        <v>13</v>
      </c>
      <c r="C110" s="6" t="s">
        <v>97</v>
      </c>
      <c r="D110" s="6" t="s">
        <v>111</v>
      </c>
      <c r="E110" s="6"/>
      <c r="F110" s="25">
        <f t="shared" ref="F110:H110" si="77">F111</f>
        <v>3080659</v>
      </c>
      <c r="G110" s="42">
        <f t="shared" si="77"/>
        <v>4621968</v>
      </c>
      <c r="H110" s="25">
        <f t="shared" si="77"/>
        <v>4621968</v>
      </c>
      <c r="I110" s="42">
        <f>I111</f>
        <v>4621445.7699999996</v>
      </c>
      <c r="J110" s="40">
        <f t="shared" si="52"/>
        <v>522.23000000044703</v>
      </c>
    </row>
    <row r="111" spans="1:10" ht="77.25" x14ac:dyDescent="0.25">
      <c r="A111" s="5" t="s">
        <v>112</v>
      </c>
      <c r="B111" s="6" t="s">
        <v>13</v>
      </c>
      <c r="C111" s="6" t="s">
        <v>97</v>
      </c>
      <c r="D111" s="6" t="s">
        <v>113</v>
      </c>
      <c r="E111" s="6"/>
      <c r="F111" s="25">
        <f t="shared" ref="F111:H111" si="78">F112</f>
        <v>3080659</v>
      </c>
      <c r="G111" s="42">
        <f t="shared" si="78"/>
        <v>4621968</v>
      </c>
      <c r="H111" s="25">
        <f t="shared" si="78"/>
        <v>4621968</v>
      </c>
      <c r="I111" s="42">
        <f>I112</f>
        <v>4621445.7699999996</v>
      </c>
      <c r="J111" s="40">
        <f t="shared" si="52"/>
        <v>522.23000000044703</v>
      </c>
    </row>
    <row r="112" spans="1:10" ht="51.75" x14ac:dyDescent="0.25">
      <c r="A112" s="5" t="s">
        <v>22</v>
      </c>
      <c r="B112" s="6" t="s">
        <v>13</v>
      </c>
      <c r="C112" s="6" t="s">
        <v>97</v>
      </c>
      <c r="D112" s="6" t="s">
        <v>113</v>
      </c>
      <c r="E112" s="6" t="s">
        <v>23</v>
      </c>
      <c r="F112" s="25">
        <f t="shared" ref="F112:H112" si="79">F113</f>
        <v>3080659</v>
      </c>
      <c r="G112" s="42">
        <f t="shared" si="79"/>
        <v>4621968</v>
      </c>
      <c r="H112" s="25">
        <f t="shared" si="79"/>
        <v>4621968</v>
      </c>
      <c r="I112" s="42">
        <f>I113</f>
        <v>4621445.7699999996</v>
      </c>
      <c r="J112" s="40">
        <f t="shared" si="52"/>
        <v>522.23000000044703</v>
      </c>
    </row>
    <row r="113" spans="1:10" x14ac:dyDescent="0.25">
      <c r="A113" s="5" t="s">
        <v>24</v>
      </c>
      <c r="B113" s="6" t="s">
        <v>13</v>
      </c>
      <c r="C113" s="6" t="s">
        <v>97</v>
      </c>
      <c r="D113" s="6" t="s">
        <v>113</v>
      </c>
      <c r="E113" s="6" t="s">
        <v>25</v>
      </c>
      <c r="F113" s="44">
        <v>3080659</v>
      </c>
      <c r="G113" s="58">
        <v>4621968</v>
      </c>
      <c r="H113" s="60">
        <v>4621968</v>
      </c>
      <c r="I113" s="61">
        <v>4621445.7699999996</v>
      </c>
      <c r="J113" s="62">
        <f t="shared" si="52"/>
        <v>522.23000000044703</v>
      </c>
    </row>
    <row r="114" spans="1:10" s="10" customFormat="1" x14ac:dyDescent="0.25">
      <c r="A114" s="20" t="s">
        <v>696</v>
      </c>
      <c r="B114" s="24" t="s">
        <v>13</v>
      </c>
      <c r="C114" s="24" t="s">
        <v>631</v>
      </c>
      <c r="D114" s="24"/>
      <c r="E114" s="23"/>
      <c r="F114" s="46">
        <f t="shared" ref="F114:H114" si="80">F115</f>
        <v>300000</v>
      </c>
      <c r="G114" s="46">
        <f t="shared" si="80"/>
        <v>0</v>
      </c>
      <c r="H114" s="46">
        <f t="shared" si="80"/>
        <v>0</v>
      </c>
      <c r="I114" s="46">
        <f>I115</f>
        <v>0</v>
      </c>
      <c r="J114" s="62">
        <f t="shared" si="52"/>
        <v>0</v>
      </c>
    </row>
    <row r="115" spans="1:10" s="10" customFormat="1" x14ac:dyDescent="0.25">
      <c r="A115" s="20" t="s">
        <v>697</v>
      </c>
      <c r="B115" s="24" t="s">
        <v>13</v>
      </c>
      <c r="C115" s="24" t="s">
        <v>631</v>
      </c>
      <c r="D115" s="24" t="s">
        <v>698</v>
      </c>
      <c r="E115" s="23"/>
      <c r="F115" s="46">
        <f t="shared" ref="F115:H115" si="81">F116</f>
        <v>300000</v>
      </c>
      <c r="G115" s="46">
        <f t="shared" si="81"/>
        <v>0</v>
      </c>
      <c r="H115" s="46">
        <f t="shared" si="81"/>
        <v>0</v>
      </c>
      <c r="I115" s="46">
        <f>I116</f>
        <v>0</v>
      </c>
      <c r="J115" s="62">
        <f t="shared" si="52"/>
        <v>0</v>
      </c>
    </row>
    <row r="116" spans="1:10" s="10" customFormat="1" ht="25.5" x14ac:dyDescent="0.25">
      <c r="A116" s="20" t="s">
        <v>699</v>
      </c>
      <c r="B116" s="24" t="s">
        <v>13</v>
      </c>
      <c r="C116" s="24" t="s">
        <v>631</v>
      </c>
      <c r="D116" s="24" t="s">
        <v>700</v>
      </c>
      <c r="E116" s="23"/>
      <c r="F116" s="46">
        <f t="shared" ref="F116:H116" si="82">F117</f>
        <v>300000</v>
      </c>
      <c r="G116" s="46">
        <f t="shared" si="82"/>
        <v>0</v>
      </c>
      <c r="H116" s="46">
        <f t="shared" si="82"/>
        <v>0</v>
      </c>
      <c r="I116" s="46">
        <f>I117</f>
        <v>0</v>
      </c>
      <c r="J116" s="62">
        <f t="shared" si="52"/>
        <v>0</v>
      </c>
    </row>
    <row r="117" spans="1:10" s="10" customFormat="1" x14ac:dyDescent="0.25">
      <c r="A117" s="20" t="s">
        <v>701</v>
      </c>
      <c r="B117" s="24" t="s">
        <v>13</v>
      </c>
      <c r="C117" s="24" t="s">
        <v>631</v>
      </c>
      <c r="D117" s="24" t="s">
        <v>702</v>
      </c>
      <c r="E117" s="23"/>
      <c r="F117" s="46">
        <f t="shared" ref="F117:H117" si="83">F118</f>
        <v>300000</v>
      </c>
      <c r="G117" s="46">
        <f t="shared" si="83"/>
        <v>0</v>
      </c>
      <c r="H117" s="46">
        <f t="shared" si="83"/>
        <v>0</v>
      </c>
      <c r="I117" s="46">
        <f>I118</f>
        <v>0</v>
      </c>
      <c r="J117" s="62">
        <f t="shared" si="52"/>
        <v>0</v>
      </c>
    </row>
    <row r="118" spans="1:10" s="10" customFormat="1" x14ac:dyDescent="0.25">
      <c r="A118" s="20" t="s">
        <v>38</v>
      </c>
      <c r="B118" s="24" t="s">
        <v>13</v>
      </c>
      <c r="C118" s="24" t="s">
        <v>631</v>
      </c>
      <c r="D118" s="24" t="s">
        <v>702</v>
      </c>
      <c r="E118" s="23" t="s">
        <v>39</v>
      </c>
      <c r="F118" s="46">
        <v>300000</v>
      </c>
      <c r="G118" s="46">
        <f t="shared" ref="G118:H118" si="84">G119</f>
        <v>0</v>
      </c>
      <c r="H118" s="46">
        <f t="shared" si="84"/>
        <v>0</v>
      </c>
      <c r="I118" s="46">
        <f>I119</f>
        <v>0</v>
      </c>
      <c r="J118" s="62">
        <f t="shared" si="52"/>
        <v>0</v>
      </c>
    </row>
    <row r="119" spans="1:10" s="10" customFormat="1" x14ac:dyDescent="0.25">
      <c r="A119" s="20" t="s">
        <v>703</v>
      </c>
      <c r="B119" s="24" t="s">
        <v>13</v>
      </c>
      <c r="C119" s="24" t="s">
        <v>631</v>
      </c>
      <c r="D119" s="24" t="s">
        <v>702</v>
      </c>
      <c r="E119" s="23" t="s">
        <v>704</v>
      </c>
      <c r="F119" s="46">
        <v>300000</v>
      </c>
      <c r="G119" s="46">
        <v>0</v>
      </c>
      <c r="H119" s="46">
        <v>0</v>
      </c>
      <c r="I119" s="46">
        <v>0</v>
      </c>
      <c r="J119" s="62">
        <f t="shared" si="52"/>
        <v>0</v>
      </c>
    </row>
    <row r="120" spans="1:10" x14ac:dyDescent="0.25">
      <c r="A120" s="5" t="s">
        <v>114</v>
      </c>
      <c r="B120" s="6" t="s">
        <v>13</v>
      </c>
      <c r="C120" s="6" t="s">
        <v>115</v>
      </c>
      <c r="D120" s="6"/>
      <c r="E120" s="6"/>
      <c r="F120" s="37">
        <f t="shared" ref="F120:H120" si="85">F121+F130+F134+F139+F144+F156</f>
        <v>33246138</v>
      </c>
      <c r="G120" s="39">
        <f t="shared" si="85"/>
        <v>31539060.77</v>
      </c>
      <c r="H120" s="37">
        <f t="shared" si="85"/>
        <v>31379199.77</v>
      </c>
      <c r="I120" s="39">
        <f>I121+I130+I134+I139+I144+I156</f>
        <v>30167294.470000003</v>
      </c>
      <c r="J120" s="40">
        <f t="shared" si="52"/>
        <v>1211905.299999997</v>
      </c>
    </row>
    <row r="121" spans="1:10" ht="39" x14ac:dyDescent="0.25">
      <c r="A121" s="5" t="s">
        <v>44</v>
      </c>
      <c r="B121" s="6" t="s">
        <v>13</v>
      </c>
      <c r="C121" s="6" t="s">
        <v>115</v>
      </c>
      <c r="D121" s="6" t="s">
        <v>45</v>
      </c>
      <c r="E121" s="6"/>
      <c r="F121" s="37">
        <f t="shared" ref="F121:H121" si="86">F122</f>
        <v>27688721</v>
      </c>
      <c r="G121" s="39">
        <f t="shared" si="86"/>
        <v>29478194</v>
      </c>
      <c r="H121" s="37">
        <f t="shared" si="86"/>
        <v>29271883</v>
      </c>
      <c r="I121" s="39">
        <f>I122</f>
        <v>28064978.700000003</v>
      </c>
      <c r="J121" s="40">
        <f t="shared" si="52"/>
        <v>1206904.299999997</v>
      </c>
    </row>
    <row r="122" spans="1:10" ht="39" x14ac:dyDescent="0.25">
      <c r="A122" s="5" t="s">
        <v>116</v>
      </c>
      <c r="B122" s="6" t="s">
        <v>13</v>
      </c>
      <c r="C122" s="6" t="s">
        <v>115</v>
      </c>
      <c r="D122" s="6" t="s">
        <v>117</v>
      </c>
      <c r="E122" s="6"/>
      <c r="F122" s="37">
        <f t="shared" ref="F122:H122" si="87">F123</f>
        <v>27688721</v>
      </c>
      <c r="G122" s="39">
        <f t="shared" si="87"/>
        <v>29478194</v>
      </c>
      <c r="H122" s="37">
        <f t="shared" si="87"/>
        <v>29271883</v>
      </c>
      <c r="I122" s="39">
        <f>I123</f>
        <v>28064978.700000003</v>
      </c>
      <c r="J122" s="40">
        <f t="shared" si="52"/>
        <v>1206904.299999997</v>
      </c>
    </row>
    <row r="123" spans="1:10" ht="39" x14ac:dyDescent="0.25">
      <c r="A123" s="5" t="s">
        <v>118</v>
      </c>
      <c r="B123" s="6" t="s">
        <v>13</v>
      </c>
      <c r="C123" s="6" t="s">
        <v>115</v>
      </c>
      <c r="D123" s="6" t="s">
        <v>119</v>
      </c>
      <c r="E123" s="6"/>
      <c r="F123" s="37">
        <f t="shared" ref="F123:H123" si="88">F124+F126+F128</f>
        <v>27688721</v>
      </c>
      <c r="G123" s="39">
        <f t="shared" si="88"/>
        <v>29478194</v>
      </c>
      <c r="H123" s="37">
        <f t="shared" si="88"/>
        <v>29271883</v>
      </c>
      <c r="I123" s="39">
        <f>I124+I126+I128</f>
        <v>28064978.700000003</v>
      </c>
      <c r="J123" s="40">
        <f t="shared" si="52"/>
        <v>1206904.299999997</v>
      </c>
    </row>
    <row r="124" spans="1:10" ht="51.75" x14ac:dyDescent="0.25">
      <c r="A124" s="5" t="s">
        <v>22</v>
      </c>
      <c r="B124" s="6" t="s">
        <v>13</v>
      </c>
      <c r="C124" s="6" t="s">
        <v>115</v>
      </c>
      <c r="D124" s="6" t="s">
        <v>119</v>
      </c>
      <c r="E124" s="6" t="s">
        <v>23</v>
      </c>
      <c r="F124" s="25">
        <f t="shared" ref="F124:H124" si="89">F125</f>
        <v>11325868</v>
      </c>
      <c r="G124" s="42">
        <f t="shared" si="89"/>
        <v>11505341</v>
      </c>
      <c r="H124" s="25">
        <f t="shared" si="89"/>
        <v>11505341</v>
      </c>
      <c r="I124" s="42">
        <f>I125</f>
        <v>11469032.35</v>
      </c>
      <c r="J124" s="40">
        <f t="shared" si="52"/>
        <v>36308.650000000373</v>
      </c>
    </row>
    <row r="125" spans="1:10" x14ac:dyDescent="0.25">
      <c r="A125" s="5" t="s">
        <v>120</v>
      </c>
      <c r="B125" s="6" t="s">
        <v>13</v>
      </c>
      <c r="C125" s="6" t="s">
        <v>115</v>
      </c>
      <c r="D125" s="6" t="s">
        <v>119</v>
      </c>
      <c r="E125" s="6" t="s">
        <v>121</v>
      </c>
      <c r="F125" s="44">
        <v>11325868</v>
      </c>
      <c r="G125" s="48">
        <v>11505341</v>
      </c>
      <c r="H125" s="46">
        <v>11505341</v>
      </c>
      <c r="I125" s="47">
        <v>11469032.35</v>
      </c>
      <c r="J125" s="40">
        <f t="shared" si="52"/>
        <v>36308.650000000373</v>
      </c>
    </row>
    <row r="126" spans="1:10" ht="26.25" x14ac:dyDescent="0.25">
      <c r="A126" s="5" t="s">
        <v>34</v>
      </c>
      <c r="B126" s="6" t="s">
        <v>13</v>
      </c>
      <c r="C126" s="6" t="s">
        <v>115</v>
      </c>
      <c r="D126" s="6" t="s">
        <v>119</v>
      </c>
      <c r="E126" s="6" t="s">
        <v>35</v>
      </c>
      <c r="F126" s="25">
        <f t="shared" ref="F126:H126" si="90">F127</f>
        <v>16102853</v>
      </c>
      <c r="G126" s="42">
        <f t="shared" si="90"/>
        <v>17700075.609999999</v>
      </c>
      <c r="H126" s="25">
        <f t="shared" si="90"/>
        <v>17493764.609999999</v>
      </c>
      <c r="I126" s="42">
        <f>I127</f>
        <v>16323168.960000001</v>
      </c>
      <c r="J126" s="40">
        <f t="shared" si="52"/>
        <v>1170595.6499999985</v>
      </c>
    </row>
    <row r="127" spans="1:10" ht="26.25" x14ac:dyDescent="0.25">
      <c r="A127" s="5" t="s">
        <v>36</v>
      </c>
      <c r="B127" s="6" t="s">
        <v>13</v>
      </c>
      <c r="C127" s="6" t="s">
        <v>115</v>
      </c>
      <c r="D127" s="6" t="s">
        <v>119</v>
      </c>
      <c r="E127" s="6" t="s">
        <v>37</v>
      </c>
      <c r="F127" s="25">
        <v>16102853</v>
      </c>
      <c r="G127" s="48">
        <v>17700075.609999999</v>
      </c>
      <c r="H127" s="46">
        <v>17493764.609999999</v>
      </c>
      <c r="I127" s="47">
        <v>16323168.960000001</v>
      </c>
      <c r="J127" s="40">
        <f t="shared" si="52"/>
        <v>1170595.6499999985</v>
      </c>
    </row>
    <row r="128" spans="1:10" x14ac:dyDescent="0.25">
      <c r="A128" s="5" t="s">
        <v>38</v>
      </c>
      <c r="B128" s="6" t="s">
        <v>13</v>
      </c>
      <c r="C128" s="6" t="s">
        <v>115</v>
      </c>
      <c r="D128" s="6" t="s">
        <v>119</v>
      </c>
      <c r="E128" s="6" t="s">
        <v>39</v>
      </c>
      <c r="F128" s="25">
        <f t="shared" ref="F128:H128" si="91">F129</f>
        <v>260000</v>
      </c>
      <c r="G128" s="42">
        <f t="shared" si="91"/>
        <v>272777.39</v>
      </c>
      <c r="H128" s="25">
        <f t="shared" si="91"/>
        <v>272777.39</v>
      </c>
      <c r="I128" s="42">
        <f>I129</f>
        <v>272777.39</v>
      </c>
      <c r="J128" s="40">
        <f t="shared" si="52"/>
        <v>0</v>
      </c>
    </row>
    <row r="129" spans="1:10" x14ac:dyDescent="0.25">
      <c r="A129" s="5" t="s">
        <v>40</v>
      </c>
      <c r="B129" s="6" t="s">
        <v>13</v>
      </c>
      <c r="C129" s="6" t="s">
        <v>115</v>
      </c>
      <c r="D129" s="6" t="s">
        <v>119</v>
      </c>
      <c r="E129" s="6" t="s">
        <v>41</v>
      </c>
      <c r="F129" s="57">
        <v>260000</v>
      </c>
      <c r="G129" s="48">
        <v>272777.39</v>
      </c>
      <c r="H129" s="46">
        <v>272777.39</v>
      </c>
      <c r="I129" s="47">
        <v>272777.39</v>
      </c>
      <c r="J129" s="40">
        <f t="shared" si="52"/>
        <v>0</v>
      </c>
    </row>
    <row r="130" spans="1:10" ht="39" x14ac:dyDescent="0.25">
      <c r="A130" s="5" t="s">
        <v>66</v>
      </c>
      <c r="B130" s="6" t="s">
        <v>13</v>
      </c>
      <c r="C130" s="6" t="s">
        <v>115</v>
      </c>
      <c r="D130" s="6" t="s">
        <v>67</v>
      </c>
      <c r="E130" s="6"/>
      <c r="F130" s="25">
        <f t="shared" ref="F130:H130" si="92">F131</f>
        <v>0</v>
      </c>
      <c r="G130" s="42">
        <f t="shared" si="92"/>
        <v>31423.77</v>
      </c>
      <c r="H130" s="25">
        <f t="shared" si="92"/>
        <v>31423.77</v>
      </c>
      <c r="I130" s="42">
        <f>I131</f>
        <v>31423.77</v>
      </c>
      <c r="J130" s="40">
        <f t="shared" si="52"/>
        <v>0</v>
      </c>
    </row>
    <row r="131" spans="1:10" x14ac:dyDescent="0.25">
      <c r="A131" s="5" t="s">
        <v>68</v>
      </c>
      <c r="B131" s="6" t="s">
        <v>13</v>
      </c>
      <c r="C131" s="6" t="s">
        <v>115</v>
      </c>
      <c r="D131" s="6" t="s">
        <v>69</v>
      </c>
      <c r="E131" s="6"/>
      <c r="F131" s="25">
        <f t="shared" ref="F131:H131" si="93">F132</f>
        <v>0</v>
      </c>
      <c r="G131" s="42">
        <f t="shared" si="93"/>
        <v>31423.77</v>
      </c>
      <c r="H131" s="25">
        <f t="shared" si="93"/>
        <v>31423.77</v>
      </c>
      <c r="I131" s="42">
        <f>I132</f>
        <v>31423.77</v>
      </c>
      <c r="J131" s="40">
        <f t="shared" si="52"/>
        <v>0</v>
      </c>
    </row>
    <row r="132" spans="1:10" ht="51.75" x14ac:dyDescent="0.25">
      <c r="A132" s="5" t="s">
        <v>22</v>
      </c>
      <c r="B132" s="6" t="s">
        <v>13</v>
      </c>
      <c r="C132" s="6" t="s">
        <v>115</v>
      </c>
      <c r="D132" s="6" t="s">
        <v>69</v>
      </c>
      <c r="E132" s="6" t="s">
        <v>23</v>
      </c>
      <c r="F132" s="25">
        <f t="shared" ref="F132:H132" si="94">F133</f>
        <v>0</v>
      </c>
      <c r="G132" s="42">
        <f t="shared" si="94"/>
        <v>31423.77</v>
      </c>
      <c r="H132" s="25">
        <f t="shared" si="94"/>
        <v>31423.77</v>
      </c>
      <c r="I132" s="42">
        <f>I133</f>
        <v>31423.77</v>
      </c>
      <c r="J132" s="40">
        <f t="shared" si="52"/>
        <v>0</v>
      </c>
    </row>
    <row r="133" spans="1:10" x14ac:dyDescent="0.25">
      <c r="A133" s="5" t="s">
        <v>120</v>
      </c>
      <c r="B133" s="6" t="s">
        <v>13</v>
      </c>
      <c r="C133" s="6" t="s">
        <v>115</v>
      </c>
      <c r="D133" s="6" t="s">
        <v>69</v>
      </c>
      <c r="E133" s="6" t="s">
        <v>121</v>
      </c>
      <c r="F133" s="25">
        <v>0</v>
      </c>
      <c r="G133" s="48">
        <v>31423.77</v>
      </c>
      <c r="H133" s="46">
        <v>31423.77</v>
      </c>
      <c r="I133" s="47">
        <v>31423.77</v>
      </c>
      <c r="J133" s="40">
        <f t="shared" si="52"/>
        <v>0</v>
      </c>
    </row>
    <row r="134" spans="1:10" ht="39" x14ac:dyDescent="0.25">
      <c r="A134" s="5" t="s">
        <v>16</v>
      </c>
      <c r="B134" s="6" t="s">
        <v>13</v>
      </c>
      <c r="C134" s="6" t="s">
        <v>115</v>
      </c>
      <c r="D134" s="6" t="s">
        <v>17</v>
      </c>
      <c r="E134" s="6"/>
      <c r="F134" s="25">
        <f t="shared" ref="F134:H134" si="95">F135</f>
        <v>171676</v>
      </c>
      <c r="G134" s="42">
        <f t="shared" si="95"/>
        <v>171676</v>
      </c>
      <c r="H134" s="25">
        <f t="shared" si="95"/>
        <v>171676</v>
      </c>
      <c r="I134" s="42">
        <f>I135</f>
        <v>171675</v>
      </c>
      <c r="J134" s="40">
        <f t="shared" si="52"/>
        <v>1</v>
      </c>
    </row>
    <row r="135" spans="1:10" x14ac:dyDescent="0.25">
      <c r="A135" s="5" t="s">
        <v>122</v>
      </c>
      <c r="B135" s="6" t="s">
        <v>13</v>
      </c>
      <c r="C135" s="6" t="s">
        <v>115</v>
      </c>
      <c r="D135" s="6" t="s">
        <v>123</v>
      </c>
      <c r="E135" s="6"/>
      <c r="F135" s="25">
        <f t="shared" ref="F135:H135" si="96">F136</f>
        <v>171676</v>
      </c>
      <c r="G135" s="42">
        <f t="shared" si="96"/>
        <v>171676</v>
      </c>
      <c r="H135" s="25">
        <f t="shared" si="96"/>
        <v>171676</v>
      </c>
      <c r="I135" s="42">
        <f>I136</f>
        <v>171675</v>
      </c>
      <c r="J135" s="40">
        <f t="shared" si="52"/>
        <v>1</v>
      </c>
    </row>
    <row r="136" spans="1:10" ht="26.25" x14ac:dyDescent="0.25">
      <c r="A136" s="5" t="s">
        <v>124</v>
      </c>
      <c r="B136" s="6" t="s">
        <v>13</v>
      </c>
      <c r="C136" s="6" t="s">
        <v>115</v>
      </c>
      <c r="D136" s="6" t="s">
        <v>125</v>
      </c>
      <c r="E136" s="6"/>
      <c r="F136" s="25">
        <f t="shared" ref="F136:H136" si="97">F137</f>
        <v>171676</v>
      </c>
      <c r="G136" s="42">
        <f t="shared" si="97"/>
        <v>171676</v>
      </c>
      <c r="H136" s="25">
        <f t="shared" si="97"/>
        <v>171676</v>
      </c>
      <c r="I136" s="42">
        <f>I137</f>
        <v>171675</v>
      </c>
      <c r="J136" s="40">
        <f t="shared" si="52"/>
        <v>1</v>
      </c>
    </row>
    <row r="137" spans="1:10" x14ac:dyDescent="0.25">
      <c r="A137" s="5" t="s">
        <v>38</v>
      </c>
      <c r="B137" s="6" t="s">
        <v>13</v>
      </c>
      <c r="C137" s="6" t="s">
        <v>115</v>
      </c>
      <c r="D137" s="6" t="s">
        <v>125</v>
      </c>
      <c r="E137" s="6" t="s">
        <v>39</v>
      </c>
      <c r="F137" s="25">
        <f t="shared" ref="F137:H137" si="98">F138</f>
        <v>171676</v>
      </c>
      <c r="G137" s="42">
        <f t="shared" si="98"/>
        <v>171676</v>
      </c>
      <c r="H137" s="25">
        <f t="shared" si="98"/>
        <v>171676</v>
      </c>
      <c r="I137" s="42">
        <f>I138</f>
        <v>171675</v>
      </c>
      <c r="J137" s="40">
        <f t="shared" si="52"/>
        <v>1</v>
      </c>
    </row>
    <row r="138" spans="1:10" x14ac:dyDescent="0.25">
      <c r="A138" s="5" t="s">
        <v>40</v>
      </c>
      <c r="B138" s="6" t="s">
        <v>13</v>
      </c>
      <c r="C138" s="6" t="s">
        <v>115</v>
      </c>
      <c r="D138" s="6" t="s">
        <v>125</v>
      </c>
      <c r="E138" s="6" t="s">
        <v>41</v>
      </c>
      <c r="F138" s="44">
        <v>171676</v>
      </c>
      <c r="G138" s="48">
        <v>171676</v>
      </c>
      <c r="H138" s="46">
        <v>171676</v>
      </c>
      <c r="I138" s="47">
        <v>171675</v>
      </c>
      <c r="J138" s="40">
        <f t="shared" si="52"/>
        <v>1</v>
      </c>
    </row>
    <row r="139" spans="1:10" ht="26.25" x14ac:dyDescent="0.25">
      <c r="A139" s="5" t="s">
        <v>70</v>
      </c>
      <c r="B139" s="6" t="s">
        <v>13</v>
      </c>
      <c r="C139" s="6" t="s">
        <v>115</v>
      </c>
      <c r="D139" s="6" t="s">
        <v>71</v>
      </c>
      <c r="E139" s="6"/>
      <c r="F139" s="25">
        <f t="shared" ref="F139:H139" si="99">F140</f>
        <v>64367</v>
      </c>
      <c r="G139" s="42">
        <f t="shared" si="99"/>
        <v>64367</v>
      </c>
      <c r="H139" s="25">
        <f t="shared" si="99"/>
        <v>64367</v>
      </c>
      <c r="I139" s="42">
        <f>I140</f>
        <v>64367</v>
      </c>
      <c r="J139" s="40">
        <f t="shared" si="52"/>
        <v>0</v>
      </c>
    </row>
    <row r="140" spans="1:10" ht="26.25" x14ac:dyDescent="0.25">
      <c r="A140" s="5" t="s">
        <v>126</v>
      </c>
      <c r="B140" s="6" t="s">
        <v>13</v>
      </c>
      <c r="C140" s="6" t="s">
        <v>115</v>
      </c>
      <c r="D140" s="6" t="s">
        <v>127</v>
      </c>
      <c r="E140" s="6"/>
      <c r="F140" s="25">
        <f t="shared" ref="F140:H140" si="100">F141</f>
        <v>64367</v>
      </c>
      <c r="G140" s="42">
        <f t="shared" si="100"/>
        <v>64367</v>
      </c>
      <c r="H140" s="25">
        <f t="shared" si="100"/>
        <v>64367</v>
      </c>
      <c r="I140" s="42">
        <f>I141</f>
        <v>64367</v>
      </c>
      <c r="J140" s="40">
        <f t="shared" si="52"/>
        <v>0</v>
      </c>
    </row>
    <row r="141" spans="1:10" ht="26.25" x14ac:dyDescent="0.25">
      <c r="A141" s="5" t="s">
        <v>128</v>
      </c>
      <c r="B141" s="6" t="s">
        <v>13</v>
      </c>
      <c r="C141" s="6" t="s">
        <v>115</v>
      </c>
      <c r="D141" s="6" t="s">
        <v>129</v>
      </c>
      <c r="E141" s="6"/>
      <c r="F141" s="25">
        <f t="shared" ref="F141:H141" si="101">F142</f>
        <v>64367</v>
      </c>
      <c r="G141" s="42">
        <f t="shared" si="101"/>
        <v>64367</v>
      </c>
      <c r="H141" s="25">
        <f t="shared" si="101"/>
        <v>64367</v>
      </c>
      <c r="I141" s="42">
        <f>I142</f>
        <v>64367</v>
      </c>
      <c r="J141" s="40">
        <f t="shared" si="52"/>
        <v>0</v>
      </c>
    </row>
    <row r="142" spans="1:10" ht="26.25" x14ac:dyDescent="0.25">
      <c r="A142" s="5" t="s">
        <v>34</v>
      </c>
      <c r="B142" s="6" t="s">
        <v>13</v>
      </c>
      <c r="C142" s="6" t="s">
        <v>115</v>
      </c>
      <c r="D142" s="6" t="s">
        <v>129</v>
      </c>
      <c r="E142" s="6" t="s">
        <v>35</v>
      </c>
      <c r="F142" s="46">
        <f t="shared" ref="F142:H142" si="102">F143</f>
        <v>64367</v>
      </c>
      <c r="G142" s="47">
        <f t="shared" si="102"/>
        <v>64367</v>
      </c>
      <c r="H142" s="46">
        <f t="shared" si="102"/>
        <v>64367</v>
      </c>
      <c r="I142" s="47">
        <f>I143</f>
        <v>64367</v>
      </c>
      <c r="J142" s="40">
        <f t="shared" si="52"/>
        <v>0</v>
      </c>
    </row>
    <row r="143" spans="1:10" ht="26.25" x14ac:dyDescent="0.25">
      <c r="A143" s="5" t="s">
        <v>36</v>
      </c>
      <c r="B143" s="6" t="s">
        <v>13</v>
      </c>
      <c r="C143" s="6" t="s">
        <v>115</v>
      </c>
      <c r="D143" s="6" t="s">
        <v>129</v>
      </c>
      <c r="E143" s="6" t="s">
        <v>37</v>
      </c>
      <c r="F143" s="44">
        <v>64367</v>
      </c>
      <c r="G143" s="48">
        <v>64367</v>
      </c>
      <c r="H143" s="46">
        <v>64367</v>
      </c>
      <c r="I143" s="47">
        <v>64367</v>
      </c>
      <c r="J143" s="40">
        <f t="shared" si="52"/>
        <v>0</v>
      </c>
    </row>
    <row r="144" spans="1:10" ht="39" x14ac:dyDescent="0.25">
      <c r="A144" s="5" t="s">
        <v>130</v>
      </c>
      <c r="B144" s="6" t="s">
        <v>13</v>
      </c>
      <c r="C144" s="6" t="s">
        <v>115</v>
      </c>
      <c r="D144" s="6" t="s">
        <v>131</v>
      </c>
      <c r="E144" s="6"/>
      <c r="F144" s="37">
        <f t="shared" ref="F144:H144" si="103">F145+F149</f>
        <v>870000</v>
      </c>
      <c r="G144" s="39">
        <f t="shared" si="103"/>
        <v>1637550</v>
      </c>
      <c r="H144" s="37">
        <f t="shared" si="103"/>
        <v>1684000</v>
      </c>
      <c r="I144" s="39">
        <f>I145+I149</f>
        <v>1684000</v>
      </c>
      <c r="J144" s="40">
        <f t="shared" si="52"/>
        <v>0</v>
      </c>
    </row>
    <row r="145" spans="1:10" x14ac:dyDescent="0.25">
      <c r="A145" s="5" t="s">
        <v>132</v>
      </c>
      <c r="B145" s="6" t="s">
        <v>13</v>
      </c>
      <c r="C145" s="6" t="s">
        <v>115</v>
      </c>
      <c r="D145" s="6" t="s">
        <v>133</v>
      </c>
      <c r="E145" s="6"/>
      <c r="F145" s="25">
        <f t="shared" ref="F145:H145" si="104">F146</f>
        <v>870000</v>
      </c>
      <c r="G145" s="42">
        <f t="shared" si="104"/>
        <v>860000</v>
      </c>
      <c r="H145" s="25">
        <f t="shared" si="104"/>
        <v>906450</v>
      </c>
      <c r="I145" s="42">
        <f>I146</f>
        <v>906450</v>
      </c>
      <c r="J145" s="40">
        <f t="shared" ref="J145:J212" si="105">H145-I145</f>
        <v>0</v>
      </c>
    </row>
    <row r="146" spans="1:10" ht="26.25" x14ac:dyDescent="0.25">
      <c r="A146" s="5" t="s">
        <v>134</v>
      </c>
      <c r="B146" s="6" t="s">
        <v>13</v>
      </c>
      <c r="C146" s="6" t="s">
        <v>115</v>
      </c>
      <c r="D146" s="6" t="s">
        <v>135</v>
      </c>
      <c r="E146" s="6"/>
      <c r="F146" s="25">
        <f t="shared" ref="F146:H146" si="106">F147</f>
        <v>870000</v>
      </c>
      <c r="G146" s="42">
        <f t="shared" si="106"/>
        <v>860000</v>
      </c>
      <c r="H146" s="25">
        <f t="shared" si="106"/>
        <v>906450</v>
      </c>
      <c r="I146" s="42">
        <f>I147</f>
        <v>906450</v>
      </c>
      <c r="J146" s="40">
        <f t="shared" si="105"/>
        <v>0</v>
      </c>
    </row>
    <row r="147" spans="1:10" ht="26.25" x14ac:dyDescent="0.25">
      <c r="A147" s="5" t="s">
        <v>34</v>
      </c>
      <c r="B147" s="6" t="s">
        <v>13</v>
      </c>
      <c r="C147" s="6" t="s">
        <v>115</v>
      </c>
      <c r="D147" s="6" t="s">
        <v>135</v>
      </c>
      <c r="E147" s="6" t="s">
        <v>35</v>
      </c>
      <c r="F147" s="25">
        <f t="shared" ref="F147:H147" si="107">F148</f>
        <v>870000</v>
      </c>
      <c r="G147" s="42">
        <f t="shared" si="107"/>
        <v>860000</v>
      </c>
      <c r="H147" s="25">
        <f t="shared" si="107"/>
        <v>906450</v>
      </c>
      <c r="I147" s="42">
        <f>I148</f>
        <v>906450</v>
      </c>
      <c r="J147" s="40">
        <f t="shared" si="105"/>
        <v>0</v>
      </c>
    </row>
    <row r="148" spans="1:10" ht="26.25" x14ac:dyDescent="0.25">
      <c r="A148" s="5" t="s">
        <v>36</v>
      </c>
      <c r="B148" s="6" t="s">
        <v>13</v>
      </c>
      <c r="C148" s="6" t="s">
        <v>115</v>
      </c>
      <c r="D148" s="6" t="s">
        <v>135</v>
      </c>
      <c r="E148" s="6" t="s">
        <v>37</v>
      </c>
      <c r="F148" s="44">
        <v>870000</v>
      </c>
      <c r="G148" s="48">
        <v>860000</v>
      </c>
      <c r="H148" s="46">
        <v>906450</v>
      </c>
      <c r="I148" s="47">
        <v>906450</v>
      </c>
      <c r="J148" s="40">
        <f t="shared" si="105"/>
        <v>0</v>
      </c>
    </row>
    <row r="149" spans="1:10" ht="26.25" x14ac:dyDescent="0.25">
      <c r="A149" s="5" t="s">
        <v>136</v>
      </c>
      <c r="B149" s="6" t="s">
        <v>13</v>
      </c>
      <c r="C149" s="6" t="s">
        <v>115</v>
      </c>
      <c r="D149" s="6" t="s">
        <v>137</v>
      </c>
      <c r="E149" s="6"/>
      <c r="F149" s="37">
        <f t="shared" ref="F149:H149" si="108">F150+F153</f>
        <v>0</v>
      </c>
      <c r="G149" s="39">
        <f t="shared" si="108"/>
        <v>777550</v>
      </c>
      <c r="H149" s="37">
        <f t="shared" si="108"/>
        <v>777550</v>
      </c>
      <c r="I149" s="39">
        <f>I150+I153</f>
        <v>777550</v>
      </c>
      <c r="J149" s="40">
        <f t="shared" si="105"/>
        <v>0</v>
      </c>
    </row>
    <row r="150" spans="1:10" ht="26.25" x14ac:dyDescent="0.25">
      <c r="A150" s="5" t="s">
        <v>138</v>
      </c>
      <c r="B150" s="6" t="s">
        <v>13</v>
      </c>
      <c r="C150" s="6" t="s">
        <v>115</v>
      </c>
      <c r="D150" s="6" t="s">
        <v>139</v>
      </c>
      <c r="E150" s="6"/>
      <c r="F150" s="25">
        <f t="shared" ref="F150:H150" si="109">F151</f>
        <v>0</v>
      </c>
      <c r="G150" s="42">
        <f t="shared" si="109"/>
        <v>555550</v>
      </c>
      <c r="H150" s="25">
        <f t="shared" si="109"/>
        <v>555550</v>
      </c>
      <c r="I150" s="42">
        <f>I151</f>
        <v>555550</v>
      </c>
      <c r="J150" s="40">
        <f t="shared" si="105"/>
        <v>0</v>
      </c>
    </row>
    <row r="151" spans="1:10" ht="26.25" x14ac:dyDescent="0.25">
      <c r="A151" s="5" t="s">
        <v>34</v>
      </c>
      <c r="B151" s="6" t="s">
        <v>13</v>
      </c>
      <c r="C151" s="6" t="s">
        <v>115</v>
      </c>
      <c r="D151" s="6" t="s">
        <v>139</v>
      </c>
      <c r="E151" s="6" t="s">
        <v>35</v>
      </c>
      <c r="F151" s="25">
        <f>F152</f>
        <v>0</v>
      </c>
      <c r="G151" s="42">
        <f t="shared" ref="G151:H151" si="110">G152</f>
        <v>555550</v>
      </c>
      <c r="H151" s="25">
        <f t="shared" si="110"/>
        <v>555550</v>
      </c>
      <c r="I151" s="42">
        <f>I152</f>
        <v>555550</v>
      </c>
      <c r="J151" s="40">
        <f t="shared" si="105"/>
        <v>0</v>
      </c>
    </row>
    <row r="152" spans="1:10" ht="26.25" x14ac:dyDescent="0.25">
      <c r="A152" s="5" t="s">
        <v>36</v>
      </c>
      <c r="B152" s="6" t="s">
        <v>13</v>
      </c>
      <c r="C152" s="6" t="s">
        <v>115</v>
      </c>
      <c r="D152" s="6" t="s">
        <v>139</v>
      </c>
      <c r="E152" s="6" t="s">
        <v>37</v>
      </c>
      <c r="F152" s="25">
        <v>0</v>
      </c>
      <c r="G152" s="48">
        <v>555550</v>
      </c>
      <c r="H152" s="46">
        <v>555550</v>
      </c>
      <c r="I152" s="47">
        <v>555550</v>
      </c>
      <c r="J152" s="40">
        <f t="shared" si="105"/>
        <v>0</v>
      </c>
    </row>
    <row r="153" spans="1:10" ht="39" x14ac:dyDescent="0.25">
      <c r="A153" s="5" t="s">
        <v>140</v>
      </c>
      <c r="B153" s="6" t="s">
        <v>13</v>
      </c>
      <c r="C153" s="6" t="s">
        <v>115</v>
      </c>
      <c r="D153" s="6" t="s">
        <v>141</v>
      </c>
      <c r="E153" s="6"/>
      <c r="F153" s="25">
        <f t="shared" ref="F153:H153" si="111">F154</f>
        <v>0</v>
      </c>
      <c r="G153" s="42">
        <f t="shared" si="111"/>
        <v>222000</v>
      </c>
      <c r="H153" s="25">
        <f t="shared" si="111"/>
        <v>222000</v>
      </c>
      <c r="I153" s="42">
        <f>I154</f>
        <v>222000</v>
      </c>
      <c r="J153" s="40">
        <f t="shared" si="105"/>
        <v>0</v>
      </c>
    </row>
    <row r="154" spans="1:10" ht="26.25" x14ac:dyDescent="0.25">
      <c r="A154" s="5" t="s">
        <v>34</v>
      </c>
      <c r="B154" s="6" t="s">
        <v>13</v>
      </c>
      <c r="C154" s="6" t="s">
        <v>115</v>
      </c>
      <c r="D154" s="6" t="s">
        <v>141</v>
      </c>
      <c r="E154" s="6" t="s">
        <v>35</v>
      </c>
      <c r="F154" s="25">
        <f t="shared" ref="F154:H154" si="112">F155</f>
        <v>0</v>
      </c>
      <c r="G154" s="42">
        <f t="shared" si="112"/>
        <v>222000</v>
      </c>
      <c r="H154" s="25">
        <f t="shared" si="112"/>
        <v>222000</v>
      </c>
      <c r="I154" s="42">
        <f>I155</f>
        <v>222000</v>
      </c>
      <c r="J154" s="40">
        <f t="shared" si="105"/>
        <v>0</v>
      </c>
    </row>
    <row r="155" spans="1:10" ht="26.25" x14ac:dyDescent="0.25">
      <c r="A155" s="5" t="s">
        <v>36</v>
      </c>
      <c r="B155" s="6" t="s">
        <v>13</v>
      </c>
      <c r="C155" s="6" t="s">
        <v>115</v>
      </c>
      <c r="D155" s="6" t="s">
        <v>141</v>
      </c>
      <c r="E155" s="6" t="s">
        <v>37</v>
      </c>
      <c r="F155" s="25">
        <v>0</v>
      </c>
      <c r="G155" s="48">
        <v>222000</v>
      </c>
      <c r="H155" s="46">
        <v>222000</v>
      </c>
      <c r="I155" s="47">
        <v>222000</v>
      </c>
      <c r="J155" s="40">
        <f t="shared" si="105"/>
        <v>0</v>
      </c>
    </row>
    <row r="156" spans="1:10" x14ac:dyDescent="0.25">
      <c r="A156" s="5" t="s">
        <v>142</v>
      </c>
      <c r="B156" s="6" t="s">
        <v>13</v>
      </c>
      <c r="C156" s="6" t="s">
        <v>115</v>
      </c>
      <c r="D156" s="6" t="s">
        <v>143</v>
      </c>
      <c r="E156" s="6"/>
      <c r="F156" s="39">
        <f t="shared" ref="F156:H156" si="113">F157+F165</f>
        <v>4451374</v>
      </c>
      <c r="G156" s="39">
        <f t="shared" si="113"/>
        <v>155850</v>
      </c>
      <c r="H156" s="39">
        <f t="shared" si="113"/>
        <v>155850</v>
      </c>
      <c r="I156" s="39">
        <f>I157+I165</f>
        <v>150850</v>
      </c>
      <c r="J156" s="40">
        <f t="shared" si="105"/>
        <v>5000</v>
      </c>
    </row>
    <row r="157" spans="1:10" ht="26.25" x14ac:dyDescent="0.25">
      <c r="A157" s="5" t="s">
        <v>144</v>
      </c>
      <c r="B157" s="6" t="s">
        <v>13</v>
      </c>
      <c r="C157" s="6" t="s">
        <v>115</v>
      </c>
      <c r="D157" s="6" t="s">
        <v>145</v>
      </c>
      <c r="E157" s="6"/>
      <c r="F157" s="37">
        <f t="shared" ref="F157:H157" si="114">F158</f>
        <v>0</v>
      </c>
      <c r="G157" s="39">
        <f t="shared" si="114"/>
        <v>155850</v>
      </c>
      <c r="H157" s="37">
        <f t="shared" si="114"/>
        <v>155850</v>
      </c>
      <c r="I157" s="39">
        <f>I158</f>
        <v>150850</v>
      </c>
      <c r="J157" s="40">
        <f t="shared" si="105"/>
        <v>5000</v>
      </c>
    </row>
    <row r="158" spans="1:10" ht="39" x14ac:dyDescent="0.25">
      <c r="A158" s="5" t="s">
        <v>146</v>
      </c>
      <c r="B158" s="6" t="s">
        <v>13</v>
      </c>
      <c r="C158" s="6" t="s">
        <v>115</v>
      </c>
      <c r="D158" s="6" t="s">
        <v>147</v>
      </c>
      <c r="E158" s="6"/>
      <c r="F158" s="37">
        <f t="shared" ref="F158:H158" si="115">F159</f>
        <v>0</v>
      </c>
      <c r="G158" s="39">
        <f t="shared" si="115"/>
        <v>155850</v>
      </c>
      <c r="H158" s="37">
        <f t="shared" si="115"/>
        <v>155850</v>
      </c>
      <c r="I158" s="39">
        <f>I159</f>
        <v>150850</v>
      </c>
      <c r="J158" s="40">
        <f t="shared" si="105"/>
        <v>5000</v>
      </c>
    </row>
    <row r="159" spans="1:10" x14ac:dyDescent="0.25">
      <c r="A159" s="5" t="s">
        <v>38</v>
      </c>
      <c r="B159" s="6" t="s">
        <v>13</v>
      </c>
      <c r="C159" s="6" t="s">
        <v>115</v>
      </c>
      <c r="D159" s="6" t="s">
        <v>147</v>
      </c>
      <c r="E159" s="6" t="s">
        <v>39</v>
      </c>
      <c r="F159" s="37">
        <f t="shared" ref="F159:H159" si="116">F160+F161</f>
        <v>0</v>
      </c>
      <c r="G159" s="39">
        <f t="shared" si="116"/>
        <v>155850</v>
      </c>
      <c r="H159" s="37">
        <f t="shared" si="116"/>
        <v>155850</v>
      </c>
      <c r="I159" s="39">
        <f>I160+I161</f>
        <v>150850</v>
      </c>
      <c r="J159" s="40">
        <f t="shared" si="105"/>
        <v>5000</v>
      </c>
    </row>
    <row r="160" spans="1:10" x14ac:dyDescent="0.25">
      <c r="A160" s="5" t="s">
        <v>148</v>
      </c>
      <c r="B160" s="6" t="s">
        <v>13</v>
      </c>
      <c r="C160" s="6" t="s">
        <v>115</v>
      </c>
      <c r="D160" s="6" t="s">
        <v>147</v>
      </c>
      <c r="E160" s="6" t="s">
        <v>149</v>
      </c>
      <c r="F160" s="37">
        <v>0</v>
      </c>
      <c r="G160" s="48">
        <v>65850</v>
      </c>
      <c r="H160" s="46">
        <v>155850</v>
      </c>
      <c r="I160" s="47">
        <v>150850</v>
      </c>
      <c r="J160" s="40">
        <f t="shared" si="105"/>
        <v>5000</v>
      </c>
    </row>
    <row r="161" spans="1:10" x14ac:dyDescent="0.25">
      <c r="A161" s="5" t="s">
        <v>40</v>
      </c>
      <c r="B161" s="6" t="s">
        <v>13</v>
      </c>
      <c r="C161" s="6" t="s">
        <v>115</v>
      </c>
      <c r="D161" s="6" t="s">
        <v>147</v>
      </c>
      <c r="E161" s="6" t="s">
        <v>41</v>
      </c>
      <c r="F161" s="37">
        <v>0</v>
      </c>
      <c r="G161" s="58">
        <v>90000</v>
      </c>
      <c r="H161" s="55">
        <v>0</v>
      </c>
      <c r="I161" s="56">
        <v>0</v>
      </c>
      <c r="J161" s="40">
        <f t="shared" si="105"/>
        <v>0</v>
      </c>
    </row>
    <row r="162" spans="1:10" s="9" customFormat="1" ht="25.5" x14ac:dyDescent="0.25">
      <c r="A162" s="20" t="s">
        <v>716</v>
      </c>
      <c r="B162" s="6" t="s">
        <v>13</v>
      </c>
      <c r="C162" s="6" t="s">
        <v>115</v>
      </c>
      <c r="D162" s="11" t="s">
        <v>688</v>
      </c>
      <c r="E162" s="8"/>
      <c r="F162" s="56">
        <f t="shared" ref="F162:H162" si="117">F164</f>
        <v>4451374</v>
      </c>
      <c r="G162" s="56">
        <f t="shared" si="117"/>
        <v>0</v>
      </c>
      <c r="H162" s="56">
        <f t="shared" si="117"/>
        <v>0</v>
      </c>
      <c r="I162" s="56">
        <f>I164</f>
        <v>0</v>
      </c>
      <c r="J162" s="40">
        <f t="shared" si="105"/>
        <v>0</v>
      </c>
    </row>
    <row r="163" spans="1:10" s="22" customFormat="1" ht="51" x14ac:dyDescent="0.25">
      <c r="A163" s="20" t="s">
        <v>717</v>
      </c>
      <c r="B163" s="6" t="s">
        <v>13</v>
      </c>
      <c r="C163" s="6" t="s">
        <v>115</v>
      </c>
      <c r="D163" s="11" t="s">
        <v>687</v>
      </c>
      <c r="E163" s="17"/>
      <c r="F163" s="56">
        <f t="shared" ref="F163:H164" si="118">F164</f>
        <v>4451374</v>
      </c>
      <c r="G163" s="56">
        <f t="shared" si="118"/>
        <v>0</v>
      </c>
      <c r="H163" s="56">
        <f t="shared" si="118"/>
        <v>0</v>
      </c>
      <c r="I163" s="56">
        <f>I164</f>
        <v>0</v>
      </c>
      <c r="J163" s="40">
        <f t="shared" ref="J163" si="119">H163-I163</f>
        <v>0</v>
      </c>
    </row>
    <row r="164" spans="1:10" s="9" customFormat="1" x14ac:dyDescent="0.25">
      <c r="A164" s="20" t="s">
        <v>38</v>
      </c>
      <c r="B164" s="6" t="s">
        <v>13</v>
      </c>
      <c r="C164" s="6" t="s">
        <v>115</v>
      </c>
      <c r="D164" s="11" t="s">
        <v>687</v>
      </c>
      <c r="E164" s="17">
        <v>800</v>
      </c>
      <c r="F164" s="56">
        <f t="shared" si="118"/>
        <v>4451374</v>
      </c>
      <c r="G164" s="56">
        <f t="shared" si="118"/>
        <v>0</v>
      </c>
      <c r="H164" s="56">
        <f t="shared" si="118"/>
        <v>0</v>
      </c>
      <c r="I164" s="56">
        <f>I165</f>
        <v>0</v>
      </c>
      <c r="J164" s="40">
        <f t="shared" si="105"/>
        <v>0</v>
      </c>
    </row>
    <row r="165" spans="1:10" s="9" customFormat="1" x14ac:dyDescent="0.25">
      <c r="A165" s="20" t="s">
        <v>703</v>
      </c>
      <c r="B165" s="6" t="s">
        <v>13</v>
      </c>
      <c r="C165" s="6" t="s">
        <v>115</v>
      </c>
      <c r="D165" s="14" t="s">
        <v>687</v>
      </c>
      <c r="E165" s="13">
        <v>870</v>
      </c>
      <c r="F165" s="44">
        <v>4451374</v>
      </c>
      <c r="G165" s="55">
        <v>0</v>
      </c>
      <c r="H165" s="56">
        <v>0</v>
      </c>
      <c r="I165" s="56">
        <v>0</v>
      </c>
      <c r="J165" s="40">
        <f t="shared" si="105"/>
        <v>0</v>
      </c>
    </row>
    <row r="166" spans="1:10" x14ac:dyDescent="0.25">
      <c r="A166" s="3" t="s">
        <v>150</v>
      </c>
      <c r="B166" s="4" t="s">
        <v>15</v>
      </c>
      <c r="C166" s="4"/>
      <c r="D166" s="4"/>
      <c r="E166" s="18"/>
      <c r="F166" s="63">
        <f t="shared" ref="F166:H166" si="120">F167</f>
        <v>5475416</v>
      </c>
      <c r="G166" s="64">
        <f t="shared" si="120"/>
        <v>5390134</v>
      </c>
      <c r="H166" s="63">
        <f t="shared" si="120"/>
        <v>5390134</v>
      </c>
      <c r="I166" s="64">
        <f t="shared" ref="I166:I171" si="121">I167</f>
        <v>5373466.96</v>
      </c>
      <c r="J166" s="36">
        <f t="shared" si="105"/>
        <v>16667.040000000037</v>
      </c>
    </row>
    <row r="167" spans="1:10" x14ac:dyDescent="0.25">
      <c r="A167" s="5" t="s">
        <v>151</v>
      </c>
      <c r="B167" s="6" t="s">
        <v>15</v>
      </c>
      <c r="C167" s="6" t="s">
        <v>29</v>
      </c>
      <c r="D167" s="6"/>
      <c r="E167" s="6"/>
      <c r="F167" s="25">
        <f t="shared" ref="F167:H167" si="122">F168</f>
        <v>5475416</v>
      </c>
      <c r="G167" s="42">
        <f t="shared" si="122"/>
        <v>5390134</v>
      </c>
      <c r="H167" s="25">
        <f t="shared" si="122"/>
        <v>5390134</v>
      </c>
      <c r="I167" s="42">
        <f t="shared" si="121"/>
        <v>5373466.96</v>
      </c>
      <c r="J167" s="40">
        <f t="shared" si="105"/>
        <v>16667.040000000037</v>
      </c>
    </row>
    <row r="168" spans="1:10" ht="26.25" x14ac:dyDescent="0.25">
      <c r="A168" s="5" t="s">
        <v>152</v>
      </c>
      <c r="B168" s="6" t="s">
        <v>15</v>
      </c>
      <c r="C168" s="6" t="s">
        <v>29</v>
      </c>
      <c r="D168" s="6" t="s">
        <v>153</v>
      </c>
      <c r="E168" s="6"/>
      <c r="F168" s="25">
        <f t="shared" ref="F168:H168" si="123">F169</f>
        <v>5475416</v>
      </c>
      <c r="G168" s="42">
        <f t="shared" si="123"/>
        <v>5390134</v>
      </c>
      <c r="H168" s="25">
        <f t="shared" si="123"/>
        <v>5390134</v>
      </c>
      <c r="I168" s="42">
        <f t="shared" si="121"/>
        <v>5373466.96</v>
      </c>
      <c r="J168" s="40">
        <f t="shared" si="105"/>
        <v>16667.040000000037</v>
      </c>
    </row>
    <row r="169" spans="1:10" x14ac:dyDescent="0.25">
      <c r="A169" s="5" t="s">
        <v>154</v>
      </c>
      <c r="B169" s="6" t="s">
        <v>15</v>
      </c>
      <c r="C169" s="6" t="s">
        <v>29</v>
      </c>
      <c r="D169" s="6" t="s">
        <v>155</v>
      </c>
      <c r="E169" s="6"/>
      <c r="F169" s="25">
        <f t="shared" ref="F169:H169" si="124">F170</f>
        <v>5475416</v>
      </c>
      <c r="G169" s="42">
        <f t="shared" si="124"/>
        <v>5390134</v>
      </c>
      <c r="H169" s="25">
        <f t="shared" si="124"/>
        <v>5390134</v>
      </c>
      <c r="I169" s="42">
        <f t="shared" si="121"/>
        <v>5373466.96</v>
      </c>
      <c r="J169" s="40">
        <f t="shared" si="105"/>
        <v>16667.040000000037</v>
      </c>
    </row>
    <row r="170" spans="1:10" ht="26.25" x14ac:dyDescent="0.25">
      <c r="A170" s="5" t="s">
        <v>156</v>
      </c>
      <c r="B170" s="6" t="s">
        <v>15</v>
      </c>
      <c r="C170" s="6" t="s">
        <v>29</v>
      </c>
      <c r="D170" s="6" t="s">
        <v>157</v>
      </c>
      <c r="E170" s="6"/>
      <c r="F170" s="25">
        <f t="shared" ref="F170:H170" si="125">F171</f>
        <v>5475416</v>
      </c>
      <c r="G170" s="42">
        <f t="shared" si="125"/>
        <v>5390134</v>
      </c>
      <c r="H170" s="25">
        <f t="shared" si="125"/>
        <v>5390134</v>
      </c>
      <c r="I170" s="42">
        <f t="shared" si="121"/>
        <v>5373466.96</v>
      </c>
      <c r="J170" s="40">
        <f t="shared" si="105"/>
        <v>16667.040000000037</v>
      </c>
    </row>
    <row r="171" spans="1:10" x14ac:dyDescent="0.25">
      <c r="A171" s="5" t="s">
        <v>158</v>
      </c>
      <c r="B171" s="6" t="s">
        <v>15</v>
      </c>
      <c r="C171" s="6" t="s">
        <v>29</v>
      </c>
      <c r="D171" s="6" t="s">
        <v>157</v>
      </c>
      <c r="E171" s="6" t="s">
        <v>159</v>
      </c>
      <c r="F171" s="25">
        <f t="shared" ref="F171:H171" si="126">F172</f>
        <v>5475416</v>
      </c>
      <c r="G171" s="42">
        <f t="shared" si="126"/>
        <v>5390134</v>
      </c>
      <c r="H171" s="25">
        <f t="shared" si="126"/>
        <v>5390134</v>
      </c>
      <c r="I171" s="42">
        <f t="shared" si="121"/>
        <v>5373466.96</v>
      </c>
      <c r="J171" s="40">
        <f t="shared" si="105"/>
        <v>16667.040000000037</v>
      </c>
    </row>
    <row r="172" spans="1:10" x14ac:dyDescent="0.25">
      <c r="A172" s="5" t="s">
        <v>160</v>
      </c>
      <c r="B172" s="6" t="s">
        <v>15</v>
      </c>
      <c r="C172" s="6" t="s">
        <v>29</v>
      </c>
      <c r="D172" s="6" t="s">
        <v>157</v>
      </c>
      <c r="E172" s="6" t="s">
        <v>161</v>
      </c>
      <c r="F172" s="25">
        <v>5475416</v>
      </c>
      <c r="G172" s="48">
        <v>5390134</v>
      </c>
      <c r="H172" s="46">
        <v>5390134</v>
      </c>
      <c r="I172" s="47">
        <v>5373466.96</v>
      </c>
      <c r="J172" s="40">
        <f t="shared" si="105"/>
        <v>16667.040000000037</v>
      </c>
    </row>
    <row r="173" spans="1:10" ht="26.25" x14ac:dyDescent="0.25">
      <c r="A173" s="3" t="s">
        <v>162</v>
      </c>
      <c r="B173" s="4" t="s">
        <v>29</v>
      </c>
      <c r="C173" s="4"/>
      <c r="D173" s="4"/>
      <c r="E173" s="4"/>
      <c r="F173" s="65">
        <f t="shared" ref="F173:H173" si="127">F174+F205</f>
        <v>35936742</v>
      </c>
      <c r="G173" s="35">
        <f t="shared" si="127"/>
        <v>42472569</v>
      </c>
      <c r="H173" s="65">
        <f t="shared" si="127"/>
        <v>42678880</v>
      </c>
      <c r="I173" s="35">
        <f>I174+I205</f>
        <v>42655930.269999996</v>
      </c>
      <c r="J173" s="36">
        <f t="shared" si="105"/>
        <v>22949.730000004172</v>
      </c>
    </row>
    <row r="174" spans="1:10" ht="26.25" x14ac:dyDescent="0.25">
      <c r="A174" s="5" t="s">
        <v>163</v>
      </c>
      <c r="B174" s="6" t="s">
        <v>29</v>
      </c>
      <c r="C174" s="6" t="s">
        <v>164</v>
      </c>
      <c r="D174" s="6"/>
      <c r="E174" s="6"/>
      <c r="F174" s="37">
        <f t="shared" ref="F174:H174" si="128">F175+F200</f>
        <v>35836742</v>
      </c>
      <c r="G174" s="39">
        <f t="shared" si="128"/>
        <v>42372569</v>
      </c>
      <c r="H174" s="37">
        <f t="shared" si="128"/>
        <v>42578880</v>
      </c>
      <c r="I174" s="39">
        <f>I175+I200</f>
        <v>42556030.269999996</v>
      </c>
      <c r="J174" s="40">
        <f t="shared" si="105"/>
        <v>22849.730000004172</v>
      </c>
    </row>
    <row r="175" spans="1:10" ht="39" x14ac:dyDescent="0.25">
      <c r="A175" s="5" t="s">
        <v>165</v>
      </c>
      <c r="B175" s="6" t="s">
        <v>29</v>
      </c>
      <c r="C175" s="6" t="s">
        <v>164</v>
      </c>
      <c r="D175" s="6" t="s">
        <v>166</v>
      </c>
      <c r="E175" s="6"/>
      <c r="F175" s="37">
        <f t="shared" ref="F175:H175" si="129">F176+F180+F186+F196</f>
        <v>35836742</v>
      </c>
      <c r="G175" s="39">
        <f t="shared" si="129"/>
        <v>41930069</v>
      </c>
      <c r="H175" s="37">
        <f t="shared" si="129"/>
        <v>42136380</v>
      </c>
      <c r="I175" s="39">
        <f>I176+I180+I186+I196</f>
        <v>42113530.269999996</v>
      </c>
      <c r="J175" s="40">
        <f t="shared" si="105"/>
        <v>22849.730000004172</v>
      </c>
    </row>
    <row r="176" spans="1:10" ht="39" x14ac:dyDescent="0.25">
      <c r="A176" s="5" t="s">
        <v>167</v>
      </c>
      <c r="B176" s="6" t="s">
        <v>29</v>
      </c>
      <c r="C176" s="6" t="s">
        <v>164</v>
      </c>
      <c r="D176" s="6" t="s">
        <v>168</v>
      </c>
      <c r="E176" s="6"/>
      <c r="F176" s="25">
        <f t="shared" ref="F176:H176" si="130">F177</f>
        <v>500000</v>
      </c>
      <c r="G176" s="42">
        <f t="shared" si="130"/>
        <v>532382</v>
      </c>
      <c r="H176" s="25">
        <f t="shared" si="130"/>
        <v>532382</v>
      </c>
      <c r="I176" s="42">
        <f>I177</f>
        <v>532382</v>
      </c>
      <c r="J176" s="40">
        <f t="shared" si="105"/>
        <v>0</v>
      </c>
    </row>
    <row r="177" spans="1:10" ht="64.5" x14ac:dyDescent="0.25">
      <c r="A177" s="5" t="s">
        <v>169</v>
      </c>
      <c r="B177" s="6" t="s">
        <v>29</v>
      </c>
      <c r="C177" s="6" t="s">
        <v>164</v>
      </c>
      <c r="D177" s="6" t="s">
        <v>170</v>
      </c>
      <c r="E177" s="6"/>
      <c r="F177" s="25">
        <f t="shared" ref="F177:H177" si="131">F178</f>
        <v>500000</v>
      </c>
      <c r="G177" s="42">
        <f t="shared" si="131"/>
        <v>532382</v>
      </c>
      <c r="H177" s="25">
        <f t="shared" si="131"/>
        <v>532382</v>
      </c>
      <c r="I177" s="42">
        <f>I178</f>
        <v>532382</v>
      </c>
      <c r="J177" s="40">
        <f t="shared" si="105"/>
        <v>0</v>
      </c>
    </row>
    <row r="178" spans="1:10" ht="26.25" x14ac:dyDescent="0.25">
      <c r="A178" s="5" t="s">
        <v>34</v>
      </c>
      <c r="B178" s="6" t="s">
        <v>29</v>
      </c>
      <c r="C178" s="6" t="s">
        <v>164</v>
      </c>
      <c r="D178" s="6" t="s">
        <v>170</v>
      </c>
      <c r="E178" s="6" t="s">
        <v>35</v>
      </c>
      <c r="F178" s="25">
        <f t="shared" ref="F178:H178" si="132">F179</f>
        <v>500000</v>
      </c>
      <c r="G178" s="42">
        <f t="shared" si="132"/>
        <v>532382</v>
      </c>
      <c r="H178" s="25">
        <f t="shared" si="132"/>
        <v>532382</v>
      </c>
      <c r="I178" s="42">
        <f>I179</f>
        <v>532382</v>
      </c>
      <c r="J178" s="40">
        <f t="shared" si="105"/>
        <v>0</v>
      </c>
    </row>
    <row r="179" spans="1:10" ht="26.25" x14ac:dyDescent="0.25">
      <c r="A179" s="5" t="s">
        <v>36</v>
      </c>
      <c r="B179" s="6" t="s">
        <v>29</v>
      </c>
      <c r="C179" s="6" t="s">
        <v>164</v>
      </c>
      <c r="D179" s="6" t="s">
        <v>170</v>
      </c>
      <c r="E179" s="6" t="s">
        <v>37</v>
      </c>
      <c r="F179" s="25">
        <v>500000</v>
      </c>
      <c r="G179" s="48">
        <v>532382</v>
      </c>
      <c r="H179" s="46">
        <v>532382</v>
      </c>
      <c r="I179" s="47">
        <v>532382</v>
      </c>
      <c r="J179" s="40">
        <f t="shared" si="105"/>
        <v>0</v>
      </c>
    </row>
    <row r="180" spans="1:10" ht="39" x14ac:dyDescent="0.25">
      <c r="A180" s="5" t="s">
        <v>171</v>
      </c>
      <c r="B180" s="6" t="s">
        <v>29</v>
      </c>
      <c r="C180" s="6" t="s">
        <v>164</v>
      </c>
      <c r="D180" s="6" t="s">
        <v>172</v>
      </c>
      <c r="E180" s="6"/>
      <c r="F180" s="37">
        <f t="shared" ref="F180:H180" si="133">F181</f>
        <v>7143242</v>
      </c>
      <c r="G180" s="39">
        <f t="shared" si="133"/>
        <v>9767987</v>
      </c>
      <c r="H180" s="37">
        <f t="shared" si="133"/>
        <v>9974298</v>
      </c>
      <c r="I180" s="39">
        <f>I181</f>
        <v>9952448.2699999996</v>
      </c>
      <c r="J180" s="40">
        <f t="shared" si="105"/>
        <v>21849.730000000447</v>
      </c>
    </row>
    <row r="181" spans="1:10" ht="26.25" x14ac:dyDescent="0.25">
      <c r="A181" s="5" t="s">
        <v>173</v>
      </c>
      <c r="B181" s="6" t="s">
        <v>29</v>
      </c>
      <c r="C181" s="6" t="s">
        <v>164</v>
      </c>
      <c r="D181" s="6" t="s">
        <v>174</v>
      </c>
      <c r="E181" s="6"/>
      <c r="F181" s="37">
        <f t="shared" ref="F181:H181" si="134">F182+F184</f>
        <v>7143242</v>
      </c>
      <c r="G181" s="39">
        <f t="shared" si="134"/>
        <v>9767987</v>
      </c>
      <c r="H181" s="37">
        <f t="shared" si="134"/>
        <v>9974298</v>
      </c>
      <c r="I181" s="39">
        <f>I182+I184</f>
        <v>9952448.2699999996</v>
      </c>
      <c r="J181" s="40">
        <f t="shared" si="105"/>
        <v>21849.730000000447</v>
      </c>
    </row>
    <row r="182" spans="1:10" ht="51.75" x14ac:dyDescent="0.25">
      <c r="A182" s="5" t="s">
        <v>22</v>
      </c>
      <c r="B182" s="6" t="s">
        <v>29</v>
      </c>
      <c r="C182" s="6" t="s">
        <v>164</v>
      </c>
      <c r="D182" s="6" t="s">
        <v>174</v>
      </c>
      <c r="E182" s="6" t="s">
        <v>23</v>
      </c>
      <c r="F182" s="25">
        <f t="shared" ref="F182:H182" si="135">F183</f>
        <v>5037256</v>
      </c>
      <c r="G182" s="42">
        <f t="shared" si="135"/>
        <v>6913089</v>
      </c>
      <c r="H182" s="25">
        <f t="shared" si="135"/>
        <v>7119400</v>
      </c>
      <c r="I182" s="42">
        <f>I183</f>
        <v>7119380.4000000004</v>
      </c>
      <c r="J182" s="40">
        <f t="shared" si="105"/>
        <v>19.599999999627471</v>
      </c>
    </row>
    <row r="183" spans="1:10" x14ac:dyDescent="0.25">
      <c r="A183" s="5" t="s">
        <v>120</v>
      </c>
      <c r="B183" s="6" t="s">
        <v>29</v>
      </c>
      <c r="C183" s="6" t="s">
        <v>164</v>
      </c>
      <c r="D183" s="6" t="s">
        <v>174</v>
      </c>
      <c r="E183" s="6" t="s">
        <v>121</v>
      </c>
      <c r="F183" s="25">
        <v>5037256</v>
      </c>
      <c r="G183" s="48">
        <v>6913089</v>
      </c>
      <c r="H183" s="46">
        <v>7119400</v>
      </c>
      <c r="I183" s="47">
        <v>7119380.4000000004</v>
      </c>
      <c r="J183" s="40">
        <f t="shared" si="105"/>
        <v>19.599999999627471</v>
      </c>
    </row>
    <row r="184" spans="1:10" ht="26.25" x14ac:dyDescent="0.25">
      <c r="A184" s="5" t="s">
        <v>34</v>
      </c>
      <c r="B184" s="6" t="s">
        <v>29</v>
      </c>
      <c r="C184" s="6" t="s">
        <v>164</v>
      </c>
      <c r="D184" s="6" t="s">
        <v>174</v>
      </c>
      <c r="E184" s="6" t="s">
        <v>35</v>
      </c>
      <c r="F184" s="25">
        <f t="shared" ref="F184:H184" si="136">F185</f>
        <v>2105986</v>
      </c>
      <c r="G184" s="42">
        <f t="shared" si="136"/>
        <v>2854898</v>
      </c>
      <c r="H184" s="25">
        <f t="shared" si="136"/>
        <v>2854898</v>
      </c>
      <c r="I184" s="42">
        <f>I185</f>
        <v>2833067.87</v>
      </c>
      <c r="J184" s="40">
        <f t="shared" si="105"/>
        <v>21830.129999999888</v>
      </c>
    </row>
    <row r="185" spans="1:10" ht="26.25" x14ac:dyDescent="0.25">
      <c r="A185" s="5" t="s">
        <v>36</v>
      </c>
      <c r="B185" s="6" t="s">
        <v>29</v>
      </c>
      <c r="C185" s="6" t="s">
        <v>164</v>
      </c>
      <c r="D185" s="6" t="s">
        <v>174</v>
      </c>
      <c r="E185" s="6" t="s">
        <v>37</v>
      </c>
      <c r="F185" s="37">
        <v>2105986</v>
      </c>
      <c r="G185" s="48">
        <v>2854898</v>
      </c>
      <c r="H185" s="46">
        <v>2854898</v>
      </c>
      <c r="I185" s="47">
        <v>2833067.87</v>
      </c>
      <c r="J185" s="40">
        <f t="shared" si="105"/>
        <v>21830.129999999888</v>
      </c>
    </row>
    <row r="186" spans="1:10" ht="39" x14ac:dyDescent="0.25">
      <c r="A186" s="5" t="s">
        <v>175</v>
      </c>
      <c r="B186" s="6" t="s">
        <v>29</v>
      </c>
      <c r="C186" s="6" t="s">
        <v>164</v>
      </c>
      <c r="D186" s="6" t="s">
        <v>176</v>
      </c>
      <c r="E186" s="6"/>
      <c r="F186" s="37">
        <f t="shared" ref="F186:H186" si="137">F187+F190+F193</f>
        <v>28093500</v>
      </c>
      <c r="G186" s="39">
        <f t="shared" si="137"/>
        <v>31529700</v>
      </c>
      <c r="H186" s="37">
        <f t="shared" si="137"/>
        <v>31529700</v>
      </c>
      <c r="I186" s="39">
        <f>I187+I190+I193</f>
        <v>31529700</v>
      </c>
      <c r="J186" s="40">
        <f t="shared" si="105"/>
        <v>0</v>
      </c>
    </row>
    <row r="187" spans="1:10" ht="39" x14ac:dyDescent="0.25">
      <c r="A187" s="5" t="s">
        <v>177</v>
      </c>
      <c r="B187" s="6" t="s">
        <v>29</v>
      </c>
      <c r="C187" s="6" t="s">
        <v>164</v>
      </c>
      <c r="D187" s="6" t="s">
        <v>178</v>
      </c>
      <c r="E187" s="6"/>
      <c r="F187" s="25">
        <f t="shared" ref="F187:H187" si="138">F188</f>
        <v>19000000</v>
      </c>
      <c r="G187" s="42">
        <f t="shared" si="138"/>
        <v>21358700</v>
      </c>
      <c r="H187" s="25">
        <f t="shared" si="138"/>
        <v>21358700</v>
      </c>
      <c r="I187" s="42">
        <f>I188</f>
        <v>21358700</v>
      </c>
      <c r="J187" s="40">
        <f t="shared" si="105"/>
        <v>0</v>
      </c>
    </row>
    <row r="188" spans="1:10" ht="26.25" x14ac:dyDescent="0.25">
      <c r="A188" s="5" t="s">
        <v>34</v>
      </c>
      <c r="B188" s="6" t="s">
        <v>29</v>
      </c>
      <c r="C188" s="6" t="s">
        <v>164</v>
      </c>
      <c r="D188" s="6" t="s">
        <v>178</v>
      </c>
      <c r="E188" s="6" t="s">
        <v>35</v>
      </c>
      <c r="F188" s="25">
        <f t="shared" ref="F188:H188" si="139">F189</f>
        <v>19000000</v>
      </c>
      <c r="G188" s="42">
        <f t="shared" si="139"/>
        <v>21358700</v>
      </c>
      <c r="H188" s="25">
        <f t="shared" si="139"/>
        <v>21358700</v>
      </c>
      <c r="I188" s="42">
        <f>I189</f>
        <v>21358700</v>
      </c>
      <c r="J188" s="40">
        <f t="shared" si="105"/>
        <v>0</v>
      </c>
    </row>
    <row r="189" spans="1:10" ht="26.25" x14ac:dyDescent="0.25">
      <c r="A189" s="5" t="s">
        <v>36</v>
      </c>
      <c r="B189" s="6" t="s">
        <v>29</v>
      </c>
      <c r="C189" s="6" t="s">
        <v>164</v>
      </c>
      <c r="D189" s="6" t="s">
        <v>178</v>
      </c>
      <c r="E189" s="6" t="s">
        <v>37</v>
      </c>
      <c r="F189" s="25">
        <v>19000000</v>
      </c>
      <c r="G189" s="48">
        <v>21358700</v>
      </c>
      <c r="H189" s="46">
        <v>21358700</v>
      </c>
      <c r="I189" s="47">
        <v>21358700</v>
      </c>
      <c r="J189" s="40">
        <f t="shared" si="105"/>
        <v>0</v>
      </c>
    </row>
    <row r="190" spans="1:10" ht="26.25" x14ac:dyDescent="0.25">
      <c r="A190" s="5" t="s">
        <v>179</v>
      </c>
      <c r="B190" s="6" t="s">
        <v>29</v>
      </c>
      <c r="C190" s="6" t="s">
        <v>164</v>
      </c>
      <c r="D190" s="6" t="s">
        <v>180</v>
      </c>
      <c r="E190" s="6"/>
      <c r="F190" s="25">
        <f t="shared" ref="F190:H190" si="140">F191</f>
        <v>1245660</v>
      </c>
      <c r="G190" s="42">
        <f t="shared" si="140"/>
        <v>2323160</v>
      </c>
      <c r="H190" s="25">
        <f t="shared" si="140"/>
        <v>2323160</v>
      </c>
      <c r="I190" s="42">
        <f>I191</f>
        <v>2323160</v>
      </c>
      <c r="J190" s="40">
        <f t="shared" si="105"/>
        <v>0</v>
      </c>
    </row>
    <row r="191" spans="1:10" ht="26.25" x14ac:dyDescent="0.25">
      <c r="A191" s="5" t="s">
        <v>34</v>
      </c>
      <c r="B191" s="6" t="s">
        <v>29</v>
      </c>
      <c r="C191" s="6" t="s">
        <v>164</v>
      </c>
      <c r="D191" s="6" t="s">
        <v>180</v>
      </c>
      <c r="E191" s="6" t="s">
        <v>35</v>
      </c>
      <c r="F191" s="25">
        <f t="shared" ref="F191:H191" si="141">F192</f>
        <v>1245660</v>
      </c>
      <c r="G191" s="42">
        <f t="shared" si="141"/>
        <v>2323160</v>
      </c>
      <c r="H191" s="25">
        <f t="shared" si="141"/>
        <v>2323160</v>
      </c>
      <c r="I191" s="42">
        <f>I192</f>
        <v>2323160</v>
      </c>
      <c r="J191" s="40">
        <f t="shared" si="105"/>
        <v>0</v>
      </c>
    </row>
    <row r="192" spans="1:10" ht="26.25" x14ac:dyDescent="0.25">
      <c r="A192" s="5" t="s">
        <v>36</v>
      </c>
      <c r="B192" s="6" t="s">
        <v>29</v>
      </c>
      <c r="C192" s="6" t="s">
        <v>164</v>
      </c>
      <c r="D192" s="6" t="s">
        <v>180</v>
      </c>
      <c r="E192" s="6" t="s">
        <v>37</v>
      </c>
      <c r="F192" s="25">
        <v>1245660</v>
      </c>
      <c r="G192" s="48">
        <v>2323160</v>
      </c>
      <c r="H192" s="46">
        <v>2323160</v>
      </c>
      <c r="I192" s="47">
        <v>2323160</v>
      </c>
      <c r="J192" s="40">
        <f t="shared" si="105"/>
        <v>0</v>
      </c>
    </row>
    <row r="193" spans="1:10" ht="51.75" x14ac:dyDescent="0.25">
      <c r="A193" s="5" t="s">
        <v>181</v>
      </c>
      <c r="B193" s="6" t="s">
        <v>29</v>
      </c>
      <c r="C193" s="6" t="s">
        <v>164</v>
      </c>
      <c r="D193" s="6" t="s">
        <v>182</v>
      </c>
      <c r="E193" s="6"/>
      <c r="F193" s="25">
        <f t="shared" ref="F193:H193" si="142">F194</f>
        <v>7847840</v>
      </c>
      <c r="G193" s="42">
        <f t="shared" si="142"/>
        <v>7847840</v>
      </c>
      <c r="H193" s="25">
        <f t="shared" si="142"/>
        <v>7847840</v>
      </c>
      <c r="I193" s="42">
        <f>I194</f>
        <v>7847840</v>
      </c>
      <c r="J193" s="40">
        <f t="shared" si="105"/>
        <v>0</v>
      </c>
    </row>
    <row r="194" spans="1:10" ht="26.25" x14ac:dyDescent="0.25">
      <c r="A194" s="5" t="s">
        <v>34</v>
      </c>
      <c r="B194" s="6" t="s">
        <v>29</v>
      </c>
      <c r="C194" s="6" t="s">
        <v>164</v>
      </c>
      <c r="D194" s="6" t="s">
        <v>182</v>
      </c>
      <c r="E194" s="6" t="s">
        <v>35</v>
      </c>
      <c r="F194" s="25">
        <f t="shared" ref="F194:H194" si="143">F195</f>
        <v>7847840</v>
      </c>
      <c r="G194" s="42">
        <f t="shared" si="143"/>
        <v>7847840</v>
      </c>
      <c r="H194" s="25">
        <f t="shared" si="143"/>
        <v>7847840</v>
      </c>
      <c r="I194" s="42">
        <f>I195</f>
        <v>7847840</v>
      </c>
      <c r="J194" s="40">
        <f t="shared" si="105"/>
        <v>0</v>
      </c>
    </row>
    <row r="195" spans="1:10" ht="26.25" x14ac:dyDescent="0.25">
      <c r="A195" s="5" t="s">
        <v>36</v>
      </c>
      <c r="B195" s="6" t="s">
        <v>29</v>
      </c>
      <c r="C195" s="6" t="s">
        <v>164</v>
      </c>
      <c r="D195" s="6" t="s">
        <v>182</v>
      </c>
      <c r="E195" s="6" t="s">
        <v>37</v>
      </c>
      <c r="F195" s="25">
        <v>7847840</v>
      </c>
      <c r="G195" s="48">
        <v>7847840</v>
      </c>
      <c r="H195" s="46">
        <v>7847840</v>
      </c>
      <c r="I195" s="47">
        <v>7847840</v>
      </c>
      <c r="J195" s="40">
        <f t="shared" si="105"/>
        <v>0</v>
      </c>
    </row>
    <row r="196" spans="1:10" ht="39" x14ac:dyDescent="0.25">
      <c r="A196" s="5" t="s">
        <v>183</v>
      </c>
      <c r="B196" s="6" t="s">
        <v>29</v>
      </c>
      <c r="C196" s="6" t="s">
        <v>164</v>
      </c>
      <c r="D196" s="6" t="s">
        <v>184</v>
      </c>
      <c r="E196" s="6"/>
      <c r="F196" s="25">
        <f t="shared" ref="F196:H196" si="144">F197</f>
        <v>100000</v>
      </c>
      <c r="G196" s="42">
        <f t="shared" si="144"/>
        <v>100000</v>
      </c>
      <c r="H196" s="25">
        <f t="shared" si="144"/>
        <v>100000</v>
      </c>
      <c r="I196" s="42">
        <f>I197</f>
        <v>99000</v>
      </c>
      <c r="J196" s="40">
        <f t="shared" si="105"/>
        <v>1000</v>
      </c>
    </row>
    <row r="197" spans="1:10" ht="26.25" x14ac:dyDescent="0.25">
      <c r="A197" s="5" t="s">
        <v>185</v>
      </c>
      <c r="B197" s="6" t="s">
        <v>29</v>
      </c>
      <c r="C197" s="6" t="s">
        <v>164</v>
      </c>
      <c r="D197" s="6" t="s">
        <v>186</v>
      </c>
      <c r="E197" s="6"/>
      <c r="F197" s="25">
        <f t="shared" ref="F197:H197" si="145">F198</f>
        <v>100000</v>
      </c>
      <c r="G197" s="42">
        <f t="shared" si="145"/>
        <v>100000</v>
      </c>
      <c r="H197" s="25">
        <f t="shared" si="145"/>
        <v>100000</v>
      </c>
      <c r="I197" s="42">
        <f>I198</f>
        <v>99000</v>
      </c>
      <c r="J197" s="40">
        <f t="shared" si="105"/>
        <v>1000</v>
      </c>
    </row>
    <row r="198" spans="1:10" ht="26.25" x14ac:dyDescent="0.25">
      <c r="A198" s="5" t="s">
        <v>34</v>
      </c>
      <c r="B198" s="6" t="s">
        <v>29</v>
      </c>
      <c r="C198" s="6" t="s">
        <v>164</v>
      </c>
      <c r="D198" s="6" t="s">
        <v>186</v>
      </c>
      <c r="E198" s="6" t="s">
        <v>35</v>
      </c>
      <c r="F198" s="25">
        <f t="shared" ref="F198:H198" si="146">F199</f>
        <v>100000</v>
      </c>
      <c r="G198" s="42">
        <f t="shared" si="146"/>
        <v>100000</v>
      </c>
      <c r="H198" s="25">
        <f t="shared" si="146"/>
        <v>100000</v>
      </c>
      <c r="I198" s="42">
        <f>I199</f>
        <v>99000</v>
      </c>
      <c r="J198" s="40">
        <f t="shared" si="105"/>
        <v>1000</v>
      </c>
    </row>
    <row r="199" spans="1:10" ht="26.25" x14ac:dyDescent="0.25">
      <c r="A199" s="5" t="s">
        <v>36</v>
      </c>
      <c r="B199" s="6" t="s">
        <v>29</v>
      </c>
      <c r="C199" s="6" t="s">
        <v>164</v>
      </c>
      <c r="D199" s="6" t="s">
        <v>186</v>
      </c>
      <c r="E199" s="6" t="s">
        <v>37</v>
      </c>
      <c r="F199" s="25">
        <v>100000</v>
      </c>
      <c r="G199" s="48">
        <v>100000</v>
      </c>
      <c r="H199" s="46">
        <v>100000</v>
      </c>
      <c r="I199" s="47">
        <v>99000</v>
      </c>
      <c r="J199" s="40">
        <f t="shared" si="105"/>
        <v>1000</v>
      </c>
    </row>
    <row r="200" spans="1:10" x14ac:dyDescent="0.25">
      <c r="A200" s="5" t="s">
        <v>142</v>
      </c>
      <c r="B200" s="6" t="s">
        <v>29</v>
      </c>
      <c r="C200" s="6" t="s">
        <v>164</v>
      </c>
      <c r="D200" s="6" t="s">
        <v>143</v>
      </c>
      <c r="E200" s="6"/>
      <c r="F200" s="25">
        <f t="shared" ref="F200:H200" si="147">F201</f>
        <v>0</v>
      </c>
      <c r="G200" s="42">
        <f t="shared" si="147"/>
        <v>442500</v>
      </c>
      <c r="H200" s="25">
        <f t="shared" si="147"/>
        <v>442500</v>
      </c>
      <c r="I200" s="42">
        <f>I201</f>
        <v>442500</v>
      </c>
      <c r="J200" s="40">
        <f t="shared" si="105"/>
        <v>0</v>
      </c>
    </row>
    <row r="201" spans="1:10" ht="26.25" x14ac:dyDescent="0.25">
      <c r="A201" s="5" t="s">
        <v>187</v>
      </c>
      <c r="B201" s="6" t="s">
        <v>29</v>
      </c>
      <c r="C201" s="6" t="s">
        <v>164</v>
      </c>
      <c r="D201" s="6" t="s">
        <v>188</v>
      </c>
      <c r="E201" s="6"/>
      <c r="F201" s="25">
        <f t="shared" ref="F201:H201" si="148">F202</f>
        <v>0</v>
      </c>
      <c r="G201" s="42">
        <f t="shared" si="148"/>
        <v>442500</v>
      </c>
      <c r="H201" s="25">
        <f t="shared" si="148"/>
        <v>442500</v>
      </c>
      <c r="I201" s="42">
        <f>I202</f>
        <v>442500</v>
      </c>
      <c r="J201" s="40">
        <f t="shared" si="105"/>
        <v>0</v>
      </c>
    </row>
    <row r="202" spans="1:10" ht="26.25" x14ac:dyDescent="0.25">
      <c r="A202" s="5" t="s">
        <v>189</v>
      </c>
      <c r="B202" s="6" t="s">
        <v>29</v>
      </c>
      <c r="C202" s="6" t="s">
        <v>164</v>
      </c>
      <c r="D202" s="6" t="s">
        <v>190</v>
      </c>
      <c r="E202" s="6"/>
      <c r="F202" s="25">
        <f t="shared" ref="F202:H202" si="149">F203</f>
        <v>0</v>
      </c>
      <c r="G202" s="42">
        <f t="shared" si="149"/>
        <v>442500</v>
      </c>
      <c r="H202" s="25">
        <f t="shared" si="149"/>
        <v>442500</v>
      </c>
      <c r="I202" s="42">
        <f>I203</f>
        <v>442500</v>
      </c>
      <c r="J202" s="40">
        <f t="shared" si="105"/>
        <v>0</v>
      </c>
    </row>
    <row r="203" spans="1:10" ht="26.25" x14ac:dyDescent="0.25">
      <c r="A203" s="5" t="s">
        <v>34</v>
      </c>
      <c r="B203" s="6" t="s">
        <v>29</v>
      </c>
      <c r="C203" s="6" t="s">
        <v>164</v>
      </c>
      <c r="D203" s="6" t="s">
        <v>190</v>
      </c>
      <c r="E203" s="6" t="s">
        <v>35</v>
      </c>
      <c r="F203" s="25">
        <f t="shared" ref="F203:H203" si="150">F204</f>
        <v>0</v>
      </c>
      <c r="G203" s="42">
        <f t="shared" si="150"/>
        <v>442500</v>
      </c>
      <c r="H203" s="25">
        <f t="shared" si="150"/>
        <v>442500</v>
      </c>
      <c r="I203" s="42">
        <f>I204</f>
        <v>442500</v>
      </c>
      <c r="J203" s="40">
        <f t="shared" si="105"/>
        <v>0</v>
      </c>
    </row>
    <row r="204" spans="1:10" ht="26.25" x14ac:dyDescent="0.25">
      <c r="A204" s="5" t="s">
        <v>36</v>
      </c>
      <c r="B204" s="6" t="s">
        <v>29</v>
      </c>
      <c r="C204" s="6" t="s">
        <v>164</v>
      </c>
      <c r="D204" s="6" t="s">
        <v>190</v>
      </c>
      <c r="E204" s="6" t="s">
        <v>37</v>
      </c>
      <c r="F204" s="25">
        <v>0</v>
      </c>
      <c r="G204" s="48">
        <v>442500</v>
      </c>
      <c r="H204" s="46">
        <v>442500</v>
      </c>
      <c r="I204" s="47">
        <v>442500</v>
      </c>
      <c r="J204" s="40">
        <f t="shared" si="105"/>
        <v>0</v>
      </c>
    </row>
    <row r="205" spans="1:10" ht="26.25" x14ac:dyDescent="0.25">
      <c r="A205" s="5" t="s">
        <v>191</v>
      </c>
      <c r="B205" s="6" t="s">
        <v>29</v>
      </c>
      <c r="C205" s="6" t="s">
        <v>192</v>
      </c>
      <c r="D205" s="6"/>
      <c r="E205" s="6"/>
      <c r="F205" s="25">
        <f t="shared" ref="F205:H205" si="151">F206</f>
        <v>100000</v>
      </c>
      <c r="G205" s="42">
        <f t="shared" si="151"/>
        <v>100000</v>
      </c>
      <c r="H205" s="25">
        <f t="shared" si="151"/>
        <v>100000</v>
      </c>
      <c r="I205" s="42">
        <f>I206</f>
        <v>99900</v>
      </c>
      <c r="J205" s="40">
        <f t="shared" si="105"/>
        <v>100</v>
      </c>
    </row>
    <row r="206" spans="1:10" ht="39" x14ac:dyDescent="0.25">
      <c r="A206" s="5" t="s">
        <v>193</v>
      </c>
      <c r="B206" s="6" t="s">
        <v>29</v>
      </c>
      <c r="C206" s="6" t="s">
        <v>192</v>
      </c>
      <c r="D206" s="6" t="s">
        <v>194</v>
      </c>
      <c r="E206" s="6"/>
      <c r="F206" s="25">
        <f t="shared" ref="F206:H206" si="152">F207</f>
        <v>100000</v>
      </c>
      <c r="G206" s="42">
        <f t="shared" si="152"/>
        <v>100000</v>
      </c>
      <c r="H206" s="25">
        <f t="shared" si="152"/>
        <v>100000</v>
      </c>
      <c r="I206" s="42">
        <f>I207</f>
        <v>99900</v>
      </c>
      <c r="J206" s="40">
        <f t="shared" si="105"/>
        <v>100</v>
      </c>
    </row>
    <row r="207" spans="1:10" ht="26.25" x14ac:dyDescent="0.25">
      <c r="A207" s="5" t="s">
        <v>195</v>
      </c>
      <c r="B207" s="6" t="s">
        <v>29</v>
      </c>
      <c r="C207" s="6" t="s">
        <v>192</v>
      </c>
      <c r="D207" s="6" t="s">
        <v>196</v>
      </c>
      <c r="E207" s="6"/>
      <c r="F207" s="25">
        <f t="shared" ref="F207:H207" si="153">F208</f>
        <v>100000</v>
      </c>
      <c r="G207" s="42">
        <f t="shared" si="153"/>
        <v>100000</v>
      </c>
      <c r="H207" s="25">
        <f t="shared" si="153"/>
        <v>100000</v>
      </c>
      <c r="I207" s="42">
        <f>I208</f>
        <v>99900</v>
      </c>
      <c r="J207" s="40">
        <f t="shared" si="105"/>
        <v>100</v>
      </c>
    </row>
    <row r="208" spans="1:10" ht="64.5" x14ac:dyDescent="0.25">
      <c r="A208" s="5" t="s">
        <v>197</v>
      </c>
      <c r="B208" s="6" t="s">
        <v>29</v>
      </c>
      <c r="C208" s="6" t="s">
        <v>192</v>
      </c>
      <c r="D208" s="6" t="s">
        <v>198</v>
      </c>
      <c r="E208" s="6"/>
      <c r="F208" s="25">
        <f t="shared" ref="F208:H208" si="154">F209</f>
        <v>100000</v>
      </c>
      <c r="G208" s="42">
        <f t="shared" si="154"/>
        <v>100000</v>
      </c>
      <c r="H208" s="25">
        <f t="shared" si="154"/>
        <v>100000</v>
      </c>
      <c r="I208" s="42">
        <f>I209</f>
        <v>99900</v>
      </c>
      <c r="J208" s="40">
        <f t="shared" si="105"/>
        <v>100</v>
      </c>
    </row>
    <row r="209" spans="1:10" ht="26.25" x14ac:dyDescent="0.25">
      <c r="A209" s="5" t="s">
        <v>34</v>
      </c>
      <c r="B209" s="6" t="s">
        <v>29</v>
      </c>
      <c r="C209" s="6" t="s">
        <v>192</v>
      </c>
      <c r="D209" s="6" t="s">
        <v>198</v>
      </c>
      <c r="E209" s="6" t="s">
        <v>35</v>
      </c>
      <c r="F209" s="25">
        <f t="shared" ref="F209:H209" si="155">F210</f>
        <v>100000</v>
      </c>
      <c r="G209" s="42">
        <f t="shared" si="155"/>
        <v>100000</v>
      </c>
      <c r="H209" s="25">
        <f t="shared" si="155"/>
        <v>100000</v>
      </c>
      <c r="I209" s="42">
        <f>I210</f>
        <v>99900</v>
      </c>
      <c r="J209" s="40">
        <f t="shared" si="105"/>
        <v>100</v>
      </c>
    </row>
    <row r="210" spans="1:10" ht="26.25" x14ac:dyDescent="0.25">
      <c r="A210" s="5" t="s">
        <v>36</v>
      </c>
      <c r="B210" s="6" t="s">
        <v>29</v>
      </c>
      <c r="C210" s="6" t="s">
        <v>192</v>
      </c>
      <c r="D210" s="6" t="s">
        <v>198</v>
      </c>
      <c r="E210" s="6" t="s">
        <v>37</v>
      </c>
      <c r="F210" s="25">
        <v>100000</v>
      </c>
      <c r="G210" s="48">
        <v>100000</v>
      </c>
      <c r="H210" s="46">
        <v>100000</v>
      </c>
      <c r="I210" s="47">
        <v>99900</v>
      </c>
      <c r="J210" s="40">
        <f t="shared" si="105"/>
        <v>100</v>
      </c>
    </row>
    <row r="211" spans="1:10" x14ac:dyDescent="0.25">
      <c r="A211" s="3" t="s">
        <v>199</v>
      </c>
      <c r="B211" s="4" t="s">
        <v>43</v>
      </c>
      <c r="C211" s="4"/>
      <c r="D211" s="4"/>
      <c r="E211" s="4"/>
      <c r="F211" s="66">
        <f>F212+F223+F232+F238+F254</f>
        <v>26924591</v>
      </c>
      <c r="G211" s="67">
        <f>G212+G223+G232+G238+G254</f>
        <v>127219278.14000002</v>
      </c>
      <c r="H211" s="66">
        <f>H212+H223+H232+H238+H254</f>
        <v>127219278.14000002</v>
      </c>
      <c r="I211" s="67">
        <f>I212+I223+I232+I238+I254</f>
        <v>126282192.58000001</v>
      </c>
      <c r="J211" s="36">
        <f t="shared" si="105"/>
        <v>937085.56000000238</v>
      </c>
    </row>
    <row r="212" spans="1:10" x14ac:dyDescent="0.25">
      <c r="A212" s="5" t="s">
        <v>200</v>
      </c>
      <c r="B212" s="6" t="s">
        <v>43</v>
      </c>
      <c r="C212" s="6" t="s">
        <v>13</v>
      </c>
      <c r="D212" s="6"/>
      <c r="E212" s="6"/>
      <c r="F212" s="52">
        <f t="shared" ref="F212:H212" si="156">F213+F218</f>
        <v>244121</v>
      </c>
      <c r="G212" s="54">
        <f t="shared" si="156"/>
        <v>213224</v>
      </c>
      <c r="H212" s="52">
        <f t="shared" si="156"/>
        <v>213224</v>
      </c>
      <c r="I212" s="54">
        <f>I213+I218</f>
        <v>213223.22</v>
      </c>
      <c r="J212" s="40">
        <f t="shared" si="105"/>
        <v>0.77999999999883585</v>
      </c>
    </row>
    <row r="213" spans="1:10" ht="39" x14ac:dyDescent="0.25">
      <c r="A213" s="5" t="s">
        <v>201</v>
      </c>
      <c r="B213" s="6" t="s">
        <v>43</v>
      </c>
      <c r="C213" s="6" t="s">
        <v>13</v>
      </c>
      <c r="D213" s="6" t="s">
        <v>202</v>
      </c>
      <c r="E213" s="6"/>
      <c r="F213" s="52">
        <f t="shared" ref="F213:H213" si="157">F214</f>
        <v>24991</v>
      </c>
      <c r="G213" s="54">
        <f t="shared" si="157"/>
        <v>24991</v>
      </c>
      <c r="H213" s="52">
        <f t="shared" si="157"/>
        <v>24991</v>
      </c>
      <c r="I213" s="54">
        <f>I214</f>
        <v>24991</v>
      </c>
      <c r="J213" s="40">
        <f t="shared" ref="J213:J279" si="158">H213-I213</f>
        <v>0</v>
      </c>
    </row>
    <row r="214" spans="1:10" ht="51.75" x14ac:dyDescent="0.25">
      <c r="A214" s="5" t="s">
        <v>203</v>
      </c>
      <c r="B214" s="6" t="s">
        <v>43</v>
      </c>
      <c r="C214" s="6" t="s">
        <v>13</v>
      </c>
      <c r="D214" s="6" t="s">
        <v>204</v>
      </c>
      <c r="E214" s="6"/>
      <c r="F214" s="52">
        <f t="shared" ref="F214:H214" si="159">F215</f>
        <v>24991</v>
      </c>
      <c r="G214" s="54">
        <f t="shared" si="159"/>
        <v>24991</v>
      </c>
      <c r="H214" s="52">
        <f t="shared" si="159"/>
        <v>24991</v>
      </c>
      <c r="I214" s="54">
        <f>I215</f>
        <v>24991</v>
      </c>
      <c r="J214" s="40">
        <f t="shared" si="158"/>
        <v>0</v>
      </c>
    </row>
    <row r="215" spans="1:10" ht="39" x14ac:dyDescent="0.25">
      <c r="A215" s="5" t="s">
        <v>205</v>
      </c>
      <c r="B215" s="6" t="s">
        <v>43</v>
      </c>
      <c r="C215" s="6" t="s">
        <v>13</v>
      </c>
      <c r="D215" s="6" t="s">
        <v>206</v>
      </c>
      <c r="E215" s="6"/>
      <c r="F215" s="52">
        <f t="shared" ref="F215:H215" si="160">F216</f>
        <v>24991</v>
      </c>
      <c r="G215" s="54">
        <f t="shared" si="160"/>
        <v>24991</v>
      </c>
      <c r="H215" s="52">
        <f t="shared" si="160"/>
        <v>24991</v>
      </c>
      <c r="I215" s="54">
        <f>I216</f>
        <v>24991</v>
      </c>
      <c r="J215" s="40">
        <f t="shared" si="158"/>
        <v>0</v>
      </c>
    </row>
    <row r="216" spans="1:10" ht="26.25" x14ac:dyDescent="0.25">
      <c r="A216" s="5" t="s">
        <v>34</v>
      </c>
      <c r="B216" s="6" t="s">
        <v>43</v>
      </c>
      <c r="C216" s="6" t="s">
        <v>13</v>
      </c>
      <c r="D216" s="6" t="s">
        <v>206</v>
      </c>
      <c r="E216" s="6" t="s">
        <v>35</v>
      </c>
      <c r="F216" s="52">
        <f t="shared" ref="F216:H216" si="161">F217</f>
        <v>24991</v>
      </c>
      <c r="G216" s="54">
        <f t="shared" si="161"/>
        <v>24991</v>
      </c>
      <c r="H216" s="52">
        <f t="shared" si="161"/>
        <v>24991</v>
      </c>
      <c r="I216" s="54">
        <f>I217</f>
        <v>24991</v>
      </c>
      <c r="J216" s="40">
        <f t="shared" si="158"/>
        <v>0</v>
      </c>
    </row>
    <row r="217" spans="1:10" ht="26.25" x14ac:dyDescent="0.25">
      <c r="A217" s="5" t="s">
        <v>36</v>
      </c>
      <c r="B217" s="6" t="s">
        <v>43</v>
      </c>
      <c r="C217" s="6" t="s">
        <v>13</v>
      </c>
      <c r="D217" s="6" t="s">
        <v>206</v>
      </c>
      <c r="E217" s="6" t="s">
        <v>37</v>
      </c>
      <c r="F217" s="25">
        <v>24991</v>
      </c>
      <c r="G217" s="48">
        <v>24991</v>
      </c>
      <c r="H217" s="55">
        <v>24991</v>
      </c>
      <c r="I217" s="56">
        <v>24991</v>
      </c>
      <c r="J217" s="40">
        <f t="shared" si="158"/>
        <v>0</v>
      </c>
    </row>
    <row r="218" spans="1:10" ht="51.75" x14ac:dyDescent="0.25">
      <c r="A218" s="5" t="s">
        <v>207</v>
      </c>
      <c r="B218" s="6" t="s">
        <v>43</v>
      </c>
      <c r="C218" s="6" t="s">
        <v>13</v>
      </c>
      <c r="D218" s="6" t="s">
        <v>208</v>
      </c>
      <c r="E218" s="6"/>
      <c r="F218" s="25">
        <f t="shared" ref="F218:H218" si="162">F219</f>
        <v>219130</v>
      </c>
      <c r="G218" s="42">
        <f t="shared" si="162"/>
        <v>188233</v>
      </c>
      <c r="H218" s="25">
        <f t="shared" si="162"/>
        <v>188233</v>
      </c>
      <c r="I218" s="42">
        <f>I219</f>
        <v>188232.22</v>
      </c>
      <c r="J218" s="40">
        <f t="shared" si="158"/>
        <v>0.77999999999883585</v>
      </c>
    </row>
    <row r="219" spans="1:10" ht="51.75" x14ac:dyDescent="0.25">
      <c r="A219" s="5" t="s">
        <v>209</v>
      </c>
      <c r="B219" s="6" t="s">
        <v>43</v>
      </c>
      <c r="C219" s="6" t="s">
        <v>13</v>
      </c>
      <c r="D219" s="6" t="s">
        <v>210</v>
      </c>
      <c r="E219" s="6"/>
      <c r="F219" s="25">
        <f t="shared" ref="F219:H219" si="163">F220</f>
        <v>219130</v>
      </c>
      <c r="G219" s="42">
        <f t="shared" si="163"/>
        <v>188233</v>
      </c>
      <c r="H219" s="25">
        <f t="shared" si="163"/>
        <v>188233</v>
      </c>
      <c r="I219" s="42">
        <f>I220</f>
        <v>188232.22</v>
      </c>
      <c r="J219" s="40">
        <f t="shared" si="158"/>
        <v>0.77999999999883585</v>
      </c>
    </row>
    <row r="220" spans="1:10" ht="64.5" x14ac:dyDescent="0.25">
      <c r="A220" s="5" t="s">
        <v>211</v>
      </c>
      <c r="B220" s="6" t="s">
        <v>43</v>
      </c>
      <c r="C220" s="6" t="s">
        <v>13</v>
      </c>
      <c r="D220" s="6" t="s">
        <v>212</v>
      </c>
      <c r="E220" s="6"/>
      <c r="F220" s="25">
        <f t="shared" ref="F220:H220" si="164">F221</f>
        <v>219130</v>
      </c>
      <c r="G220" s="42">
        <f t="shared" si="164"/>
        <v>188233</v>
      </c>
      <c r="H220" s="25">
        <f t="shared" si="164"/>
        <v>188233</v>
      </c>
      <c r="I220" s="42">
        <f>I221</f>
        <v>188232.22</v>
      </c>
      <c r="J220" s="40">
        <f t="shared" si="158"/>
        <v>0.77999999999883585</v>
      </c>
    </row>
    <row r="221" spans="1:10" x14ac:dyDescent="0.25">
      <c r="A221" s="5" t="s">
        <v>38</v>
      </c>
      <c r="B221" s="6" t="s">
        <v>43</v>
      </c>
      <c r="C221" s="6" t="s">
        <v>13</v>
      </c>
      <c r="D221" s="6" t="s">
        <v>212</v>
      </c>
      <c r="E221" s="6" t="s">
        <v>39</v>
      </c>
      <c r="F221" s="46">
        <f t="shared" ref="F221:H221" si="165">F222</f>
        <v>219130</v>
      </c>
      <c r="G221" s="47">
        <f t="shared" si="165"/>
        <v>188233</v>
      </c>
      <c r="H221" s="46">
        <f t="shared" si="165"/>
        <v>188233</v>
      </c>
      <c r="I221" s="47">
        <f>I222</f>
        <v>188232.22</v>
      </c>
      <c r="J221" s="40">
        <f t="shared" si="158"/>
        <v>0.77999999999883585</v>
      </c>
    </row>
    <row r="222" spans="1:10" ht="39" x14ac:dyDescent="0.25">
      <c r="A222" s="5" t="s">
        <v>213</v>
      </c>
      <c r="B222" s="6" t="s">
        <v>43</v>
      </c>
      <c r="C222" s="6" t="s">
        <v>13</v>
      </c>
      <c r="D222" s="6" t="s">
        <v>212</v>
      </c>
      <c r="E222" s="6" t="s">
        <v>214</v>
      </c>
      <c r="F222" s="25">
        <v>219130</v>
      </c>
      <c r="G222" s="48">
        <v>188233</v>
      </c>
      <c r="H222" s="46">
        <v>188233</v>
      </c>
      <c r="I222" s="47">
        <v>188232.22</v>
      </c>
      <c r="J222" s="40">
        <f t="shared" si="158"/>
        <v>0.77999999999883585</v>
      </c>
    </row>
    <row r="223" spans="1:10" x14ac:dyDescent="0.25">
      <c r="A223" s="5" t="s">
        <v>215</v>
      </c>
      <c r="B223" s="6" t="s">
        <v>43</v>
      </c>
      <c r="C223" s="6" t="s">
        <v>91</v>
      </c>
      <c r="D223" s="6"/>
      <c r="E223" s="6"/>
      <c r="F223" s="25">
        <f t="shared" ref="F223:H223" si="166">F224</f>
        <v>1389960</v>
      </c>
      <c r="G223" s="42">
        <f t="shared" si="166"/>
        <v>1034214</v>
      </c>
      <c r="H223" s="25">
        <f t="shared" si="166"/>
        <v>1034214</v>
      </c>
      <c r="I223" s="42">
        <f>I224</f>
        <v>1025130</v>
      </c>
      <c r="J223" s="40">
        <f t="shared" si="158"/>
        <v>9084</v>
      </c>
    </row>
    <row r="224" spans="1:10" ht="26.25" x14ac:dyDescent="0.25">
      <c r="A224" s="5" t="s">
        <v>70</v>
      </c>
      <c r="B224" s="6" t="s">
        <v>43</v>
      </c>
      <c r="C224" s="6" t="s">
        <v>91</v>
      </c>
      <c r="D224" s="6" t="s">
        <v>71</v>
      </c>
      <c r="E224" s="6"/>
      <c r="F224" s="25">
        <f t="shared" ref="F224:H224" si="167">F225</f>
        <v>1389960</v>
      </c>
      <c r="G224" s="42">
        <f t="shared" si="167"/>
        <v>1034214</v>
      </c>
      <c r="H224" s="25">
        <f t="shared" si="167"/>
        <v>1034214</v>
      </c>
      <c r="I224" s="42">
        <f>I225</f>
        <v>1025130</v>
      </c>
      <c r="J224" s="40">
        <f t="shared" si="158"/>
        <v>9084</v>
      </c>
    </row>
    <row r="225" spans="1:10" ht="26.25" x14ac:dyDescent="0.25">
      <c r="A225" s="5" t="s">
        <v>216</v>
      </c>
      <c r="B225" s="6" t="s">
        <v>43</v>
      </c>
      <c r="C225" s="6" t="s">
        <v>91</v>
      </c>
      <c r="D225" s="6" t="s">
        <v>217</v>
      </c>
      <c r="E225" s="6"/>
      <c r="F225" s="42">
        <f t="shared" ref="F225:H225" si="168">F229+F227</f>
        <v>1389960</v>
      </c>
      <c r="G225" s="42">
        <f t="shared" si="168"/>
        <v>1034214</v>
      </c>
      <c r="H225" s="42">
        <f t="shared" si="168"/>
        <v>1034214</v>
      </c>
      <c r="I225" s="42">
        <f>I229+I227</f>
        <v>1025130</v>
      </c>
      <c r="J225" s="40">
        <f t="shared" si="158"/>
        <v>9084</v>
      </c>
    </row>
    <row r="226" spans="1:10" s="9" customFormat="1" x14ac:dyDescent="0.25">
      <c r="A226" s="7"/>
      <c r="B226" s="6" t="s">
        <v>43</v>
      </c>
      <c r="C226" s="6" t="s">
        <v>91</v>
      </c>
      <c r="D226" s="11" t="s">
        <v>689</v>
      </c>
      <c r="E226" s="6"/>
      <c r="F226" s="42">
        <f t="shared" ref="F226" si="169">F227</f>
        <v>449856</v>
      </c>
      <c r="G226" s="42">
        <f t="shared" ref="G226" si="170">G227</f>
        <v>0</v>
      </c>
      <c r="H226" s="42">
        <f t="shared" ref="H226" si="171">H227</f>
        <v>0</v>
      </c>
      <c r="I226" s="42">
        <f>I227</f>
        <v>0</v>
      </c>
      <c r="J226" s="40">
        <f t="shared" ref="J226" si="172">H226-I226</f>
        <v>0</v>
      </c>
    </row>
    <row r="227" spans="1:10" s="9" customFormat="1" ht="26.25" x14ac:dyDescent="0.25">
      <c r="A227" s="7" t="s">
        <v>34</v>
      </c>
      <c r="B227" s="6" t="s">
        <v>43</v>
      </c>
      <c r="C227" s="6" t="s">
        <v>91</v>
      </c>
      <c r="D227" s="11" t="s">
        <v>689</v>
      </c>
      <c r="E227" s="6">
        <v>200</v>
      </c>
      <c r="F227" s="42">
        <f t="shared" ref="F227:H227" si="173">F228</f>
        <v>449856</v>
      </c>
      <c r="G227" s="42">
        <f t="shared" si="173"/>
        <v>0</v>
      </c>
      <c r="H227" s="42">
        <f t="shared" si="173"/>
        <v>0</v>
      </c>
      <c r="I227" s="42">
        <f>I228</f>
        <v>0</v>
      </c>
      <c r="J227" s="40">
        <f t="shared" si="158"/>
        <v>0</v>
      </c>
    </row>
    <row r="228" spans="1:10" s="9" customFormat="1" ht="26.25" x14ac:dyDescent="0.25">
      <c r="A228" s="7" t="s">
        <v>36</v>
      </c>
      <c r="B228" s="6" t="s">
        <v>43</v>
      </c>
      <c r="C228" s="6" t="s">
        <v>91</v>
      </c>
      <c r="D228" s="11" t="s">
        <v>689</v>
      </c>
      <c r="E228" s="6" t="s">
        <v>37</v>
      </c>
      <c r="F228" s="25">
        <v>449856</v>
      </c>
      <c r="G228" s="42">
        <v>0</v>
      </c>
      <c r="H228" s="42">
        <v>0</v>
      </c>
      <c r="I228" s="42">
        <v>0</v>
      </c>
      <c r="J228" s="40">
        <f t="shared" si="158"/>
        <v>0</v>
      </c>
    </row>
    <row r="229" spans="1:10" ht="26.25" x14ac:dyDescent="0.25">
      <c r="A229" s="5" t="s">
        <v>218</v>
      </c>
      <c r="B229" s="6" t="s">
        <v>43</v>
      </c>
      <c r="C229" s="6" t="s">
        <v>91</v>
      </c>
      <c r="D229" s="6" t="s">
        <v>219</v>
      </c>
      <c r="E229" s="6"/>
      <c r="F229" s="25">
        <f t="shared" ref="F229:H229" si="174">F230</f>
        <v>940104</v>
      </c>
      <c r="G229" s="42">
        <f t="shared" si="174"/>
        <v>1034214</v>
      </c>
      <c r="H229" s="25">
        <f t="shared" si="174"/>
        <v>1034214</v>
      </c>
      <c r="I229" s="42">
        <f>I230</f>
        <v>1025130</v>
      </c>
      <c r="J229" s="40">
        <f t="shared" si="158"/>
        <v>9084</v>
      </c>
    </row>
    <row r="230" spans="1:10" ht="26.25" x14ac:dyDescent="0.25">
      <c r="A230" s="5" t="s">
        <v>34</v>
      </c>
      <c r="B230" s="6" t="s">
        <v>43</v>
      </c>
      <c r="C230" s="6" t="s">
        <v>91</v>
      </c>
      <c r="D230" s="6" t="s">
        <v>219</v>
      </c>
      <c r="E230" s="6" t="s">
        <v>35</v>
      </c>
      <c r="F230" s="25">
        <f t="shared" ref="F230:H230" si="175">F231</f>
        <v>940104</v>
      </c>
      <c r="G230" s="42">
        <f t="shared" si="175"/>
        <v>1034214</v>
      </c>
      <c r="H230" s="25">
        <f t="shared" si="175"/>
        <v>1034214</v>
      </c>
      <c r="I230" s="42">
        <f>I231</f>
        <v>1025130</v>
      </c>
      <c r="J230" s="40">
        <f t="shared" si="158"/>
        <v>9084</v>
      </c>
    </row>
    <row r="231" spans="1:10" ht="26.25" x14ac:dyDescent="0.25">
      <c r="A231" s="5" t="s">
        <v>36</v>
      </c>
      <c r="B231" s="6" t="s">
        <v>43</v>
      </c>
      <c r="C231" s="6" t="s">
        <v>91</v>
      </c>
      <c r="D231" s="6" t="s">
        <v>219</v>
      </c>
      <c r="E231" s="6" t="s">
        <v>37</v>
      </c>
      <c r="F231" s="25">
        <v>940104</v>
      </c>
      <c r="G231" s="48">
        <v>1034214</v>
      </c>
      <c r="H231" s="46">
        <v>1034214</v>
      </c>
      <c r="I231" s="47">
        <v>1025130</v>
      </c>
      <c r="J231" s="40">
        <f t="shared" si="158"/>
        <v>9084</v>
      </c>
    </row>
    <row r="232" spans="1:10" x14ac:dyDescent="0.25">
      <c r="A232" s="5" t="s">
        <v>220</v>
      </c>
      <c r="B232" s="6" t="s">
        <v>43</v>
      </c>
      <c r="C232" s="6" t="s">
        <v>221</v>
      </c>
      <c r="D232" s="6"/>
      <c r="E232" s="6"/>
      <c r="F232" s="55">
        <f t="shared" ref="F232:H232" si="176">F237</f>
        <v>1</v>
      </c>
      <c r="G232" s="56">
        <f t="shared" si="176"/>
        <v>1</v>
      </c>
      <c r="H232" s="55">
        <f t="shared" si="176"/>
        <v>1</v>
      </c>
      <c r="I232" s="56">
        <f>I237</f>
        <v>1</v>
      </c>
      <c r="J232" s="40">
        <f t="shared" si="158"/>
        <v>0</v>
      </c>
    </row>
    <row r="233" spans="1:10" ht="39" x14ac:dyDescent="0.25">
      <c r="A233" s="5" t="s">
        <v>222</v>
      </c>
      <c r="B233" s="6" t="s">
        <v>43</v>
      </c>
      <c r="C233" s="6" t="s">
        <v>221</v>
      </c>
      <c r="D233" s="6" t="s">
        <v>223</v>
      </c>
      <c r="E233" s="6"/>
      <c r="F233" s="55">
        <f t="shared" ref="F233:G233" si="177">F234</f>
        <v>1</v>
      </c>
      <c r="G233" s="56">
        <f t="shared" si="177"/>
        <v>1</v>
      </c>
      <c r="H233" s="55">
        <f t="shared" ref="H233" si="178">H234</f>
        <v>1</v>
      </c>
      <c r="I233" s="56">
        <f t="shared" ref="I233:I235" si="179">I234</f>
        <v>1</v>
      </c>
      <c r="J233" s="40">
        <f t="shared" si="158"/>
        <v>0</v>
      </c>
    </row>
    <row r="234" spans="1:10" ht="39" x14ac:dyDescent="0.25">
      <c r="A234" s="5" t="s">
        <v>224</v>
      </c>
      <c r="B234" s="6" t="s">
        <v>43</v>
      </c>
      <c r="C234" s="6" t="s">
        <v>221</v>
      </c>
      <c r="D234" s="6" t="s">
        <v>225</v>
      </c>
      <c r="E234" s="6"/>
      <c r="F234" s="55">
        <f t="shared" ref="F234:G234" si="180">F235</f>
        <v>1</v>
      </c>
      <c r="G234" s="56">
        <f t="shared" si="180"/>
        <v>1</v>
      </c>
      <c r="H234" s="55">
        <f t="shared" ref="H234" si="181">H235</f>
        <v>1</v>
      </c>
      <c r="I234" s="56">
        <f t="shared" si="179"/>
        <v>1</v>
      </c>
      <c r="J234" s="40">
        <f t="shared" si="158"/>
        <v>0</v>
      </c>
    </row>
    <row r="235" spans="1:10" ht="26.25" x14ac:dyDescent="0.25">
      <c r="A235" s="5" t="s">
        <v>226</v>
      </c>
      <c r="B235" s="6" t="s">
        <v>43</v>
      </c>
      <c r="C235" s="6" t="s">
        <v>221</v>
      </c>
      <c r="D235" s="6" t="s">
        <v>227</v>
      </c>
      <c r="E235" s="6"/>
      <c r="F235" s="55">
        <f t="shared" ref="F235:G235" si="182">F236</f>
        <v>1</v>
      </c>
      <c r="G235" s="56">
        <f t="shared" si="182"/>
        <v>1</v>
      </c>
      <c r="H235" s="55">
        <f t="shared" ref="H235" si="183">H236</f>
        <v>1</v>
      </c>
      <c r="I235" s="56">
        <f t="shared" si="179"/>
        <v>1</v>
      </c>
      <c r="J235" s="40">
        <f t="shared" si="158"/>
        <v>0</v>
      </c>
    </row>
    <row r="236" spans="1:10" ht="26.25" x14ac:dyDescent="0.25">
      <c r="A236" s="5" t="s">
        <v>34</v>
      </c>
      <c r="B236" s="6" t="s">
        <v>43</v>
      </c>
      <c r="C236" s="6" t="s">
        <v>221</v>
      </c>
      <c r="D236" s="6" t="s">
        <v>227</v>
      </c>
      <c r="E236" s="6" t="s">
        <v>35</v>
      </c>
      <c r="F236" s="55">
        <f t="shared" ref="F236:H236" si="184">F237</f>
        <v>1</v>
      </c>
      <c r="G236" s="56">
        <f t="shared" si="184"/>
        <v>1</v>
      </c>
      <c r="H236" s="55">
        <f t="shared" si="184"/>
        <v>1</v>
      </c>
      <c r="I236" s="56">
        <f>I237</f>
        <v>1</v>
      </c>
      <c r="J236" s="40">
        <f t="shared" si="158"/>
        <v>0</v>
      </c>
    </row>
    <row r="237" spans="1:10" ht="26.25" x14ac:dyDescent="0.25">
      <c r="A237" s="5" t="s">
        <v>36</v>
      </c>
      <c r="B237" s="6" t="s">
        <v>43</v>
      </c>
      <c r="C237" s="6" t="s">
        <v>221</v>
      </c>
      <c r="D237" s="6" t="s">
        <v>227</v>
      </c>
      <c r="E237" s="6" t="s">
        <v>37</v>
      </c>
      <c r="F237" s="48">
        <v>1</v>
      </c>
      <c r="G237" s="48">
        <v>1</v>
      </c>
      <c r="H237" s="55">
        <v>1</v>
      </c>
      <c r="I237" s="56">
        <v>1</v>
      </c>
      <c r="J237" s="40">
        <f t="shared" si="158"/>
        <v>0</v>
      </c>
    </row>
    <row r="238" spans="1:10" x14ac:dyDescent="0.25">
      <c r="A238" s="5" t="s">
        <v>228</v>
      </c>
      <c r="B238" s="6" t="s">
        <v>43</v>
      </c>
      <c r="C238" s="6" t="s">
        <v>229</v>
      </c>
      <c r="D238" s="6"/>
      <c r="E238" s="6"/>
      <c r="F238" s="37">
        <f t="shared" ref="F238:H238" si="185">F239</f>
        <v>24735500</v>
      </c>
      <c r="G238" s="39">
        <f t="shared" si="185"/>
        <v>124801830.14000002</v>
      </c>
      <c r="H238" s="37">
        <f t="shared" si="185"/>
        <v>124801830.14000002</v>
      </c>
      <c r="I238" s="39">
        <f>I239</f>
        <v>123873838.36000001</v>
      </c>
      <c r="J238" s="40">
        <f t="shared" si="158"/>
        <v>927991.78000000119</v>
      </c>
    </row>
    <row r="239" spans="1:10" ht="39" x14ac:dyDescent="0.25">
      <c r="A239" s="5" t="s">
        <v>230</v>
      </c>
      <c r="B239" s="6" t="s">
        <v>43</v>
      </c>
      <c r="C239" s="6" t="s">
        <v>229</v>
      </c>
      <c r="D239" s="6" t="s">
        <v>231</v>
      </c>
      <c r="E239" s="6"/>
      <c r="F239" s="37">
        <f t="shared" ref="F239:H239" si="186">F240</f>
        <v>24735500</v>
      </c>
      <c r="G239" s="39">
        <f t="shared" si="186"/>
        <v>124801830.14000002</v>
      </c>
      <c r="H239" s="37">
        <f t="shared" si="186"/>
        <v>124801830.14000002</v>
      </c>
      <c r="I239" s="39">
        <f>I240</f>
        <v>123873838.36000001</v>
      </c>
      <c r="J239" s="40">
        <f t="shared" si="158"/>
        <v>927991.78000000119</v>
      </c>
    </row>
    <row r="240" spans="1:10" ht="39" x14ac:dyDescent="0.25">
      <c r="A240" s="5" t="s">
        <v>232</v>
      </c>
      <c r="B240" s="6" t="s">
        <v>43</v>
      </c>
      <c r="C240" s="6" t="s">
        <v>229</v>
      </c>
      <c r="D240" s="6" t="s">
        <v>233</v>
      </c>
      <c r="E240" s="6"/>
      <c r="F240" s="37">
        <f t="shared" ref="F240:H240" si="187">F241</f>
        <v>24735500</v>
      </c>
      <c r="G240" s="39">
        <f t="shared" si="187"/>
        <v>124801830.14000002</v>
      </c>
      <c r="H240" s="37">
        <f t="shared" si="187"/>
        <v>124801830.14000002</v>
      </c>
      <c r="I240" s="39">
        <f>I241</f>
        <v>123873838.36000001</v>
      </c>
      <c r="J240" s="40">
        <f t="shared" si="158"/>
        <v>927991.78000000119</v>
      </c>
    </row>
    <row r="241" spans="1:10" ht="39" x14ac:dyDescent="0.25">
      <c r="A241" s="5" t="s">
        <v>234</v>
      </c>
      <c r="B241" s="6" t="s">
        <v>43</v>
      </c>
      <c r="C241" s="6" t="s">
        <v>229</v>
      </c>
      <c r="D241" s="6" t="s">
        <v>235</v>
      </c>
      <c r="E241" s="6"/>
      <c r="F241" s="37">
        <f t="shared" ref="F241:H241" si="188">F242+F245+F248+F251</f>
        <v>24735500</v>
      </c>
      <c r="G241" s="39">
        <f t="shared" si="188"/>
        <v>124801830.14000002</v>
      </c>
      <c r="H241" s="37">
        <f t="shared" si="188"/>
        <v>124801830.14000002</v>
      </c>
      <c r="I241" s="39">
        <f>I242+I245+I248+I251</f>
        <v>123873838.36000001</v>
      </c>
      <c r="J241" s="40">
        <f t="shared" si="158"/>
        <v>927991.78000000119</v>
      </c>
    </row>
    <row r="242" spans="1:10" ht="39" x14ac:dyDescent="0.25">
      <c r="A242" s="5" t="s">
        <v>236</v>
      </c>
      <c r="B242" s="6" t="s">
        <v>43</v>
      </c>
      <c r="C242" s="6" t="s">
        <v>229</v>
      </c>
      <c r="D242" s="6" t="s">
        <v>237</v>
      </c>
      <c r="E242" s="6"/>
      <c r="F242" s="25">
        <f t="shared" ref="F242:H242" si="189">F243</f>
        <v>24735500</v>
      </c>
      <c r="G242" s="42">
        <f t="shared" si="189"/>
        <v>25149239.030000001</v>
      </c>
      <c r="H242" s="25">
        <f t="shared" si="189"/>
        <v>25149239.030000001</v>
      </c>
      <c r="I242" s="42">
        <f>I243</f>
        <v>24221247.25</v>
      </c>
      <c r="J242" s="40">
        <f t="shared" si="158"/>
        <v>927991.78000000119</v>
      </c>
    </row>
    <row r="243" spans="1:10" ht="26.25" x14ac:dyDescent="0.25">
      <c r="A243" s="5" t="s">
        <v>34</v>
      </c>
      <c r="B243" s="6" t="s">
        <v>43</v>
      </c>
      <c r="C243" s="6" t="s">
        <v>229</v>
      </c>
      <c r="D243" s="6" t="s">
        <v>237</v>
      </c>
      <c r="E243" s="6" t="s">
        <v>35</v>
      </c>
      <c r="F243" s="25">
        <f t="shared" ref="F243:H243" si="190">F244</f>
        <v>24735500</v>
      </c>
      <c r="G243" s="42">
        <f t="shared" si="190"/>
        <v>25149239.030000001</v>
      </c>
      <c r="H243" s="25">
        <f t="shared" si="190"/>
        <v>25149239.030000001</v>
      </c>
      <c r="I243" s="42">
        <f>I244</f>
        <v>24221247.25</v>
      </c>
      <c r="J243" s="40">
        <f t="shared" si="158"/>
        <v>927991.78000000119</v>
      </c>
    </row>
    <row r="244" spans="1:10" ht="26.25" x14ac:dyDescent="0.25">
      <c r="A244" s="5" t="s">
        <v>36</v>
      </c>
      <c r="B244" s="6" t="s">
        <v>43</v>
      </c>
      <c r="C244" s="6" t="s">
        <v>229</v>
      </c>
      <c r="D244" s="6" t="s">
        <v>237</v>
      </c>
      <c r="E244" s="6" t="s">
        <v>37</v>
      </c>
      <c r="F244" s="25">
        <v>24735500</v>
      </c>
      <c r="G244" s="48">
        <v>25149239.030000001</v>
      </c>
      <c r="H244" s="46">
        <v>25149239.030000001</v>
      </c>
      <c r="I244" s="47">
        <v>24221247.25</v>
      </c>
      <c r="J244" s="40">
        <f t="shared" si="158"/>
        <v>927991.78000000119</v>
      </c>
    </row>
    <row r="245" spans="1:10" ht="51.75" x14ac:dyDescent="0.25">
      <c r="A245" s="5" t="s">
        <v>238</v>
      </c>
      <c r="B245" s="6" t="s">
        <v>43</v>
      </c>
      <c r="C245" s="6" t="s">
        <v>229</v>
      </c>
      <c r="D245" s="6" t="s">
        <v>239</v>
      </c>
      <c r="E245" s="6"/>
      <c r="F245" s="25">
        <f t="shared" ref="F245:H245" si="191">F246</f>
        <v>0</v>
      </c>
      <c r="G245" s="42">
        <f t="shared" si="191"/>
        <v>9473684.2100000009</v>
      </c>
      <c r="H245" s="25">
        <f t="shared" si="191"/>
        <v>9473684.2100000009</v>
      </c>
      <c r="I245" s="42">
        <f>I246</f>
        <v>9473684.2100000009</v>
      </c>
      <c r="J245" s="40">
        <f t="shared" si="158"/>
        <v>0</v>
      </c>
    </row>
    <row r="246" spans="1:10" ht="26.25" x14ac:dyDescent="0.25">
      <c r="A246" s="5" t="s">
        <v>34</v>
      </c>
      <c r="B246" s="6" t="s">
        <v>43</v>
      </c>
      <c r="C246" s="6" t="s">
        <v>229</v>
      </c>
      <c r="D246" s="6" t="s">
        <v>239</v>
      </c>
      <c r="E246" s="6" t="s">
        <v>35</v>
      </c>
      <c r="F246" s="25">
        <f t="shared" ref="F246:H246" si="192">F247</f>
        <v>0</v>
      </c>
      <c r="G246" s="42">
        <f t="shared" si="192"/>
        <v>9473684.2100000009</v>
      </c>
      <c r="H246" s="25">
        <f t="shared" si="192"/>
        <v>9473684.2100000009</v>
      </c>
      <c r="I246" s="42">
        <f>I247</f>
        <v>9473684.2100000009</v>
      </c>
      <c r="J246" s="40">
        <f t="shared" si="158"/>
        <v>0</v>
      </c>
    </row>
    <row r="247" spans="1:10" ht="26.25" x14ac:dyDescent="0.25">
      <c r="A247" s="5" t="s">
        <v>36</v>
      </c>
      <c r="B247" s="6" t="s">
        <v>43</v>
      </c>
      <c r="C247" s="6" t="s">
        <v>229</v>
      </c>
      <c r="D247" s="6" t="s">
        <v>239</v>
      </c>
      <c r="E247" s="6" t="s">
        <v>37</v>
      </c>
      <c r="F247" s="25">
        <v>0</v>
      </c>
      <c r="G247" s="48">
        <v>9473684.2100000009</v>
      </c>
      <c r="H247" s="46">
        <v>9473684.2100000009</v>
      </c>
      <c r="I247" s="47">
        <v>9473684.2100000009</v>
      </c>
      <c r="J247" s="40">
        <f t="shared" si="158"/>
        <v>0</v>
      </c>
    </row>
    <row r="248" spans="1:10" ht="26.25" x14ac:dyDescent="0.25">
      <c r="A248" s="5" t="s">
        <v>240</v>
      </c>
      <c r="B248" s="6" t="s">
        <v>43</v>
      </c>
      <c r="C248" s="6" t="s">
        <v>229</v>
      </c>
      <c r="D248" s="6" t="s">
        <v>241</v>
      </c>
      <c r="E248" s="6"/>
      <c r="F248" s="25">
        <f t="shared" ref="F248:H248" si="193">F249</f>
        <v>0</v>
      </c>
      <c r="G248" s="42">
        <f t="shared" si="193"/>
        <v>40127195</v>
      </c>
      <c r="H248" s="25">
        <f t="shared" si="193"/>
        <v>40127195</v>
      </c>
      <c r="I248" s="42">
        <f>I249</f>
        <v>40127195</v>
      </c>
      <c r="J248" s="40">
        <f t="shared" si="158"/>
        <v>0</v>
      </c>
    </row>
    <row r="249" spans="1:10" ht="26.25" x14ac:dyDescent="0.25">
      <c r="A249" s="5" t="s">
        <v>34</v>
      </c>
      <c r="B249" s="6" t="s">
        <v>43</v>
      </c>
      <c r="C249" s="6" t="s">
        <v>229</v>
      </c>
      <c r="D249" s="6" t="s">
        <v>241</v>
      </c>
      <c r="E249" s="6" t="s">
        <v>35</v>
      </c>
      <c r="F249" s="25">
        <f t="shared" ref="F249:H249" si="194">F250</f>
        <v>0</v>
      </c>
      <c r="G249" s="42">
        <f t="shared" si="194"/>
        <v>40127195</v>
      </c>
      <c r="H249" s="25">
        <f t="shared" si="194"/>
        <v>40127195</v>
      </c>
      <c r="I249" s="42">
        <f>I250</f>
        <v>40127195</v>
      </c>
      <c r="J249" s="40">
        <f t="shared" si="158"/>
        <v>0</v>
      </c>
    </row>
    <row r="250" spans="1:10" ht="26.25" x14ac:dyDescent="0.25">
      <c r="A250" s="5" t="s">
        <v>36</v>
      </c>
      <c r="B250" s="6" t="s">
        <v>43</v>
      </c>
      <c r="C250" s="6" t="s">
        <v>229</v>
      </c>
      <c r="D250" s="6" t="s">
        <v>241</v>
      </c>
      <c r="E250" s="6" t="s">
        <v>37</v>
      </c>
      <c r="F250" s="25">
        <v>0</v>
      </c>
      <c r="G250" s="48">
        <v>40127195</v>
      </c>
      <c r="H250" s="46">
        <v>40127195</v>
      </c>
      <c r="I250" s="47">
        <v>40127195</v>
      </c>
      <c r="J250" s="40">
        <f t="shared" si="158"/>
        <v>0</v>
      </c>
    </row>
    <row r="251" spans="1:10" ht="51.75" x14ac:dyDescent="0.25">
      <c r="A251" s="5" t="s">
        <v>242</v>
      </c>
      <c r="B251" s="6" t="s">
        <v>43</v>
      </c>
      <c r="C251" s="6" t="s">
        <v>229</v>
      </c>
      <c r="D251" s="6" t="s">
        <v>243</v>
      </c>
      <c r="E251" s="6"/>
      <c r="F251" s="25">
        <f t="shared" ref="F251:H251" si="195">F252</f>
        <v>0</v>
      </c>
      <c r="G251" s="42">
        <f t="shared" si="195"/>
        <v>50051711.899999999</v>
      </c>
      <c r="H251" s="25">
        <f t="shared" si="195"/>
        <v>50051711.899999999</v>
      </c>
      <c r="I251" s="42">
        <f>I252</f>
        <v>50051711.899999999</v>
      </c>
      <c r="J251" s="40">
        <f t="shared" si="158"/>
        <v>0</v>
      </c>
    </row>
    <row r="252" spans="1:10" ht="26.25" x14ac:dyDescent="0.25">
      <c r="A252" s="5" t="s">
        <v>34</v>
      </c>
      <c r="B252" s="6" t="s">
        <v>43</v>
      </c>
      <c r="C252" s="6" t="s">
        <v>229</v>
      </c>
      <c r="D252" s="6" t="s">
        <v>243</v>
      </c>
      <c r="E252" s="6" t="s">
        <v>35</v>
      </c>
      <c r="F252" s="25">
        <f t="shared" ref="F252:H252" si="196">F253</f>
        <v>0</v>
      </c>
      <c r="G252" s="42">
        <f t="shared" si="196"/>
        <v>50051711.899999999</v>
      </c>
      <c r="H252" s="25">
        <f t="shared" si="196"/>
        <v>50051711.899999999</v>
      </c>
      <c r="I252" s="42">
        <f>I253</f>
        <v>50051711.899999999</v>
      </c>
      <c r="J252" s="40">
        <f t="shared" si="158"/>
        <v>0</v>
      </c>
    </row>
    <row r="253" spans="1:10" ht="26.25" x14ac:dyDescent="0.25">
      <c r="A253" s="5" t="s">
        <v>36</v>
      </c>
      <c r="B253" s="6" t="s">
        <v>43</v>
      </c>
      <c r="C253" s="6" t="s">
        <v>229</v>
      </c>
      <c r="D253" s="6" t="s">
        <v>243</v>
      </c>
      <c r="E253" s="6" t="s">
        <v>37</v>
      </c>
      <c r="F253" s="37">
        <v>0</v>
      </c>
      <c r="G253" s="48">
        <v>50051711.899999999</v>
      </c>
      <c r="H253" s="46">
        <v>50051711.899999999</v>
      </c>
      <c r="I253" s="47">
        <v>50051711.899999999</v>
      </c>
      <c r="J253" s="40">
        <f t="shared" si="158"/>
        <v>0</v>
      </c>
    </row>
    <row r="254" spans="1:10" x14ac:dyDescent="0.25">
      <c r="A254" s="5" t="s">
        <v>244</v>
      </c>
      <c r="B254" s="6" t="s">
        <v>43</v>
      </c>
      <c r="C254" s="6" t="s">
        <v>245</v>
      </c>
      <c r="D254" s="6"/>
      <c r="E254" s="6"/>
      <c r="F254" s="37">
        <f t="shared" ref="F254:H254" si="197">F255</f>
        <v>555009</v>
      </c>
      <c r="G254" s="39">
        <f t="shared" si="197"/>
        <v>1170009</v>
      </c>
      <c r="H254" s="37">
        <f t="shared" si="197"/>
        <v>1170009</v>
      </c>
      <c r="I254" s="39">
        <f>I255</f>
        <v>1170000</v>
      </c>
      <c r="J254" s="40">
        <f t="shared" si="158"/>
        <v>9</v>
      </c>
    </row>
    <row r="255" spans="1:10" x14ac:dyDescent="0.25">
      <c r="A255" s="5" t="s">
        <v>142</v>
      </c>
      <c r="B255" s="6" t="s">
        <v>43</v>
      </c>
      <c r="C255" s="6" t="s">
        <v>245</v>
      </c>
      <c r="D255" s="6" t="s">
        <v>143</v>
      </c>
      <c r="E255" s="6"/>
      <c r="F255" s="37">
        <f t="shared" ref="F255:H255" si="198">F256</f>
        <v>555009</v>
      </c>
      <c r="G255" s="39">
        <f t="shared" si="198"/>
        <v>1170009</v>
      </c>
      <c r="H255" s="37">
        <f t="shared" si="198"/>
        <v>1170009</v>
      </c>
      <c r="I255" s="39">
        <f>I256</f>
        <v>1170000</v>
      </c>
      <c r="J255" s="40">
        <f t="shared" si="158"/>
        <v>9</v>
      </c>
    </row>
    <row r="256" spans="1:10" x14ac:dyDescent="0.25">
      <c r="A256" s="5" t="s">
        <v>246</v>
      </c>
      <c r="B256" s="6" t="s">
        <v>43</v>
      </c>
      <c r="C256" s="6" t="s">
        <v>245</v>
      </c>
      <c r="D256" s="6" t="s">
        <v>247</v>
      </c>
      <c r="E256" s="6"/>
      <c r="F256" s="37">
        <f t="shared" ref="F256:H256" si="199">F257+F260+F263+F266</f>
        <v>555009</v>
      </c>
      <c r="G256" s="39">
        <f t="shared" si="199"/>
        <v>1170009</v>
      </c>
      <c r="H256" s="37">
        <f t="shared" si="199"/>
        <v>1170009</v>
      </c>
      <c r="I256" s="39">
        <f>I257+I260+I263+I266</f>
        <v>1170000</v>
      </c>
      <c r="J256" s="40">
        <f t="shared" si="158"/>
        <v>9</v>
      </c>
    </row>
    <row r="257" spans="1:10" ht="39" x14ac:dyDescent="0.25">
      <c r="A257" s="5" t="s">
        <v>248</v>
      </c>
      <c r="B257" s="6" t="s">
        <v>43</v>
      </c>
      <c r="C257" s="6" t="s">
        <v>245</v>
      </c>
      <c r="D257" s="6" t="s">
        <v>249</v>
      </c>
      <c r="E257" s="6"/>
      <c r="F257" s="25">
        <f t="shared" ref="F257:H257" si="200">F258</f>
        <v>335009</v>
      </c>
      <c r="G257" s="42">
        <f t="shared" si="200"/>
        <v>695009</v>
      </c>
      <c r="H257" s="25">
        <f t="shared" si="200"/>
        <v>695009</v>
      </c>
      <c r="I257" s="42">
        <f>I258</f>
        <v>695000</v>
      </c>
      <c r="J257" s="40">
        <f t="shared" si="158"/>
        <v>9</v>
      </c>
    </row>
    <row r="258" spans="1:10" ht="26.25" x14ac:dyDescent="0.25">
      <c r="A258" s="5" t="s">
        <v>34</v>
      </c>
      <c r="B258" s="6" t="s">
        <v>43</v>
      </c>
      <c r="C258" s="6" t="s">
        <v>245</v>
      </c>
      <c r="D258" s="6" t="s">
        <v>249</v>
      </c>
      <c r="E258" s="6" t="s">
        <v>35</v>
      </c>
      <c r="F258" s="25">
        <f t="shared" ref="F258:H258" si="201">F259</f>
        <v>335009</v>
      </c>
      <c r="G258" s="42">
        <f t="shared" si="201"/>
        <v>695009</v>
      </c>
      <c r="H258" s="25">
        <f t="shared" si="201"/>
        <v>695009</v>
      </c>
      <c r="I258" s="42">
        <f>I259</f>
        <v>695000</v>
      </c>
      <c r="J258" s="40">
        <f t="shared" si="158"/>
        <v>9</v>
      </c>
    </row>
    <row r="259" spans="1:10" ht="26.25" x14ac:dyDescent="0.25">
      <c r="A259" s="5" t="s">
        <v>36</v>
      </c>
      <c r="B259" s="6" t="s">
        <v>43</v>
      </c>
      <c r="C259" s="6" t="s">
        <v>245</v>
      </c>
      <c r="D259" s="6" t="s">
        <v>249</v>
      </c>
      <c r="E259" s="6" t="s">
        <v>37</v>
      </c>
      <c r="F259" s="25">
        <v>335009</v>
      </c>
      <c r="G259" s="48">
        <v>695009</v>
      </c>
      <c r="H259" s="46">
        <v>695009</v>
      </c>
      <c r="I259" s="47">
        <v>695000</v>
      </c>
      <c r="J259" s="40">
        <f t="shared" si="158"/>
        <v>9</v>
      </c>
    </row>
    <row r="260" spans="1:10" ht="39" x14ac:dyDescent="0.25">
      <c r="A260" s="5" t="s">
        <v>250</v>
      </c>
      <c r="B260" s="6" t="s">
        <v>43</v>
      </c>
      <c r="C260" s="6" t="s">
        <v>245</v>
      </c>
      <c r="D260" s="6" t="s">
        <v>251</v>
      </c>
      <c r="E260" s="6"/>
      <c r="F260" s="52">
        <f t="shared" ref="F260:H260" si="202">F261</f>
        <v>220000</v>
      </c>
      <c r="G260" s="54">
        <f t="shared" si="202"/>
        <v>240000</v>
      </c>
      <c r="H260" s="52">
        <f t="shared" si="202"/>
        <v>240000</v>
      </c>
      <c r="I260" s="54">
        <f>I261</f>
        <v>240000</v>
      </c>
      <c r="J260" s="40">
        <f t="shared" si="158"/>
        <v>0</v>
      </c>
    </row>
    <row r="261" spans="1:10" ht="26.25" x14ac:dyDescent="0.25">
      <c r="A261" s="5" t="s">
        <v>34</v>
      </c>
      <c r="B261" s="6" t="s">
        <v>43</v>
      </c>
      <c r="C261" s="6" t="s">
        <v>245</v>
      </c>
      <c r="D261" s="6" t="s">
        <v>251</v>
      </c>
      <c r="E261" s="6" t="s">
        <v>35</v>
      </c>
      <c r="F261" s="52">
        <f t="shared" ref="F261:H261" si="203">F262</f>
        <v>220000</v>
      </c>
      <c r="G261" s="54">
        <f t="shared" si="203"/>
        <v>240000</v>
      </c>
      <c r="H261" s="52">
        <f t="shared" si="203"/>
        <v>240000</v>
      </c>
      <c r="I261" s="54">
        <f>I262</f>
        <v>240000</v>
      </c>
      <c r="J261" s="40">
        <f t="shared" si="158"/>
        <v>0</v>
      </c>
    </row>
    <row r="262" spans="1:10" ht="26.25" x14ac:dyDescent="0.25">
      <c r="A262" s="5" t="s">
        <v>36</v>
      </c>
      <c r="B262" s="6" t="s">
        <v>43</v>
      </c>
      <c r="C262" s="6" t="s">
        <v>245</v>
      </c>
      <c r="D262" s="6" t="s">
        <v>251</v>
      </c>
      <c r="E262" s="6" t="s">
        <v>37</v>
      </c>
      <c r="F262" s="52">
        <v>220000</v>
      </c>
      <c r="G262" s="48">
        <v>240000</v>
      </c>
      <c r="H262" s="55">
        <v>240000</v>
      </c>
      <c r="I262" s="56">
        <v>240000</v>
      </c>
      <c r="J262" s="40">
        <f t="shared" si="158"/>
        <v>0</v>
      </c>
    </row>
    <row r="263" spans="1:10" ht="51.75" x14ac:dyDescent="0.25">
      <c r="A263" s="5" t="s">
        <v>252</v>
      </c>
      <c r="B263" s="6" t="s">
        <v>43</v>
      </c>
      <c r="C263" s="6" t="s">
        <v>245</v>
      </c>
      <c r="D263" s="6" t="s">
        <v>253</v>
      </c>
      <c r="E263" s="6"/>
      <c r="F263" s="52">
        <f t="shared" ref="F263:H263" si="204">F264</f>
        <v>0</v>
      </c>
      <c r="G263" s="54">
        <f t="shared" si="204"/>
        <v>225000</v>
      </c>
      <c r="H263" s="52">
        <f t="shared" si="204"/>
        <v>225000</v>
      </c>
      <c r="I263" s="54">
        <f>I264</f>
        <v>225000</v>
      </c>
      <c r="J263" s="40">
        <f t="shared" si="158"/>
        <v>0</v>
      </c>
    </row>
    <row r="264" spans="1:10" ht="26.25" x14ac:dyDescent="0.25">
      <c r="A264" s="5" t="s">
        <v>34</v>
      </c>
      <c r="B264" s="6" t="s">
        <v>43</v>
      </c>
      <c r="C264" s="6" t="s">
        <v>245</v>
      </c>
      <c r="D264" s="6" t="s">
        <v>253</v>
      </c>
      <c r="E264" s="6" t="s">
        <v>35</v>
      </c>
      <c r="F264" s="52">
        <f t="shared" ref="F264:H264" si="205">F265</f>
        <v>0</v>
      </c>
      <c r="G264" s="54">
        <f t="shared" si="205"/>
        <v>225000</v>
      </c>
      <c r="H264" s="52">
        <f t="shared" si="205"/>
        <v>225000</v>
      </c>
      <c r="I264" s="54">
        <f>I265</f>
        <v>225000</v>
      </c>
      <c r="J264" s="40">
        <f t="shared" si="158"/>
        <v>0</v>
      </c>
    </row>
    <row r="265" spans="1:10" ht="26.25" x14ac:dyDescent="0.25">
      <c r="A265" s="5" t="s">
        <v>36</v>
      </c>
      <c r="B265" s="6" t="s">
        <v>43</v>
      </c>
      <c r="C265" s="6" t="s">
        <v>245</v>
      </c>
      <c r="D265" s="6" t="s">
        <v>253</v>
      </c>
      <c r="E265" s="6" t="s">
        <v>37</v>
      </c>
      <c r="F265" s="52">
        <v>0</v>
      </c>
      <c r="G265" s="48">
        <v>225000</v>
      </c>
      <c r="H265" s="55">
        <v>225000</v>
      </c>
      <c r="I265" s="56">
        <v>225000</v>
      </c>
      <c r="J265" s="40">
        <f t="shared" si="158"/>
        <v>0</v>
      </c>
    </row>
    <row r="266" spans="1:10" ht="64.5" x14ac:dyDescent="0.25">
      <c r="A266" s="5" t="s">
        <v>254</v>
      </c>
      <c r="B266" s="6" t="s">
        <v>43</v>
      </c>
      <c r="C266" s="6" t="s">
        <v>245</v>
      </c>
      <c r="D266" s="6" t="s">
        <v>255</v>
      </c>
      <c r="E266" s="6"/>
      <c r="F266" s="52">
        <f t="shared" ref="F266:H266" si="206">F267</f>
        <v>0</v>
      </c>
      <c r="G266" s="54">
        <f t="shared" si="206"/>
        <v>10000</v>
      </c>
      <c r="H266" s="52">
        <f t="shared" si="206"/>
        <v>10000</v>
      </c>
      <c r="I266" s="54">
        <f>I267</f>
        <v>10000</v>
      </c>
      <c r="J266" s="40">
        <f t="shared" si="158"/>
        <v>0</v>
      </c>
    </row>
    <row r="267" spans="1:10" ht="26.25" x14ac:dyDescent="0.25">
      <c r="A267" s="5" t="s">
        <v>256</v>
      </c>
      <c r="B267" s="6" t="s">
        <v>43</v>
      </c>
      <c r="C267" s="6" t="s">
        <v>245</v>
      </c>
      <c r="D267" s="6" t="s">
        <v>255</v>
      </c>
      <c r="E267" s="6" t="s">
        <v>257</v>
      </c>
      <c r="F267" s="52">
        <f t="shared" ref="F267:H267" si="207">F268</f>
        <v>0</v>
      </c>
      <c r="G267" s="54">
        <f t="shared" si="207"/>
        <v>10000</v>
      </c>
      <c r="H267" s="52">
        <f t="shared" si="207"/>
        <v>10000</v>
      </c>
      <c r="I267" s="54">
        <f>I268</f>
        <v>10000</v>
      </c>
      <c r="J267" s="40">
        <f t="shared" si="158"/>
        <v>0</v>
      </c>
    </row>
    <row r="268" spans="1:10" x14ac:dyDescent="0.25">
      <c r="A268" s="5" t="s">
        <v>258</v>
      </c>
      <c r="B268" s="6" t="s">
        <v>43</v>
      </c>
      <c r="C268" s="6" t="s">
        <v>245</v>
      </c>
      <c r="D268" s="6" t="s">
        <v>255</v>
      </c>
      <c r="E268" s="6" t="s">
        <v>259</v>
      </c>
      <c r="F268" s="52">
        <v>0</v>
      </c>
      <c r="G268" s="48">
        <v>10000</v>
      </c>
      <c r="H268" s="55">
        <v>10000</v>
      </c>
      <c r="I268" s="56">
        <v>10000</v>
      </c>
      <c r="J268" s="40">
        <f t="shared" si="158"/>
        <v>0</v>
      </c>
    </row>
    <row r="269" spans="1:10" x14ac:dyDescent="0.25">
      <c r="A269" s="3" t="s">
        <v>260</v>
      </c>
      <c r="B269" s="4" t="s">
        <v>91</v>
      </c>
      <c r="C269" s="4"/>
      <c r="D269" s="4"/>
      <c r="E269" s="4"/>
      <c r="F269" s="63">
        <f t="shared" ref="F269:H269" si="208">F270</f>
        <v>185783</v>
      </c>
      <c r="G269" s="63">
        <f t="shared" si="208"/>
        <v>76546.3</v>
      </c>
      <c r="H269" s="63">
        <f t="shared" si="208"/>
        <v>76546.3</v>
      </c>
      <c r="I269" s="64">
        <f t="shared" ref="I269:I274" si="209">I270</f>
        <v>76546.3</v>
      </c>
      <c r="J269" s="36">
        <f t="shared" si="158"/>
        <v>0</v>
      </c>
    </row>
    <row r="270" spans="1:10" x14ac:dyDescent="0.25">
      <c r="A270" s="5" t="s">
        <v>261</v>
      </c>
      <c r="B270" s="6" t="s">
        <v>91</v>
      </c>
      <c r="C270" s="6" t="s">
        <v>13</v>
      </c>
      <c r="D270" s="6"/>
      <c r="E270" s="6"/>
      <c r="F270" s="25">
        <f t="shared" ref="F270:H270" si="210">F271</f>
        <v>185783</v>
      </c>
      <c r="G270" s="25">
        <f t="shared" si="210"/>
        <v>76546.3</v>
      </c>
      <c r="H270" s="25">
        <f t="shared" si="210"/>
        <v>76546.3</v>
      </c>
      <c r="I270" s="42">
        <f t="shared" si="209"/>
        <v>76546.3</v>
      </c>
      <c r="J270" s="40">
        <f t="shared" si="158"/>
        <v>0</v>
      </c>
    </row>
    <row r="271" spans="1:10" x14ac:dyDescent="0.25">
      <c r="A271" s="5" t="s">
        <v>142</v>
      </c>
      <c r="B271" s="6" t="s">
        <v>91</v>
      </c>
      <c r="C271" s="6" t="s">
        <v>13</v>
      </c>
      <c r="D271" s="6" t="s">
        <v>143</v>
      </c>
      <c r="E271" s="6"/>
      <c r="F271" s="25">
        <f t="shared" ref="F271:H271" si="211">F272</f>
        <v>185783</v>
      </c>
      <c r="G271" s="25">
        <f t="shared" si="211"/>
        <v>76546.3</v>
      </c>
      <c r="H271" s="25">
        <f t="shared" si="211"/>
        <v>76546.3</v>
      </c>
      <c r="I271" s="42">
        <f t="shared" si="209"/>
        <v>76546.3</v>
      </c>
      <c r="J271" s="40">
        <f t="shared" si="158"/>
        <v>0</v>
      </c>
    </row>
    <row r="272" spans="1:10" x14ac:dyDescent="0.25">
      <c r="A272" s="5" t="s">
        <v>262</v>
      </c>
      <c r="B272" s="6" t="s">
        <v>91</v>
      </c>
      <c r="C272" s="6" t="s">
        <v>13</v>
      </c>
      <c r="D272" s="6" t="s">
        <v>263</v>
      </c>
      <c r="E272" s="6"/>
      <c r="F272" s="25">
        <f t="shared" ref="F272:H272" si="212">F273</f>
        <v>185783</v>
      </c>
      <c r="G272" s="25">
        <f t="shared" si="212"/>
        <v>76546.3</v>
      </c>
      <c r="H272" s="25">
        <f t="shared" si="212"/>
        <v>76546.3</v>
      </c>
      <c r="I272" s="42">
        <f t="shared" si="209"/>
        <v>76546.3</v>
      </c>
      <c r="J272" s="40">
        <f t="shared" si="158"/>
        <v>0</v>
      </c>
    </row>
    <row r="273" spans="1:10" ht="39" x14ac:dyDescent="0.25">
      <c r="A273" s="5" t="s">
        <v>264</v>
      </c>
      <c r="B273" s="6" t="s">
        <v>91</v>
      </c>
      <c r="C273" s="6" t="s">
        <v>13</v>
      </c>
      <c r="D273" s="6" t="s">
        <v>265</v>
      </c>
      <c r="E273" s="6"/>
      <c r="F273" s="25">
        <f t="shared" ref="F273:H273" si="213">F274</f>
        <v>185783</v>
      </c>
      <c r="G273" s="25">
        <f t="shared" si="213"/>
        <v>76546.3</v>
      </c>
      <c r="H273" s="25">
        <f t="shared" si="213"/>
        <v>76546.3</v>
      </c>
      <c r="I273" s="42">
        <f t="shared" si="209"/>
        <v>76546.3</v>
      </c>
      <c r="J273" s="40">
        <f t="shared" si="158"/>
        <v>0</v>
      </c>
    </row>
    <row r="274" spans="1:10" ht="26.25" x14ac:dyDescent="0.25">
      <c r="A274" s="5" t="s">
        <v>34</v>
      </c>
      <c r="B274" s="6" t="s">
        <v>91</v>
      </c>
      <c r="C274" s="6" t="s">
        <v>13</v>
      </c>
      <c r="D274" s="6" t="s">
        <v>265</v>
      </c>
      <c r="E274" s="6" t="s">
        <v>35</v>
      </c>
      <c r="F274" s="25">
        <f t="shared" ref="F274:H274" si="214">F275</f>
        <v>185783</v>
      </c>
      <c r="G274" s="25">
        <f t="shared" si="214"/>
        <v>76546.3</v>
      </c>
      <c r="H274" s="25">
        <f t="shared" si="214"/>
        <v>76546.3</v>
      </c>
      <c r="I274" s="42">
        <f t="shared" si="209"/>
        <v>76546.3</v>
      </c>
      <c r="J274" s="40">
        <f t="shared" si="158"/>
        <v>0</v>
      </c>
    </row>
    <row r="275" spans="1:10" ht="26.25" x14ac:dyDescent="0.25">
      <c r="A275" s="5" t="s">
        <v>36</v>
      </c>
      <c r="B275" s="6" t="s">
        <v>91</v>
      </c>
      <c r="C275" s="6" t="s">
        <v>13</v>
      </c>
      <c r="D275" s="6" t="s">
        <v>265</v>
      </c>
      <c r="E275" s="6" t="s">
        <v>37</v>
      </c>
      <c r="F275" s="25">
        <v>185783</v>
      </c>
      <c r="G275" s="48">
        <v>76546.3</v>
      </c>
      <c r="H275" s="46">
        <v>76546.3</v>
      </c>
      <c r="I275" s="47">
        <v>76546.3</v>
      </c>
      <c r="J275" s="40">
        <f t="shared" si="158"/>
        <v>0</v>
      </c>
    </row>
    <row r="276" spans="1:10" x14ac:dyDescent="0.25">
      <c r="A276" s="3" t="s">
        <v>266</v>
      </c>
      <c r="B276" s="4" t="s">
        <v>97</v>
      </c>
      <c r="C276" s="4"/>
      <c r="D276" s="4"/>
      <c r="E276" s="4"/>
      <c r="F276" s="65">
        <f t="shared" ref="F276:H276" si="215">F277</f>
        <v>51000000</v>
      </c>
      <c r="G276" s="65">
        <f t="shared" si="215"/>
        <v>78708000</v>
      </c>
      <c r="H276" s="65">
        <f t="shared" si="215"/>
        <v>78708000</v>
      </c>
      <c r="I276" s="35">
        <f>I277</f>
        <v>76842548.289999992</v>
      </c>
      <c r="J276" s="36">
        <f t="shared" si="158"/>
        <v>1865451.7100000083</v>
      </c>
    </row>
    <row r="277" spans="1:10" x14ac:dyDescent="0.25">
      <c r="A277" s="5" t="s">
        <v>267</v>
      </c>
      <c r="B277" s="6" t="s">
        <v>97</v>
      </c>
      <c r="C277" s="6" t="s">
        <v>91</v>
      </c>
      <c r="D277" s="6"/>
      <c r="E277" s="6"/>
      <c r="F277" s="37">
        <f t="shared" ref="F277:H277" si="216">F278</f>
        <v>51000000</v>
      </c>
      <c r="G277" s="37">
        <f t="shared" si="216"/>
        <v>78708000</v>
      </c>
      <c r="H277" s="37">
        <f t="shared" si="216"/>
        <v>78708000</v>
      </c>
      <c r="I277" s="39">
        <f>I278</f>
        <v>76842548.289999992</v>
      </c>
      <c r="J277" s="40">
        <f t="shared" si="158"/>
        <v>1865451.7100000083</v>
      </c>
    </row>
    <row r="278" spans="1:10" ht="26.25" x14ac:dyDescent="0.25">
      <c r="A278" s="5" t="s">
        <v>268</v>
      </c>
      <c r="B278" s="6" t="s">
        <v>97</v>
      </c>
      <c r="C278" s="6" t="s">
        <v>91</v>
      </c>
      <c r="D278" s="6" t="s">
        <v>269</v>
      </c>
      <c r="E278" s="6"/>
      <c r="F278" s="37">
        <f t="shared" ref="F278:H278" si="217">F279</f>
        <v>51000000</v>
      </c>
      <c r="G278" s="37">
        <f t="shared" si="217"/>
        <v>78708000</v>
      </c>
      <c r="H278" s="37">
        <f t="shared" si="217"/>
        <v>78708000</v>
      </c>
      <c r="I278" s="39">
        <f>I279</f>
        <v>76842548.289999992</v>
      </c>
      <c r="J278" s="40">
        <f t="shared" si="158"/>
        <v>1865451.7100000083</v>
      </c>
    </row>
    <row r="279" spans="1:10" ht="39" x14ac:dyDescent="0.25">
      <c r="A279" s="5" t="s">
        <v>270</v>
      </c>
      <c r="B279" s="6" t="s">
        <v>97</v>
      </c>
      <c r="C279" s="6" t="s">
        <v>91</v>
      </c>
      <c r="D279" s="6" t="s">
        <v>271</v>
      </c>
      <c r="E279" s="6"/>
      <c r="F279" s="37">
        <f t="shared" ref="F279:H279" si="218">F280+F283+F286+F289</f>
        <v>51000000</v>
      </c>
      <c r="G279" s="37">
        <f t="shared" si="218"/>
        <v>78708000</v>
      </c>
      <c r="H279" s="37">
        <f t="shared" si="218"/>
        <v>78708000</v>
      </c>
      <c r="I279" s="39">
        <f>I280+I283+I286+I289</f>
        <v>76842548.289999992</v>
      </c>
      <c r="J279" s="40">
        <f t="shared" si="158"/>
        <v>1865451.7100000083</v>
      </c>
    </row>
    <row r="280" spans="1:10" ht="26.25" x14ac:dyDescent="0.25">
      <c r="A280" s="5" t="s">
        <v>272</v>
      </c>
      <c r="B280" s="6" t="s">
        <v>97</v>
      </c>
      <c r="C280" s="6" t="s">
        <v>91</v>
      </c>
      <c r="D280" s="6" t="s">
        <v>273</v>
      </c>
      <c r="E280" s="6"/>
      <c r="F280" s="25">
        <f t="shared" ref="F280:H280" si="219">F281</f>
        <v>8883468</v>
      </c>
      <c r="G280" s="25">
        <f t="shared" si="219"/>
        <v>32010871.75</v>
      </c>
      <c r="H280" s="25">
        <f t="shared" si="219"/>
        <v>32010871.75</v>
      </c>
      <c r="I280" s="42">
        <f>I281</f>
        <v>32010871.289999999</v>
      </c>
      <c r="J280" s="40">
        <f t="shared" ref="J280:J347" si="220">H280-I280</f>
        <v>0.46000000089406967</v>
      </c>
    </row>
    <row r="281" spans="1:10" ht="26.25" x14ac:dyDescent="0.25">
      <c r="A281" s="5" t="s">
        <v>34</v>
      </c>
      <c r="B281" s="6" t="s">
        <v>97</v>
      </c>
      <c r="C281" s="6" t="s">
        <v>91</v>
      </c>
      <c r="D281" s="6" t="s">
        <v>273</v>
      </c>
      <c r="E281" s="6" t="s">
        <v>35</v>
      </c>
      <c r="F281" s="46">
        <f t="shared" ref="F281:H281" si="221">F282</f>
        <v>8883468</v>
      </c>
      <c r="G281" s="46">
        <f t="shared" si="221"/>
        <v>32010871.75</v>
      </c>
      <c r="H281" s="46">
        <f t="shared" si="221"/>
        <v>32010871.75</v>
      </c>
      <c r="I281" s="47">
        <f>I282</f>
        <v>32010871.289999999</v>
      </c>
      <c r="J281" s="40">
        <f t="shared" si="220"/>
        <v>0.46000000089406967</v>
      </c>
    </row>
    <row r="282" spans="1:10" ht="26.25" x14ac:dyDescent="0.25">
      <c r="A282" s="5" t="s">
        <v>36</v>
      </c>
      <c r="B282" s="6" t="s">
        <v>97</v>
      </c>
      <c r="C282" s="6" t="s">
        <v>91</v>
      </c>
      <c r="D282" s="6" t="s">
        <v>273</v>
      </c>
      <c r="E282" s="6" t="s">
        <v>37</v>
      </c>
      <c r="F282" s="46">
        <v>8883468</v>
      </c>
      <c r="G282" s="48">
        <v>32010871.75</v>
      </c>
      <c r="H282" s="46">
        <v>32010871.75</v>
      </c>
      <c r="I282" s="47">
        <v>32010871.289999999</v>
      </c>
      <c r="J282" s="40">
        <f t="shared" si="220"/>
        <v>0.46000000089406967</v>
      </c>
    </row>
    <row r="283" spans="1:10" ht="26.25" x14ac:dyDescent="0.25">
      <c r="A283" s="5" t="s">
        <v>274</v>
      </c>
      <c r="B283" s="6" t="s">
        <v>97</v>
      </c>
      <c r="C283" s="6" t="s">
        <v>91</v>
      </c>
      <c r="D283" s="6" t="s">
        <v>275</v>
      </c>
      <c r="E283" s="6"/>
      <c r="F283" s="25">
        <f t="shared" ref="F283:H283" si="222">F284</f>
        <v>32116532</v>
      </c>
      <c r="G283" s="25">
        <f t="shared" si="222"/>
        <v>8989128.25</v>
      </c>
      <c r="H283" s="25">
        <f t="shared" si="222"/>
        <v>8989128.25</v>
      </c>
      <c r="I283" s="42">
        <f>I284</f>
        <v>7123677</v>
      </c>
      <c r="J283" s="40">
        <f t="shared" si="220"/>
        <v>1865451.25</v>
      </c>
    </row>
    <row r="284" spans="1:10" ht="26.25" x14ac:dyDescent="0.25">
      <c r="A284" s="5" t="s">
        <v>34</v>
      </c>
      <c r="B284" s="6" t="s">
        <v>97</v>
      </c>
      <c r="C284" s="6" t="s">
        <v>91</v>
      </c>
      <c r="D284" s="6" t="s">
        <v>275</v>
      </c>
      <c r="E284" s="6" t="s">
        <v>35</v>
      </c>
      <c r="F284" s="25">
        <f t="shared" ref="F284:H284" si="223">F285</f>
        <v>32116532</v>
      </c>
      <c r="G284" s="25">
        <f t="shared" si="223"/>
        <v>8989128.25</v>
      </c>
      <c r="H284" s="25">
        <f t="shared" si="223"/>
        <v>8989128.25</v>
      </c>
      <c r="I284" s="42">
        <f>I285</f>
        <v>7123677</v>
      </c>
      <c r="J284" s="40">
        <f t="shared" si="220"/>
        <v>1865451.25</v>
      </c>
    </row>
    <row r="285" spans="1:10" ht="26.25" x14ac:dyDescent="0.25">
      <c r="A285" s="5" t="s">
        <v>36</v>
      </c>
      <c r="B285" s="6" t="s">
        <v>97</v>
      </c>
      <c r="C285" s="6" t="s">
        <v>91</v>
      </c>
      <c r="D285" s="6" t="s">
        <v>275</v>
      </c>
      <c r="E285" s="6" t="s">
        <v>37</v>
      </c>
      <c r="F285" s="25">
        <v>32116532</v>
      </c>
      <c r="G285" s="48">
        <v>8989128.25</v>
      </c>
      <c r="H285" s="46">
        <v>8989128.25</v>
      </c>
      <c r="I285" s="47">
        <v>7123677</v>
      </c>
      <c r="J285" s="40">
        <f t="shared" si="220"/>
        <v>1865451.25</v>
      </c>
    </row>
    <row r="286" spans="1:10" ht="90" x14ac:dyDescent="0.25">
      <c r="A286" s="5" t="s">
        <v>276</v>
      </c>
      <c r="B286" s="6" t="s">
        <v>97</v>
      </c>
      <c r="C286" s="6" t="s">
        <v>91</v>
      </c>
      <c r="D286" s="6" t="s">
        <v>277</v>
      </c>
      <c r="E286" s="6"/>
      <c r="F286" s="25">
        <f t="shared" ref="F286:H286" si="224">F287</f>
        <v>10000000</v>
      </c>
      <c r="G286" s="25">
        <f t="shared" si="224"/>
        <v>10000000</v>
      </c>
      <c r="H286" s="25">
        <f t="shared" si="224"/>
        <v>10000000</v>
      </c>
      <c r="I286" s="42">
        <f>I287</f>
        <v>10000000</v>
      </c>
      <c r="J286" s="40">
        <f t="shared" si="220"/>
        <v>0</v>
      </c>
    </row>
    <row r="287" spans="1:10" x14ac:dyDescent="0.25">
      <c r="A287" s="5" t="s">
        <v>158</v>
      </c>
      <c r="B287" s="6" t="s">
        <v>97</v>
      </c>
      <c r="C287" s="6" t="s">
        <v>91</v>
      </c>
      <c r="D287" s="6" t="s">
        <v>277</v>
      </c>
      <c r="E287" s="6" t="s">
        <v>159</v>
      </c>
      <c r="F287" s="25">
        <f t="shared" ref="F287:H287" si="225">F288</f>
        <v>10000000</v>
      </c>
      <c r="G287" s="25">
        <f t="shared" si="225"/>
        <v>10000000</v>
      </c>
      <c r="H287" s="25">
        <f t="shared" si="225"/>
        <v>10000000</v>
      </c>
      <c r="I287" s="42">
        <f>I288</f>
        <v>10000000</v>
      </c>
      <c r="J287" s="40">
        <f t="shared" si="220"/>
        <v>0</v>
      </c>
    </row>
    <row r="288" spans="1:10" x14ac:dyDescent="0.25">
      <c r="A288" s="5" t="s">
        <v>278</v>
      </c>
      <c r="B288" s="6" t="s">
        <v>97</v>
      </c>
      <c r="C288" s="6" t="s">
        <v>91</v>
      </c>
      <c r="D288" s="6" t="s">
        <v>277</v>
      </c>
      <c r="E288" s="6" t="s">
        <v>279</v>
      </c>
      <c r="F288" s="25">
        <v>10000000</v>
      </c>
      <c r="G288" s="48">
        <v>10000000</v>
      </c>
      <c r="H288" s="46">
        <v>10000000</v>
      </c>
      <c r="I288" s="47">
        <v>10000000</v>
      </c>
      <c r="J288" s="40">
        <f t="shared" si="220"/>
        <v>0</v>
      </c>
    </row>
    <row r="289" spans="1:10" ht="64.5" x14ac:dyDescent="0.25">
      <c r="A289" s="5" t="s">
        <v>280</v>
      </c>
      <c r="B289" s="6" t="s">
        <v>97</v>
      </c>
      <c r="C289" s="6" t="s">
        <v>91</v>
      </c>
      <c r="D289" s="6" t="s">
        <v>281</v>
      </c>
      <c r="E289" s="6"/>
      <c r="F289" s="25">
        <f t="shared" ref="F289:H289" si="226">F290</f>
        <v>0</v>
      </c>
      <c r="G289" s="25">
        <f t="shared" si="226"/>
        <v>27708000</v>
      </c>
      <c r="H289" s="25">
        <f t="shared" si="226"/>
        <v>27708000</v>
      </c>
      <c r="I289" s="42">
        <f>I290</f>
        <v>27708000</v>
      </c>
      <c r="J289" s="40">
        <f t="shared" si="220"/>
        <v>0</v>
      </c>
    </row>
    <row r="290" spans="1:10" x14ac:dyDescent="0.25">
      <c r="A290" s="5" t="s">
        <v>158</v>
      </c>
      <c r="B290" s="6" t="s">
        <v>97</v>
      </c>
      <c r="C290" s="6" t="s">
        <v>91</v>
      </c>
      <c r="D290" s="6" t="s">
        <v>281</v>
      </c>
      <c r="E290" s="6" t="s">
        <v>159</v>
      </c>
      <c r="F290" s="25">
        <f t="shared" ref="F290:H290" si="227">F291</f>
        <v>0</v>
      </c>
      <c r="G290" s="25">
        <f t="shared" si="227"/>
        <v>27708000</v>
      </c>
      <c r="H290" s="25">
        <f t="shared" si="227"/>
        <v>27708000</v>
      </c>
      <c r="I290" s="42">
        <f>I291</f>
        <v>27708000</v>
      </c>
      <c r="J290" s="40">
        <f t="shared" si="220"/>
        <v>0</v>
      </c>
    </row>
    <row r="291" spans="1:10" x14ac:dyDescent="0.25">
      <c r="A291" s="5" t="s">
        <v>282</v>
      </c>
      <c r="B291" s="6" t="s">
        <v>97</v>
      </c>
      <c r="C291" s="6" t="s">
        <v>91</v>
      </c>
      <c r="D291" s="6" t="s">
        <v>281</v>
      </c>
      <c r="E291" s="6" t="s">
        <v>283</v>
      </c>
      <c r="F291" s="25">
        <v>0</v>
      </c>
      <c r="G291" s="48">
        <v>27708000</v>
      </c>
      <c r="H291" s="46">
        <v>27708000</v>
      </c>
      <c r="I291" s="47">
        <v>27708000</v>
      </c>
      <c r="J291" s="40">
        <f t="shared" si="220"/>
        <v>0</v>
      </c>
    </row>
    <row r="292" spans="1:10" x14ac:dyDescent="0.25">
      <c r="A292" s="3" t="s">
        <v>284</v>
      </c>
      <c r="B292" s="4" t="s">
        <v>285</v>
      </c>
      <c r="C292" s="4"/>
      <c r="D292" s="4"/>
      <c r="E292" s="4"/>
      <c r="F292" s="65">
        <f>F293+F339+F405+F436+F472+F482</f>
        <v>1537403292.8800001</v>
      </c>
      <c r="G292" s="65">
        <f>G293+G339+G405+G436+G472+G482</f>
        <v>1837263549.0200002</v>
      </c>
      <c r="H292" s="65">
        <f>H293+H339+H405+H436+H472+H482</f>
        <v>1836625480.02</v>
      </c>
      <c r="I292" s="35">
        <f>I293+I339+I405+I436+I472+I482</f>
        <v>1835447345.5300002</v>
      </c>
      <c r="J292" s="36">
        <f t="shared" si="220"/>
        <v>1178134.4899997711</v>
      </c>
    </row>
    <row r="293" spans="1:10" x14ac:dyDescent="0.25">
      <c r="A293" s="5" t="s">
        <v>286</v>
      </c>
      <c r="B293" s="6" t="s">
        <v>285</v>
      </c>
      <c r="C293" s="6" t="s">
        <v>13</v>
      </c>
      <c r="D293" s="6"/>
      <c r="E293" s="6"/>
      <c r="F293" s="37">
        <f t="shared" ref="F293:H293" si="228">F294</f>
        <v>503096877.71000004</v>
      </c>
      <c r="G293" s="37">
        <f t="shared" si="228"/>
        <v>608820920.1500001</v>
      </c>
      <c r="H293" s="37">
        <f t="shared" si="228"/>
        <v>606902532.83000004</v>
      </c>
      <c r="I293" s="39">
        <f>I294</f>
        <v>606664151.12</v>
      </c>
      <c r="J293" s="40">
        <f t="shared" si="220"/>
        <v>238381.71000003815</v>
      </c>
    </row>
    <row r="294" spans="1:10" ht="26.25" x14ac:dyDescent="0.25">
      <c r="A294" s="5" t="s">
        <v>287</v>
      </c>
      <c r="B294" s="6" t="s">
        <v>285</v>
      </c>
      <c r="C294" s="6" t="s">
        <v>13</v>
      </c>
      <c r="D294" s="6" t="s">
        <v>288</v>
      </c>
      <c r="E294" s="6"/>
      <c r="F294" s="37">
        <f t="shared" ref="F294:H294" si="229">F295</f>
        <v>503096877.71000004</v>
      </c>
      <c r="G294" s="37">
        <f t="shared" si="229"/>
        <v>608820920.1500001</v>
      </c>
      <c r="H294" s="37">
        <f t="shared" si="229"/>
        <v>606902532.83000004</v>
      </c>
      <c r="I294" s="39">
        <f>I295</f>
        <v>606664151.12</v>
      </c>
      <c r="J294" s="40">
        <f t="shared" si="220"/>
        <v>238381.71000003815</v>
      </c>
    </row>
    <row r="295" spans="1:10" ht="26.25" x14ac:dyDescent="0.25">
      <c r="A295" s="5" t="s">
        <v>289</v>
      </c>
      <c r="B295" s="6" t="s">
        <v>285</v>
      </c>
      <c r="C295" s="6" t="s">
        <v>13</v>
      </c>
      <c r="D295" s="6" t="s">
        <v>290</v>
      </c>
      <c r="E295" s="6"/>
      <c r="F295" s="39">
        <f t="shared" ref="F295:H295" si="230">F296+F300+F313+F317+F328+F335+F324</f>
        <v>503096877.71000004</v>
      </c>
      <c r="G295" s="39">
        <f t="shared" si="230"/>
        <v>608820920.1500001</v>
      </c>
      <c r="H295" s="39">
        <f t="shared" si="230"/>
        <v>606902532.83000004</v>
      </c>
      <c r="I295" s="39">
        <f>I296+I300+I313+I317+I328+I335+I324</f>
        <v>606664151.12</v>
      </c>
      <c r="J295" s="40">
        <f t="shared" si="220"/>
        <v>238381.71000003815</v>
      </c>
    </row>
    <row r="296" spans="1:10" ht="39" x14ac:dyDescent="0.25">
      <c r="A296" s="5" t="s">
        <v>291</v>
      </c>
      <c r="B296" s="6" t="s">
        <v>285</v>
      </c>
      <c r="C296" s="6" t="s">
        <v>13</v>
      </c>
      <c r="D296" s="6" t="s">
        <v>292</v>
      </c>
      <c r="E296" s="6"/>
      <c r="F296" s="25">
        <f t="shared" ref="F296:H296" si="231">F297</f>
        <v>67314616.719999999</v>
      </c>
      <c r="G296" s="25">
        <f t="shared" si="231"/>
        <v>95011488.719999999</v>
      </c>
      <c r="H296" s="25">
        <f t="shared" si="231"/>
        <v>95070391.260000005</v>
      </c>
      <c r="I296" s="42">
        <f>I297</f>
        <v>95070391.260000005</v>
      </c>
      <c r="J296" s="40">
        <f t="shared" si="220"/>
        <v>0</v>
      </c>
    </row>
    <row r="297" spans="1:10" ht="26.25" x14ac:dyDescent="0.25">
      <c r="A297" s="5" t="s">
        <v>293</v>
      </c>
      <c r="B297" s="6" t="s">
        <v>285</v>
      </c>
      <c r="C297" s="6" t="s">
        <v>13</v>
      </c>
      <c r="D297" s="6" t="s">
        <v>294</v>
      </c>
      <c r="E297" s="6"/>
      <c r="F297" s="25">
        <f t="shared" ref="F297:H297" si="232">F298</f>
        <v>67314616.719999999</v>
      </c>
      <c r="G297" s="25">
        <f t="shared" si="232"/>
        <v>95011488.719999999</v>
      </c>
      <c r="H297" s="25">
        <f t="shared" si="232"/>
        <v>95070391.260000005</v>
      </c>
      <c r="I297" s="42">
        <f>I298</f>
        <v>95070391.260000005</v>
      </c>
      <c r="J297" s="40">
        <f t="shared" si="220"/>
        <v>0</v>
      </c>
    </row>
    <row r="298" spans="1:10" ht="26.25" x14ac:dyDescent="0.25">
      <c r="A298" s="5" t="s">
        <v>295</v>
      </c>
      <c r="B298" s="6" t="s">
        <v>285</v>
      </c>
      <c r="C298" s="6" t="s">
        <v>13</v>
      </c>
      <c r="D298" s="6" t="s">
        <v>294</v>
      </c>
      <c r="E298" s="6" t="s">
        <v>296</v>
      </c>
      <c r="F298" s="25">
        <f t="shared" ref="F298:H298" si="233">F299</f>
        <v>67314616.719999999</v>
      </c>
      <c r="G298" s="25">
        <f t="shared" si="233"/>
        <v>95011488.719999999</v>
      </c>
      <c r="H298" s="25">
        <f t="shared" si="233"/>
        <v>95070391.260000005</v>
      </c>
      <c r="I298" s="42">
        <f>I299</f>
        <v>95070391.260000005</v>
      </c>
      <c r="J298" s="40">
        <f t="shared" si="220"/>
        <v>0</v>
      </c>
    </row>
    <row r="299" spans="1:10" x14ac:dyDescent="0.25">
      <c r="A299" s="5" t="s">
        <v>297</v>
      </c>
      <c r="B299" s="6" t="s">
        <v>285</v>
      </c>
      <c r="C299" s="6" t="s">
        <v>13</v>
      </c>
      <c r="D299" s="6" t="s">
        <v>294</v>
      </c>
      <c r="E299" s="6" t="s">
        <v>298</v>
      </c>
      <c r="F299" s="68">
        <v>67314616.719999999</v>
      </c>
      <c r="G299" s="48">
        <v>95011488.719999999</v>
      </c>
      <c r="H299" s="46">
        <v>95070391.260000005</v>
      </c>
      <c r="I299" s="47">
        <v>95070391.260000005</v>
      </c>
      <c r="J299" s="40">
        <f t="shared" si="220"/>
        <v>0</v>
      </c>
    </row>
    <row r="300" spans="1:10" ht="39" x14ac:dyDescent="0.25">
      <c r="A300" s="5" t="s">
        <v>299</v>
      </c>
      <c r="B300" s="6" t="s">
        <v>285</v>
      </c>
      <c r="C300" s="6" t="s">
        <v>13</v>
      </c>
      <c r="D300" s="6" t="s">
        <v>300</v>
      </c>
      <c r="E300" s="6"/>
      <c r="F300" s="37">
        <f t="shared" ref="F300:H300" si="234">F301+F304+F307+F310</f>
        <v>19684860</v>
      </c>
      <c r="G300" s="37">
        <f t="shared" si="234"/>
        <v>49983521.100000001</v>
      </c>
      <c r="H300" s="37">
        <f t="shared" si="234"/>
        <v>47088182.090000004</v>
      </c>
      <c r="I300" s="39">
        <f>I301+I304+I307+I310</f>
        <v>47088182.090000004</v>
      </c>
      <c r="J300" s="40">
        <f t="shared" si="220"/>
        <v>0</v>
      </c>
    </row>
    <row r="301" spans="1:10" ht="64.5" x14ac:dyDescent="0.25">
      <c r="A301" s="5" t="s">
        <v>301</v>
      </c>
      <c r="B301" s="6" t="s">
        <v>285</v>
      </c>
      <c r="C301" s="6" t="s">
        <v>13</v>
      </c>
      <c r="D301" s="6" t="s">
        <v>302</v>
      </c>
      <c r="E301" s="6"/>
      <c r="F301" s="25">
        <f t="shared" ref="F301:H302" si="235">F302</f>
        <v>7770000</v>
      </c>
      <c r="G301" s="25">
        <f t="shared" si="235"/>
        <v>1763582.87</v>
      </c>
      <c r="H301" s="25">
        <f t="shared" si="235"/>
        <v>0</v>
      </c>
      <c r="I301" s="42">
        <f>I302</f>
        <v>0</v>
      </c>
      <c r="J301" s="40">
        <f t="shared" si="220"/>
        <v>0</v>
      </c>
    </row>
    <row r="302" spans="1:10" ht="26.25" x14ac:dyDescent="0.25">
      <c r="A302" s="5" t="s">
        <v>295</v>
      </c>
      <c r="B302" s="6" t="s">
        <v>285</v>
      </c>
      <c r="C302" s="6" t="s">
        <v>13</v>
      </c>
      <c r="D302" s="6" t="s">
        <v>302</v>
      </c>
      <c r="E302" s="6" t="s">
        <v>296</v>
      </c>
      <c r="F302" s="25">
        <f t="shared" si="235"/>
        <v>7770000</v>
      </c>
      <c r="G302" s="25">
        <f t="shared" si="235"/>
        <v>1763582.87</v>
      </c>
      <c r="H302" s="25">
        <f t="shared" si="235"/>
        <v>0</v>
      </c>
      <c r="I302" s="42">
        <f>I303</f>
        <v>0</v>
      </c>
      <c r="J302" s="40">
        <f t="shared" si="220"/>
        <v>0</v>
      </c>
    </row>
    <row r="303" spans="1:10" x14ac:dyDescent="0.25">
      <c r="A303" s="5" t="s">
        <v>297</v>
      </c>
      <c r="B303" s="6" t="s">
        <v>285</v>
      </c>
      <c r="C303" s="6" t="s">
        <v>13</v>
      </c>
      <c r="D303" s="6" t="s">
        <v>302</v>
      </c>
      <c r="E303" s="6" t="s">
        <v>298</v>
      </c>
      <c r="F303" s="68">
        <v>7770000</v>
      </c>
      <c r="G303" s="48">
        <v>1763582.87</v>
      </c>
      <c r="H303" s="46">
        <v>0</v>
      </c>
      <c r="I303" s="47">
        <v>0</v>
      </c>
      <c r="J303" s="40">
        <f t="shared" si="220"/>
        <v>0</v>
      </c>
    </row>
    <row r="304" spans="1:10" ht="51.75" x14ac:dyDescent="0.25">
      <c r="A304" s="5" t="s">
        <v>303</v>
      </c>
      <c r="B304" s="6" t="s">
        <v>285</v>
      </c>
      <c r="C304" s="6" t="s">
        <v>13</v>
      </c>
      <c r="D304" s="6" t="s">
        <v>304</v>
      </c>
      <c r="E304" s="6"/>
      <c r="F304" s="52">
        <f t="shared" ref="F304:H304" si="236">F305</f>
        <v>0</v>
      </c>
      <c r="G304" s="52">
        <f t="shared" si="236"/>
        <v>4139636.23</v>
      </c>
      <c r="H304" s="52">
        <f t="shared" si="236"/>
        <v>4139636.23</v>
      </c>
      <c r="I304" s="54">
        <f>I305</f>
        <v>4139636.23</v>
      </c>
      <c r="J304" s="40">
        <f t="shared" si="220"/>
        <v>0</v>
      </c>
    </row>
    <row r="305" spans="1:10" ht="26.25" x14ac:dyDescent="0.25">
      <c r="A305" s="5" t="s">
        <v>295</v>
      </c>
      <c r="B305" s="6" t="s">
        <v>285</v>
      </c>
      <c r="C305" s="6" t="s">
        <v>13</v>
      </c>
      <c r="D305" s="6" t="s">
        <v>304</v>
      </c>
      <c r="E305" s="6" t="s">
        <v>296</v>
      </c>
      <c r="F305" s="52">
        <f t="shared" ref="F305:H305" si="237">F306</f>
        <v>0</v>
      </c>
      <c r="G305" s="52">
        <f t="shared" si="237"/>
        <v>4139636.23</v>
      </c>
      <c r="H305" s="52">
        <f t="shared" si="237"/>
        <v>4139636.23</v>
      </c>
      <c r="I305" s="54">
        <f>I306</f>
        <v>4139636.23</v>
      </c>
      <c r="J305" s="40">
        <f t="shared" si="220"/>
        <v>0</v>
      </c>
    </row>
    <row r="306" spans="1:10" x14ac:dyDescent="0.25">
      <c r="A306" s="5" t="s">
        <v>297</v>
      </c>
      <c r="B306" s="6" t="s">
        <v>285</v>
      </c>
      <c r="C306" s="6" t="s">
        <v>13</v>
      </c>
      <c r="D306" s="6" t="s">
        <v>304</v>
      </c>
      <c r="E306" s="6" t="s">
        <v>298</v>
      </c>
      <c r="F306" s="52">
        <v>0</v>
      </c>
      <c r="G306" s="48">
        <v>4139636.23</v>
      </c>
      <c r="H306" s="57">
        <v>4139636.23</v>
      </c>
      <c r="I306" s="57">
        <v>4139636.23</v>
      </c>
      <c r="J306" s="40">
        <f t="shared" si="220"/>
        <v>0</v>
      </c>
    </row>
    <row r="307" spans="1:10" ht="39" x14ac:dyDescent="0.25">
      <c r="A307" s="5" t="s">
        <v>305</v>
      </c>
      <c r="B307" s="6" t="s">
        <v>285</v>
      </c>
      <c r="C307" s="6" t="s">
        <v>13</v>
      </c>
      <c r="D307" s="6" t="s">
        <v>306</v>
      </c>
      <c r="E307" s="6"/>
      <c r="F307" s="25">
        <f t="shared" ref="F307:H307" si="238">F308</f>
        <v>11914860</v>
      </c>
      <c r="G307" s="25">
        <f t="shared" si="238"/>
        <v>11823802</v>
      </c>
      <c r="H307" s="25">
        <f t="shared" si="238"/>
        <v>11426022</v>
      </c>
      <c r="I307" s="42">
        <f>I308</f>
        <v>11426022</v>
      </c>
      <c r="J307" s="40">
        <f t="shared" si="220"/>
        <v>0</v>
      </c>
    </row>
    <row r="308" spans="1:10" ht="26.25" x14ac:dyDescent="0.25">
      <c r="A308" s="5" t="s">
        <v>295</v>
      </c>
      <c r="B308" s="6" t="s">
        <v>285</v>
      </c>
      <c r="C308" s="6" t="s">
        <v>13</v>
      </c>
      <c r="D308" s="6" t="s">
        <v>306</v>
      </c>
      <c r="E308" s="6" t="s">
        <v>296</v>
      </c>
      <c r="F308" s="25">
        <f t="shared" ref="F308:H308" si="239">F309</f>
        <v>11914860</v>
      </c>
      <c r="G308" s="25">
        <f t="shared" si="239"/>
        <v>11823802</v>
      </c>
      <c r="H308" s="25">
        <f t="shared" si="239"/>
        <v>11426022</v>
      </c>
      <c r="I308" s="42">
        <f>I309</f>
        <v>11426022</v>
      </c>
      <c r="J308" s="40">
        <f t="shared" si="220"/>
        <v>0</v>
      </c>
    </row>
    <row r="309" spans="1:10" x14ac:dyDescent="0.25">
      <c r="A309" s="5" t="s">
        <v>297</v>
      </c>
      <c r="B309" s="6" t="s">
        <v>285</v>
      </c>
      <c r="C309" s="6" t="s">
        <v>13</v>
      </c>
      <c r="D309" s="6" t="s">
        <v>306</v>
      </c>
      <c r="E309" s="6" t="s">
        <v>298</v>
      </c>
      <c r="F309" s="68">
        <v>11914860</v>
      </c>
      <c r="G309" s="48">
        <v>11823802</v>
      </c>
      <c r="H309" s="46">
        <v>11426022</v>
      </c>
      <c r="I309" s="47">
        <v>11426022</v>
      </c>
      <c r="J309" s="40">
        <f t="shared" si="220"/>
        <v>0</v>
      </c>
    </row>
    <row r="310" spans="1:10" ht="26.25" x14ac:dyDescent="0.25">
      <c r="A310" s="5" t="s">
        <v>307</v>
      </c>
      <c r="B310" s="6" t="s">
        <v>285</v>
      </c>
      <c r="C310" s="6" t="s">
        <v>13</v>
      </c>
      <c r="D310" s="6" t="s">
        <v>308</v>
      </c>
      <c r="E310" s="6"/>
      <c r="F310" s="25">
        <f t="shared" ref="F310:H310" si="240">F311</f>
        <v>0</v>
      </c>
      <c r="G310" s="25">
        <f t="shared" si="240"/>
        <v>32256500</v>
      </c>
      <c r="H310" s="25">
        <f t="shared" si="240"/>
        <v>31522523.859999999</v>
      </c>
      <c r="I310" s="42">
        <f>I311</f>
        <v>31522523.859999999</v>
      </c>
      <c r="J310" s="40">
        <f t="shared" si="220"/>
        <v>0</v>
      </c>
    </row>
    <row r="311" spans="1:10" ht="26.25" x14ac:dyDescent="0.25">
      <c r="A311" s="5" t="s">
        <v>295</v>
      </c>
      <c r="B311" s="6" t="s">
        <v>285</v>
      </c>
      <c r="C311" s="6" t="s">
        <v>13</v>
      </c>
      <c r="D311" s="6" t="s">
        <v>308</v>
      </c>
      <c r="E311" s="6" t="s">
        <v>296</v>
      </c>
      <c r="F311" s="25">
        <f t="shared" ref="F311:H311" si="241">F312</f>
        <v>0</v>
      </c>
      <c r="G311" s="25">
        <f t="shared" si="241"/>
        <v>32256500</v>
      </c>
      <c r="H311" s="25">
        <f t="shared" si="241"/>
        <v>31522523.859999999</v>
      </c>
      <c r="I311" s="42">
        <f>I312</f>
        <v>31522523.859999999</v>
      </c>
      <c r="J311" s="40">
        <f t="shared" si="220"/>
        <v>0</v>
      </c>
    </row>
    <row r="312" spans="1:10" x14ac:dyDescent="0.25">
      <c r="A312" s="5" t="s">
        <v>297</v>
      </c>
      <c r="B312" s="6" t="s">
        <v>285</v>
      </c>
      <c r="C312" s="6" t="s">
        <v>13</v>
      </c>
      <c r="D312" s="6" t="s">
        <v>308</v>
      </c>
      <c r="E312" s="6" t="s">
        <v>298</v>
      </c>
      <c r="F312" s="25">
        <v>0</v>
      </c>
      <c r="G312" s="48">
        <v>32256500</v>
      </c>
      <c r="H312" s="46">
        <v>31522523.859999999</v>
      </c>
      <c r="I312" s="47">
        <v>31522523.859999999</v>
      </c>
      <c r="J312" s="40">
        <f t="shared" si="220"/>
        <v>0</v>
      </c>
    </row>
    <row r="313" spans="1:10" ht="51.75" x14ac:dyDescent="0.25">
      <c r="A313" s="5" t="s">
        <v>309</v>
      </c>
      <c r="B313" s="6" t="s">
        <v>285</v>
      </c>
      <c r="C313" s="6" t="s">
        <v>13</v>
      </c>
      <c r="D313" s="6" t="s">
        <v>310</v>
      </c>
      <c r="E313" s="6"/>
      <c r="F313" s="25">
        <f t="shared" ref="F313:H313" si="242">F314</f>
        <v>294500190.51999998</v>
      </c>
      <c r="G313" s="25">
        <f t="shared" si="242"/>
        <v>301203090.41000003</v>
      </c>
      <c r="H313" s="25">
        <f t="shared" si="242"/>
        <v>306955321.85000002</v>
      </c>
      <c r="I313" s="42">
        <f>I314</f>
        <v>306955321.83999997</v>
      </c>
      <c r="J313" s="40">
        <f t="shared" si="220"/>
        <v>1.0000050067901611E-2</v>
      </c>
    </row>
    <row r="314" spans="1:10" ht="39" x14ac:dyDescent="0.25">
      <c r="A314" s="5" t="s">
        <v>311</v>
      </c>
      <c r="B314" s="6" t="s">
        <v>285</v>
      </c>
      <c r="C314" s="6" t="s">
        <v>13</v>
      </c>
      <c r="D314" s="6" t="s">
        <v>312</v>
      </c>
      <c r="E314" s="6"/>
      <c r="F314" s="25">
        <f t="shared" ref="F314:H314" si="243">F315</f>
        <v>294500190.51999998</v>
      </c>
      <c r="G314" s="25">
        <f t="shared" si="243"/>
        <v>301203090.41000003</v>
      </c>
      <c r="H314" s="25">
        <f t="shared" si="243"/>
        <v>306955321.85000002</v>
      </c>
      <c r="I314" s="42">
        <f>I315</f>
        <v>306955321.83999997</v>
      </c>
      <c r="J314" s="40">
        <f t="shared" si="220"/>
        <v>1.0000050067901611E-2</v>
      </c>
    </row>
    <row r="315" spans="1:10" ht="26.25" x14ac:dyDescent="0.25">
      <c r="A315" s="5" t="s">
        <v>295</v>
      </c>
      <c r="B315" s="6" t="s">
        <v>285</v>
      </c>
      <c r="C315" s="6" t="s">
        <v>13</v>
      </c>
      <c r="D315" s="6" t="s">
        <v>312</v>
      </c>
      <c r="E315" s="6" t="s">
        <v>296</v>
      </c>
      <c r="F315" s="25">
        <f t="shared" ref="F315:H315" si="244">F316</f>
        <v>294500190.51999998</v>
      </c>
      <c r="G315" s="25">
        <f t="shared" si="244"/>
        <v>301203090.41000003</v>
      </c>
      <c r="H315" s="25">
        <f t="shared" si="244"/>
        <v>306955321.85000002</v>
      </c>
      <c r="I315" s="42">
        <f>I316</f>
        <v>306955321.83999997</v>
      </c>
      <c r="J315" s="40">
        <f t="shared" si="220"/>
        <v>1.0000050067901611E-2</v>
      </c>
    </row>
    <row r="316" spans="1:10" x14ac:dyDescent="0.25">
      <c r="A316" s="5" t="s">
        <v>297</v>
      </c>
      <c r="B316" s="6" t="s">
        <v>285</v>
      </c>
      <c r="C316" s="6" t="s">
        <v>13</v>
      </c>
      <c r="D316" s="6" t="s">
        <v>312</v>
      </c>
      <c r="E316" s="6" t="s">
        <v>298</v>
      </c>
      <c r="F316" s="68">
        <v>294500190.51999998</v>
      </c>
      <c r="G316" s="48">
        <v>301203090.41000003</v>
      </c>
      <c r="H316" s="46">
        <v>306955321.85000002</v>
      </c>
      <c r="I316" s="47">
        <v>306955321.83999997</v>
      </c>
      <c r="J316" s="40">
        <f t="shared" si="220"/>
        <v>1.0000050067901611E-2</v>
      </c>
    </row>
    <row r="317" spans="1:10" ht="39" x14ac:dyDescent="0.25">
      <c r="A317" s="7" t="s">
        <v>313</v>
      </c>
      <c r="B317" s="6" t="s">
        <v>285</v>
      </c>
      <c r="C317" s="6" t="s">
        <v>13</v>
      </c>
      <c r="D317" s="6" t="s">
        <v>314</v>
      </c>
      <c r="E317" s="6"/>
      <c r="F317" s="37">
        <f t="shared" ref="F317:H317" si="245">F318+F321</f>
        <v>2228328</v>
      </c>
      <c r="G317" s="37">
        <f t="shared" si="245"/>
        <v>2270757.25</v>
      </c>
      <c r="H317" s="37">
        <f t="shared" si="245"/>
        <v>2220411.6</v>
      </c>
      <c r="I317" s="39">
        <f>I318+I321</f>
        <v>1982030.23</v>
      </c>
      <c r="J317" s="40">
        <f t="shared" si="220"/>
        <v>238381.37000000011</v>
      </c>
    </row>
    <row r="318" spans="1:10" ht="51.75" x14ac:dyDescent="0.25">
      <c r="A318" s="5" t="s">
        <v>315</v>
      </c>
      <c r="B318" s="6" t="s">
        <v>285</v>
      </c>
      <c r="C318" s="6" t="s">
        <v>13</v>
      </c>
      <c r="D318" s="6" t="s">
        <v>316</v>
      </c>
      <c r="E318" s="6"/>
      <c r="F318" s="25">
        <f t="shared" ref="F318:H318" si="246">F319</f>
        <v>734328</v>
      </c>
      <c r="G318" s="25">
        <f t="shared" si="246"/>
        <v>682507.25</v>
      </c>
      <c r="H318" s="25">
        <f t="shared" si="246"/>
        <v>613411.6</v>
      </c>
      <c r="I318" s="42">
        <f>I319</f>
        <v>375030.23</v>
      </c>
      <c r="J318" s="40">
        <f t="shared" si="220"/>
        <v>238381.37</v>
      </c>
    </row>
    <row r="319" spans="1:10" ht="26.25" x14ac:dyDescent="0.25">
      <c r="A319" s="5" t="s">
        <v>295</v>
      </c>
      <c r="B319" s="6" t="s">
        <v>285</v>
      </c>
      <c r="C319" s="6" t="s">
        <v>13</v>
      </c>
      <c r="D319" s="6" t="s">
        <v>316</v>
      </c>
      <c r="E319" s="6" t="s">
        <v>296</v>
      </c>
      <c r="F319" s="25">
        <f t="shared" ref="F319:H319" si="247">F320</f>
        <v>734328</v>
      </c>
      <c r="G319" s="25">
        <f t="shared" si="247"/>
        <v>682507.25</v>
      </c>
      <c r="H319" s="25">
        <f t="shared" si="247"/>
        <v>613411.6</v>
      </c>
      <c r="I319" s="42">
        <f>I320</f>
        <v>375030.23</v>
      </c>
      <c r="J319" s="40">
        <f t="shared" si="220"/>
        <v>238381.37</v>
      </c>
    </row>
    <row r="320" spans="1:10" x14ac:dyDescent="0.25">
      <c r="A320" s="5" t="s">
        <v>297</v>
      </c>
      <c r="B320" s="6" t="s">
        <v>285</v>
      </c>
      <c r="C320" s="6" t="s">
        <v>13</v>
      </c>
      <c r="D320" s="6" t="s">
        <v>316</v>
      </c>
      <c r="E320" s="6" t="s">
        <v>298</v>
      </c>
      <c r="F320" s="68">
        <v>734328</v>
      </c>
      <c r="G320" s="48">
        <v>682507.25</v>
      </c>
      <c r="H320" s="46">
        <v>613411.6</v>
      </c>
      <c r="I320" s="47">
        <v>375030.23</v>
      </c>
      <c r="J320" s="40">
        <f t="shared" si="220"/>
        <v>238381.37</v>
      </c>
    </row>
    <row r="321" spans="1:10" ht="51.75" x14ac:dyDescent="0.25">
      <c r="A321" s="5" t="s">
        <v>317</v>
      </c>
      <c r="B321" s="6" t="s">
        <v>285</v>
      </c>
      <c r="C321" s="6" t="s">
        <v>13</v>
      </c>
      <c r="D321" s="6" t="s">
        <v>318</v>
      </c>
      <c r="E321" s="6"/>
      <c r="F321" s="25">
        <f t="shared" ref="F321:H321" si="248">F322</f>
        <v>1494000</v>
      </c>
      <c r="G321" s="25">
        <f t="shared" si="248"/>
        <v>1588250</v>
      </c>
      <c r="H321" s="25">
        <f t="shared" si="248"/>
        <v>1607000</v>
      </c>
      <c r="I321" s="42">
        <f>I322</f>
        <v>1607000</v>
      </c>
      <c r="J321" s="40">
        <f t="shared" si="220"/>
        <v>0</v>
      </c>
    </row>
    <row r="322" spans="1:10" ht="26.25" x14ac:dyDescent="0.25">
      <c r="A322" s="5" t="s">
        <v>295</v>
      </c>
      <c r="B322" s="6" t="s">
        <v>285</v>
      </c>
      <c r="C322" s="6" t="s">
        <v>13</v>
      </c>
      <c r="D322" s="6" t="s">
        <v>318</v>
      </c>
      <c r="E322" s="6" t="s">
        <v>296</v>
      </c>
      <c r="F322" s="25">
        <f t="shared" ref="F322:H322" si="249">F323</f>
        <v>1494000</v>
      </c>
      <c r="G322" s="25">
        <f t="shared" si="249"/>
        <v>1588250</v>
      </c>
      <c r="H322" s="25">
        <f t="shared" si="249"/>
        <v>1607000</v>
      </c>
      <c r="I322" s="42">
        <f>I323</f>
        <v>1607000</v>
      </c>
      <c r="J322" s="40">
        <f t="shared" si="220"/>
        <v>0</v>
      </c>
    </row>
    <row r="323" spans="1:10" x14ac:dyDescent="0.25">
      <c r="A323" s="5" t="s">
        <v>297</v>
      </c>
      <c r="B323" s="6" t="s">
        <v>285</v>
      </c>
      <c r="C323" s="6" t="s">
        <v>13</v>
      </c>
      <c r="D323" s="6" t="s">
        <v>318</v>
      </c>
      <c r="E323" s="6" t="s">
        <v>298</v>
      </c>
      <c r="F323" s="68">
        <v>1494000</v>
      </c>
      <c r="G323" s="58">
        <v>1588250</v>
      </c>
      <c r="H323" s="60">
        <v>1607000</v>
      </c>
      <c r="I323" s="61">
        <v>1607000</v>
      </c>
      <c r="J323" s="62">
        <f t="shared" si="220"/>
        <v>0</v>
      </c>
    </row>
    <row r="324" spans="1:10" s="10" customFormat="1" ht="38.25" x14ac:dyDescent="0.25">
      <c r="A324" s="20" t="s">
        <v>705</v>
      </c>
      <c r="B324" s="24" t="s">
        <v>285</v>
      </c>
      <c r="C324" s="24" t="s">
        <v>13</v>
      </c>
      <c r="D324" s="24" t="s">
        <v>706</v>
      </c>
      <c r="E324" s="24"/>
      <c r="F324" s="68">
        <f t="shared" ref="F324:H324" si="250">F325</f>
        <v>529362.47</v>
      </c>
      <c r="G324" s="68">
        <f t="shared" si="250"/>
        <v>0</v>
      </c>
      <c r="H324" s="68">
        <f t="shared" si="250"/>
        <v>0</v>
      </c>
      <c r="I324" s="68">
        <f>I325</f>
        <v>0</v>
      </c>
      <c r="J324" s="62">
        <f t="shared" si="220"/>
        <v>0</v>
      </c>
    </row>
    <row r="325" spans="1:10" s="10" customFormat="1" ht="25.5" x14ac:dyDescent="0.25">
      <c r="A325" s="20" t="s">
        <v>707</v>
      </c>
      <c r="B325" s="24" t="s">
        <v>285</v>
      </c>
      <c r="C325" s="24" t="s">
        <v>13</v>
      </c>
      <c r="D325" s="24" t="s">
        <v>708</v>
      </c>
      <c r="E325" s="24"/>
      <c r="F325" s="68">
        <v>529362.47</v>
      </c>
      <c r="G325" s="68">
        <f t="shared" ref="G325:H325" si="251">G326</f>
        <v>0</v>
      </c>
      <c r="H325" s="68">
        <f t="shared" si="251"/>
        <v>0</v>
      </c>
      <c r="I325" s="68">
        <f>I326</f>
        <v>0</v>
      </c>
      <c r="J325" s="62">
        <f t="shared" si="220"/>
        <v>0</v>
      </c>
    </row>
    <row r="326" spans="1:10" s="10" customFormat="1" ht="25.5" x14ac:dyDescent="0.25">
      <c r="A326" s="20" t="s">
        <v>295</v>
      </c>
      <c r="B326" s="24" t="s">
        <v>285</v>
      </c>
      <c r="C326" s="24" t="s">
        <v>13</v>
      </c>
      <c r="D326" s="24" t="s">
        <v>708</v>
      </c>
      <c r="E326" s="24" t="s">
        <v>296</v>
      </c>
      <c r="F326" s="68">
        <f t="shared" ref="F326:H326" si="252">F327</f>
        <v>529362.47</v>
      </c>
      <c r="G326" s="68">
        <f t="shared" si="252"/>
        <v>0</v>
      </c>
      <c r="H326" s="68">
        <f t="shared" si="252"/>
        <v>0</v>
      </c>
      <c r="I326" s="68">
        <f>I327</f>
        <v>0</v>
      </c>
      <c r="J326" s="62">
        <f t="shared" si="220"/>
        <v>0</v>
      </c>
    </row>
    <row r="327" spans="1:10" s="10" customFormat="1" x14ac:dyDescent="0.25">
      <c r="A327" s="20" t="s">
        <v>297</v>
      </c>
      <c r="B327" s="24" t="s">
        <v>285</v>
      </c>
      <c r="C327" s="24" t="s">
        <v>13</v>
      </c>
      <c r="D327" s="24" t="s">
        <v>708</v>
      </c>
      <c r="E327" s="24" t="s">
        <v>298</v>
      </c>
      <c r="F327" s="69">
        <v>529362.47</v>
      </c>
      <c r="G327" s="62">
        <v>0</v>
      </c>
      <c r="H327" s="62">
        <v>0</v>
      </c>
      <c r="I327" s="62">
        <v>0</v>
      </c>
      <c r="J327" s="62">
        <f t="shared" si="220"/>
        <v>0</v>
      </c>
    </row>
    <row r="328" spans="1:10" ht="26.25" x14ac:dyDescent="0.25">
      <c r="A328" s="5" t="s">
        <v>319</v>
      </c>
      <c r="B328" s="6" t="s">
        <v>285</v>
      </c>
      <c r="C328" s="6" t="s">
        <v>13</v>
      </c>
      <c r="D328" s="6" t="s">
        <v>320</v>
      </c>
      <c r="E328" s="6"/>
      <c r="F328" s="25">
        <f t="shared" ref="F328:H328" si="253">F329+F332</f>
        <v>7362440</v>
      </c>
      <c r="G328" s="25">
        <f t="shared" si="253"/>
        <v>48874982.670000002</v>
      </c>
      <c r="H328" s="25">
        <f t="shared" si="253"/>
        <v>51091146.030000001</v>
      </c>
      <c r="I328" s="42">
        <f>I329+I332</f>
        <v>51091146.030000001</v>
      </c>
      <c r="J328" s="40">
        <f t="shared" si="220"/>
        <v>0</v>
      </c>
    </row>
    <row r="329" spans="1:10" ht="39" x14ac:dyDescent="0.25">
      <c r="A329" s="5" t="s">
        <v>321</v>
      </c>
      <c r="B329" s="6" t="s">
        <v>285</v>
      </c>
      <c r="C329" s="6" t="s">
        <v>13</v>
      </c>
      <c r="D329" s="6" t="s">
        <v>322</v>
      </c>
      <c r="E329" s="6"/>
      <c r="F329" s="25">
        <f t="shared" ref="F329:H329" si="254">F330</f>
        <v>3125840</v>
      </c>
      <c r="G329" s="25">
        <f t="shared" si="254"/>
        <v>45297721.109999999</v>
      </c>
      <c r="H329" s="25">
        <f t="shared" si="254"/>
        <v>47513884.469999999</v>
      </c>
      <c r="I329" s="42">
        <f>I330</f>
        <v>47513884.469999999</v>
      </c>
      <c r="J329" s="40">
        <f t="shared" si="220"/>
        <v>0</v>
      </c>
    </row>
    <row r="330" spans="1:10" ht="26.25" x14ac:dyDescent="0.25">
      <c r="A330" s="5" t="s">
        <v>295</v>
      </c>
      <c r="B330" s="6" t="s">
        <v>285</v>
      </c>
      <c r="C330" s="6" t="s">
        <v>13</v>
      </c>
      <c r="D330" s="6" t="s">
        <v>322</v>
      </c>
      <c r="E330" s="6" t="s">
        <v>296</v>
      </c>
      <c r="F330" s="25">
        <f t="shared" ref="F330:H330" si="255">F331</f>
        <v>3125840</v>
      </c>
      <c r="G330" s="25">
        <f t="shared" si="255"/>
        <v>45297721.109999999</v>
      </c>
      <c r="H330" s="25">
        <f t="shared" si="255"/>
        <v>47513884.469999999</v>
      </c>
      <c r="I330" s="42">
        <f>I331</f>
        <v>47513884.469999999</v>
      </c>
      <c r="J330" s="40">
        <f t="shared" si="220"/>
        <v>0</v>
      </c>
    </row>
    <row r="331" spans="1:10" x14ac:dyDescent="0.25">
      <c r="A331" s="5" t="s">
        <v>297</v>
      </c>
      <c r="B331" s="6" t="s">
        <v>285</v>
      </c>
      <c r="C331" s="6" t="s">
        <v>13</v>
      </c>
      <c r="D331" s="6" t="s">
        <v>322</v>
      </c>
      <c r="E331" s="6" t="s">
        <v>298</v>
      </c>
      <c r="F331" s="68">
        <v>3125840</v>
      </c>
      <c r="G331" s="48">
        <v>45297721.109999999</v>
      </c>
      <c r="H331" s="46">
        <v>47513884.469999999</v>
      </c>
      <c r="I331" s="47">
        <v>47513884.469999999</v>
      </c>
      <c r="J331" s="40">
        <f t="shared" si="220"/>
        <v>0</v>
      </c>
    </row>
    <row r="332" spans="1:10" ht="26.25" x14ac:dyDescent="0.25">
      <c r="A332" s="5" t="s">
        <v>323</v>
      </c>
      <c r="B332" s="6" t="s">
        <v>285</v>
      </c>
      <c r="C332" s="6" t="s">
        <v>13</v>
      </c>
      <c r="D332" s="6" t="s">
        <v>324</v>
      </c>
      <c r="E332" s="6"/>
      <c r="F332" s="25">
        <f t="shared" ref="F332:H332" si="256">F333</f>
        <v>4236600</v>
      </c>
      <c r="G332" s="25">
        <f t="shared" si="256"/>
        <v>3577261.56</v>
      </c>
      <c r="H332" s="25">
        <f t="shared" si="256"/>
        <v>3577261.56</v>
      </c>
      <c r="I332" s="42">
        <f>I333</f>
        <v>3577261.56</v>
      </c>
      <c r="J332" s="40">
        <f t="shared" si="220"/>
        <v>0</v>
      </c>
    </row>
    <row r="333" spans="1:10" ht="26.25" x14ac:dyDescent="0.25">
      <c r="A333" s="5" t="s">
        <v>295</v>
      </c>
      <c r="B333" s="6" t="s">
        <v>285</v>
      </c>
      <c r="C333" s="6" t="s">
        <v>13</v>
      </c>
      <c r="D333" s="6" t="s">
        <v>324</v>
      </c>
      <c r="E333" s="6" t="s">
        <v>296</v>
      </c>
      <c r="F333" s="25">
        <f t="shared" ref="F333:H333" si="257">F334</f>
        <v>4236600</v>
      </c>
      <c r="G333" s="25">
        <f t="shared" si="257"/>
        <v>3577261.56</v>
      </c>
      <c r="H333" s="25">
        <f t="shared" si="257"/>
        <v>3577261.56</v>
      </c>
      <c r="I333" s="42">
        <f>I334</f>
        <v>3577261.56</v>
      </c>
      <c r="J333" s="40">
        <f t="shared" si="220"/>
        <v>0</v>
      </c>
    </row>
    <row r="334" spans="1:10" x14ac:dyDescent="0.25">
      <c r="A334" s="5" t="s">
        <v>297</v>
      </c>
      <c r="B334" s="6" t="s">
        <v>285</v>
      </c>
      <c r="C334" s="6" t="s">
        <v>13</v>
      </c>
      <c r="D334" s="6" t="s">
        <v>324</v>
      </c>
      <c r="E334" s="6" t="s">
        <v>298</v>
      </c>
      <c r="F334" s="68">
        <v>4236600</v>
      </c>
      <c r="G334" s="48">
        <v>3577261.56</v>
      </c>
      <c r="H334" s="46">
        <v>3577261.56</v>
      </c>
      <c r="I334" s="47">
        <v>3577261.56</v>
      </c>
      <c r="J334" s="40">
        <f t="shared" si="220"/>
        <v>0</v>
      </c>
    </row>
    <row r="335" spans="1:10" ht="39" x14ac:dyDescent="0.25">
      <c r="A335" s="5" t="s">
        <v>325</v>
      </c>
      <c r="B335" s="6" t="s">
        <v>285</v>
      </c>
      <c r="C335" s="6" t="s">
        <v>13</v>
      </c>
      <c r="D335" s="6" t="s">
        <v>326</v>
      </c>
      <c r="E335" s="6"/>
      <c r="F335" s="25">
        <f t="shared" ref="F335:H335" si="258">F336</f>
        <v>111477080</v>
      </c>
      <c r="G335" s="25">
        <f t="shared" si="258"/>
        <v>111477080</v>
      </c>
      <c r="H335" s="25">
        <f t="shared" si="258"/>
        <v>104477080</v>
      </c>
      <c r="I335" s="42">
        <f>I336</f>
        <v>104477079.67</v>
      </c>
      <c r="J335" s="40">
        <f t="shared" si="220"/>
        <v>0.32999999821186066</v>
      </c>
    </row>
    <row r="336" spans="1:10" ht="39" x14ac:dyDescent="0.25">
      <c r="A336" s="5" t="s">
        <v>327</v>
      </c>
      <c r="B336" s="6" t="s">
        <v>285</v>
      </c>
      <c r="C336" s="6" t="s">
        <v>13</v>
      </c>
      <c r="D336" s="6" t="s">
        <v>328</v>
      </c>
      <c r="E336" s="25"/>
      <c r="F336" s="25">
        <f t="shared" ref="F336:H336" si="259">F337</f>
        <v>111477080</v>
      </c>
      <c r="G336" s="25">
        <f t="shared" si="259"/>
        <v>111477080</v>
      </c>
      <c r="H336" s="25">
        <f t="shared" si="259"/>
        <v>104477080</v>
      </c>
      <c r="I336" s="42">
        <f>I337</f>
        <v>104477079.67</v>
      </c>
      <c r="J336" s="40">
        <f t="shared" si="220"/>
        <v>0.32999999821186066</v>
      </c>
    </row>
    <row r="337" spans="1:10" ht="26.25" x14ac:dyDescent="0.25">
      <c r="A337" s="5" t="s">
        <v>256</v>
      </c>
      <c r="B337" s="6" t="s">
        <v>285</v>
      </c>
      <c r="C337" s="6" t="s">
        <v>13</v>
      </c>
      <c r="D337" s="6" t="s">
        <v>328</v>
      </c>
      <c r="E337" s="6" t="s">
        <v>257</v>
      </c>
      <c r="F337" s="46">
        <f t="shared" ref="F337:H337" si="260">F338</f>
        <v>111477080</v>
      </c>
      <c r="G337" s="46">
        <f t="shared" si="260"/>
        <v>111477080</v>
      </c>
      <c r="H337" s="46">
        <f t="shared" si="260"/>
        <v>104477080</v>
      </c>
      <c r="I337" s="47">
        <f>I338</f>
        <v>104477079.67</v>
      </c>
      <c r="J337" s="40">
        <f t="shared" si="220"/>
        <v>0.32999999821186066</v>
      </c>
    </row>
    <row r="338" spans="1:10" ht="77.25" x14ac:dyDescent="0.25">
      <c r="A338" s="5" t="s">
        <v>329</v>
      </c>
      <c r="B338" s="6" t="s">
        <v>285</v>
      </c>
      <c r="C338" s="6" t="s">
        <v>13</v>
      </c>
      <c r="D338" s="6" t="s">
        <v>328</v>
      </c>
      <c r="E338" s="6" t="s">
        <v>330</v>
      </c>
      <c r="F338" s="68">
        <v>111477080</v>
      </c>
      <c r="G338" s="48">
        <v>111477080</v>
      </c>
      <c r="H338" s="46">
        <v>104477080</v>
      </c>
      <c r="I338" s="47">
        <v>104477079.67</v>
      </c>
      <c r="J338" s="40">
        <f t="shared" si="220"/>
        <v>0.32999999821186066</v>
      </c>
    </row>
    <row r="339" spans="1:10" x14ac:dyDescent="0.25">
      <c r="A339" s="5" t="s">
        <v>331</v>
      </c>
      <c r="B339" s="6" t="s">
        <v>285</v>
      </c>
      <c r="C339" s="6" t="s">
        <v>15</v>
      </c>
      <c r="D339" s="6"/>
      <c r="E339" s="6"/>
      <c r="F339" s="37">
        <f t="shared" ref="F339:H339" si="261">F340</f>
        <v>946120094.45000005</v>
      </c>
      <c r="G339" s="37">
        <f t="shared" si="261"/>
        <v>1135972376.74</v>
      </c>
      <c r="H339" s="37">
        <f t="shared" si="261"/>
        <v>1137252695.0599999</v>
      </c>
      <c r="I339" s="39">
        <f>I340</f>
        <v>1136640549.22</v>
      </c>
      <c r="J339" s="40">
        <f t="shared" si="220"/>
        <v>612145.83999991417</v>
      </c>
    </row>
    <row r="340" spans="1:10" ht="26.25" x14ac:dyDescent="0.25">
      <c r="A340" s="5" t="s">
        <v>287</v>
      </c>
      <c r="B340" s="6" t="s">
        <v>285</v>
      </c>
      <c r="C340" s="6" t="s">
        <v>15</v>
      </c>
      <c r="D340" s="6" t="s">
        <v>288</v>
      </c>
      <c r="E340" s="6"/>
      <c r="F340" s="37">
        <f t="shared" ref="F340:H340" si="262">F341</f>
        <v>946120094.45000005</v>
      </c>
      <c r="G340" s="37">
        <f t="shared" si="262"/>
        <v>1135972376.74</v>
      </c>
      <c r="H340" s="37">
        <f t="shared" si="262"/>
        <v>1137252695.0599999</v>
      </c>
      <c r="I340" s="39">
        <f>I341</f>
        <v>1136640549.22</v>
      </c>
      <c r="J340" s="40">
        <f t="shared" si="220"/>
        <v>612145.83999991417</v>
      </c>
    </row>
    <row r="341" spans="1:10" ht="26.25" x14ac:dyDescent="0.25">
      <c r="A341" s="5" t="s">
        <v>332</v>
      </c>
      <c r="B341" s="6" t="s">
        <v>285</v>
      </c>
      <c r="C341" s="6" t="s">
        <v>15</v>
      </c>
      <c r="D341" s="6" t="s">
        <v>333</v>
      </c>
      <c r="E341" s="6"/>
      <c r="F341" s="37">
        <f t="shared" ref="F341:H341" si="263">F342+F346+F350+F357+F361+F380+F384+F391+F395</f>
        <v>946120094.45000005</v>
      </c>
      <c r="G341" s="37">
        <f t="shared" si="263"/>
        <v>1135972376.74</v>
      </c>
      <c r="H341" s="37">
        <f t="shared" si="263"/>
        <v>1137252695.0599999</v>
      </c>
      <c r="I341" s="39">
        <f>I342+I346+I350+I357+I361+I380+I384+I391+I395</f>
        <v>1136640549.22</v>
      </c>
      <c r="J341" s="40">
        <f t="shared" si="220"/>
        <v>612145.83999991417</v>
      </c>
    </row>
    <row r="342" spans="1:10" ht="39" x14ac:dyDescent="0.25">
      <c r="A342" s="5" t="s">
        <v>334</v>
      </c>
      <c r="B342" s="6" t="s">
        <v>285</v>
      </c>
      <c r="C342" s="6" t="s">
        <v>15</v>
      </c>
      <c r="D342" s="6" t="s">
        <v>335</v>
      </c>
      <c r="E342" s="6"/>
      <c r="F342" s="25">
        <f t="shared" ref="F342:H342" si="264">F343</f>
        <v>143277060.47999999</v>
      </c>
      <c r="G342" s="25">
        <f t="shared" si="264"/>
        <v>204457713.16</v>
      </c>
      <c r="H342" s="25">
        <f t="shared" si="264"/>
        <v>205388516.03999999</v>
      </c>
      <c r="I342" s="42">
        <f>I343</f>
        <v>205388516.03999999</v>
      </c>
      <c r="J342" s="40">
        <f t="shared" si="220"/>
        <v>0</v>
      </c>
    </row>
    <row r="343" spans="1:10" ht="26.25" x14ac:dyDescent="0.25">
      <c r="A343" s="5" t="s">
        <v>336</v>
      </c>
      <c r="B343" s="6" t="s">
        <v>285</v>
      </c>
      <c r="C343" s="6" t="s">
        <v>15</v>
      </c>
      <c r="D343" s="6" t="s">
        <v>337</v>
      </c>
      <c r="E343" s="6"/>
      <c r="F343" s="25">
        <f t="shared" ref="F343:H343" si="265">F344</f>
        <v>143277060.47999999</v>
      </c>
      <c r="G343" s="25">
        <f t="shared" si="265"/>
        <v>204457713.16</v>
      </c>
      <c r="H343" s="25">
        <f t="shared" si="265"/>
        <v>205388516.03999999</v>
      </c>
      <c r="I343" s="42">
        <f>I344</f>
        <v>205388516.03999999</v>
      </c>
      <c r="J343" s="40">
        <f t="shared" si="220"/>
        <v>0</v>
      </c>
    </row>
    <row r="344" spans="1:10" ht="26.25" x14ac:dyDescent="0.25">
      <c r="A344" s="5" t="s">
        <v>295</v>
      </c>
      <c r="B344" s="6" t="s">
        <v>285</v>
      </c>
      <c r="C344" s="6" t="s">
        <v>15</v>
      </c>
      <c r="D344" s="6" t="s">
        <v>337</v>
      </c>
      <c r="E344" s="6" t="s">
        <v>296</v>
      </c>
      <c r="F344" s="25">
        <f t="shared" ref="F344:H344" si="266">F345</f>
        <v>143277060.47999999</v>
      </c>
      <c r="G344" s="25">
        <f t="shared" si="266"/>
        <v>204457713.16</v>
      </c>
      <c r="H344" s="25">
        <f t="shared" si="266"/>
        <v>205388516.03999999</v>
      </c>
      <c r="I344" s="42">
        <f>I345</f>
        <v>205388516.03999999</v>
      </c>
      <c r="J344" s="40">
        <f t="shared" si="220"/>
        <v>0</v>
      </c>
    </row>
    <row r="345" spans="1:10" x14ac:dyDescent="0.25">
      <c r="A345" s="5" t="s">
        <v>297</v>
      </c>
      <c r="B345" s="6" t="s">
        <v>285</v>
      </c>
      <c r="C345" s="6" t="s">
        <v>15</v>
      </c>
      <c r="D345" s="6" t="s">
        <v>337</v>
      </c>
      <c r="E345" s="6" t="s">
        <v>298</v>
      </c>
      <c r="F345" s="68">
        <v>143277060.47999999</v>
      </c>
      <c r="G345" s="48">
        <v>204457713.16</v>
      </c>
      <c r="H345" s="46">
        <v>205388516.03999999</v>
      </c>
      <c r="I345" s="47">
        <v>205388516.03999999</v>
      </c>
      <c r="J345" s="40">
        <f t="shared" si="220"/>
        <v>0</v>
      </c>
    </row>
    <row r="346" spans="1:10" ht="51.75" x14ac:dyDescent="0.25">
      <c r="A346" s="5" t="s">
        <v>338</v>
      </c>
      <c r="B346" s="6" t="s">
        <v>285</v>
      </c>
      <c r="C346" s="6" t="s">
        <v>15</v>
      </c>
      <c r="D346" s="6" t="s">
        <v>339</v>
      </c>
      <c r="E346" s="6"/>
      <c r="F346" s="25">
        <f t="shared" ref="F346:H346" si="267">F347</f>
        <v>632226791.03999996</v>
      </c>
      <c r="G346" s="25">
        <f t="shared" si="267"/>
        <v>655876429.71000004</v>
      </c>
      <c r="H346" s="25">
        <f t="shared" si="267"/>
        <v>668136249.70000005</v>
      </c>
      <c r="I346" s="42">
        <f>I347</f>
        <v>668136249.70000005</v>
      </c>
      <c r="J346" s="40">
        <f t="shared" si="220"/>
        <v>0</v>
      </c>
    </row>
    <row r="347" spans="1:10" ht="77.25" x14ac:dyDescent="0.25">
      <c r="A347" s="5" t="s">
        <v>340</v>
      </c>
      <c r="B347" s="6" t="s">
        <v>285</v>
      </c>
      <c r="C347" s="6" t="s">
        <v>15</v>
      </c>
      <c r="D347" s="6" t="s">
        <v>341</v>
      </c>
      <c r="E347" s="6"/>
      <c r="F347" s="25">
        <f t="shared" ref="F347:H347" si="268">F348</f>
        <v>632226791.03999996</v>
      </c>
      <c r="G347" s="25">
        <f t="shared" si="268"/>
        <v>655876429.71000004</v>
      </c>
      <c r="H347" s="25">
        <f t="shared" si="268"/>
        <v>668136249.70000005</v>
      </c>
      <c r="I347" s="42">
        <f>I348</f>
        <v>668136249.70000005</v>
      </c>
      <c r="J347" s="40">
        <f t="shared" si="220"/>
        <v>0</v>
      </c>
    </row>
    <row r="348" spans="1:10" ht="26.25" x14ac:dyDescent="0.25">
      <c r="A348" s="5" t="s">
        <v>295</v>
      </c>
      <c r="B348" s="6" t="s">
        <v>285</v>
      </c>
      <c r="C348" s="6" t="s">
        <v>15</v>
      </c>
      <c r="D348" s="6" t="s">
        <v>341</v>
      </c>
      <c r="E348" s="6" t="s">
        <v>296</v>
      </c>
      <c r="F348" s="25">
        <f t="shared" ref="F348:H348" si="269">F349</f>
        <v>632226791.03999996</v>
      </c>
      <c r="G348" s="25">
        <f t="shared" si="269"/>
        <v>655876429.71000004</v>
      </c>
      <c r="H348" s="25">
        <f t="shared" si="269"/>
        <v>668136249.70000005</v>
      </c>
      <c r="I348" s="42">
        <f>I349</f>
        <v>668136249.70000005</v>
      </c>
      <c r="J348" s="40">
        <f t="shared" ref="J348:J412" si="270">H348-I348</f>
        <v>0</v>
      </c>
    </row>
    <row r="349" spans="1:10" x14ac:dyDescent="0.25">
      <c r="A349" s="5" t="s">
        <v>297</v>
      </c>
      <c r="B349" s="6" t="s">
        <v>285</v>
      </c>
      <c r="C349" s="6" t="s">
        <v>15</v>
      </c>
      <c r="D349" s="6" t="s">
        <v>341</v>
      </c>
      <c r="E349" s="6" t="s">
        <v>298</v>
      </c>
      <c r="F349" s="68">
        <v>632226791.03999996</v>
      </c>
      <c r="G349" s="48">
        <v>655876429.71000004</v>
      </c>
      <c r="H349" s="46">
        <v>668136249.70000005</v>
      </c>
      <c r="I349" s="47">
        <v>668136249.70000005</v>
      </c>
      <c r="J349" s="40">
        <f t="shared" si="270"/>
        <v>0</v>
      </c>
    </row>
    <row r="350" spans="1:10" ht="26.25" x14ac:dyDescent="0.25">
      <c r="A350" s="5" t="s">
        <v>342</v>
      </c>
      <c r="B350" s="6" t="s">
        <v>285</v>
      </c>
      <c r="C350" s="6" t="s">
        <v>15</v>
      </c>
      <c r="D350" s="6" t="s">
        <v>343</v>
      </c>
      <c r="E350" s="6"/>
      <c r="F350" s="25">
        <f t="shared" ref="F350:H350" si="271">F351+F354</f>
        <v>5983157</v>
      </c>
      <c r="G350" s="25">
        <f t="shared" si="271"/>
        <v>5983157</v>
      </c>
      <c r="H350" s="25">
        <f t="shared" si="271"/>
        <v>5998674.1200000001</v>
      </c>
      <c r="I350" s="42">
        <f>I351+I354</f>
        <v>5998674.1200000001</v>
      </c>
      <c r="J350" s="40">
        <f t="shared" si="270"/>
        <v>0</v>
      </c>
    </row>
    <row r="351" spans="1:10" ht="51.75" x14ac:dyDescent="0.25">
      <c r="A351" s="5" t="s">
        <v>315</v>
      </c>
      <c r="B351" s="6" t="s">
        <v>285</v>
      </c>
      <c r="C351" s="6" t="s">
        <v>15</v>
      </c>
      <c r="D351" s="6" t="s">
        <v>344</v>
      </c>
      <c r="E351" s="6"/>
      <c r="F351" s="25">
        <f t="shared" ref="F351:H351" si="272">F352</f>
        <v>1456157</v>
      </c>
      <c r="G351" s="25">
        <f t="shared" si="272"/>
        <v>1456157</v>
      </c>
      <c r="H351" s="25">
        <f t="shared" si="272"/>
        <v>1471674.12</v>
      </c>
      <c r="I351" s="42">
        <f>I352</f>
        <v>1471674.12</v>
      </c>
      <c r="J351" s="40">
        <f t="shared" si="270"/>
        <v>0</v>
      </c>
    </row>
    <row r="352" spans="1:10" ht="26.25" x14ac:dyDescent="0.25">
      <c r="A352" s="5" t="s">
        <v>295</v>
      </c>
      <c r="B352" s="6" t="s">
        <v>285</v>
      </c>
      <c r="C352" s="6" t="s">
        <v>15</v>
      </c>
      <c r="D352" s="6" t="s">
        <v>344</v>
      </c>
      <c r="E352" s="6" t="s">
        <v>296</v>
      </c>
      <c r="F352" s="25">
        <f t="shared" ref="F352:H352" si="273">F353</f>
        <v>1456157</v>
      </c>
      <c r="G352" s="25">
        <f t="shared" si="273"/>
        <v>1456157</v>
      </c>
      <c r="H352" s="25">
        <f t="shared" si="273"/>
        <v>1471674.12</v>
      </c>
      <c r="I352" s="42">
        <f>I353</f>
        <v>1471674.12</v>
      </c>
      <c r="J352" s="40">
        <f t="shared" si="270"/>
        <v>0</v>
      </c>
    </row>
    <row r="353" spans="1:10" x14ac:dyDescent="0.25">
      <c r="A353" s="5" t="s">
        <v>297</v>
      </c>
      <c r="B353" s="6" t="s">
        <v>285</v>
      </c>
      <c r="C353" s="6" t="s">
        <v>15</v>
      </c>
      <c r="D353" s="6" t="s">
        <v>344</v>
      </c>
      <c r="E353" s="6" t="s">
        <v>298</v>
      </c>
      <c r="F353" s="68">
        <v>1456157</v>
      </c>
      <c r="G353" s="48">
        <v>1456157</v>
      </c>
      <c r="H353" s="46">
        <v>1471674.12</v>
      </c>
      <c r="I353" s="47">
        <v>1471674.12</v>
      </c>
      <c r="J353" s="40">
        <f t="shared" si="270"/>
        <v>0</v>
      </c>
    </row>
    <row r="354" spans="1:10" ht="51.75" x14ac:dyDescent="0.25">
      <c r="A354" s="5" t="s">
        <v>317</v>
      </c>
      <c r="B354" s="6" t="s">
        <v>285</v>
      </c>
      <c r="C354" s="6" t="s">
        <v>15</v>
      </c>
      <c r="D354" s="6" t="s">
        <v>345</v>
      </c>
      <c r="E354" s="6"/>
      <c r="F354" s="25">
        <f t="shared" ref="F354:H354" si="274">F355</f>
        <v>4527000</v>
      </c>
      <c r="G354" s="25">
        <f t="shared" si="274"/>
        <v>4527000</v>
      </c>
      <c r="H354" s="25">
        <f t="shared" si="274"/>
        <v>4527000</v>
      </c>
      <c r="I354" s="42">
        <f>I355</f>
        <v>4527000</v>
      </c>
      <c r="J354" s="40">
        <f t="shared" si="270"/>
        <v>0</v>
      </c>
    </row>
    <row r="355" spans="1:10" ht="26.25" x14ac:dyDescent="0.25">
      <c r="A355" s="5" t="s">
        <v>295</v>
      </c>
      <c r="B355" s="6" t="s">
        <v>285</v>
      </c>
      <c r="C355" s="6" t="s">
        <v>15</v>
      </c>
      <c r="D355" s="6" t="s">
        <v>345</v>
      </c>
      <c r="E355" s="6" t="s">
        <v>296</v>
      </c>
      <c r="F355" s="25">
        <f t="shared" ref="F355:H355" si="275">F356</f>
        <v>4527000</v>
      </c>
      <c r="G355" s="25">
        <f t="shared" si="275"/>
        <v>4527000</v>
      </c>
      <c r="H355" s="25">
        <f t="shared" si="275"/>
        <v>4527000</v>
      </c>
      <c r="I355" s="42">
        <f>I356</f>
        <v>4527000</v>
      </c>
      <c r="J355" s="40">
        <f t="shared" si="270"/>
        <v>0</v>
      </c>
    </row>
    <row r="356" spans="1:10" x14ac:dyDescent="0.25">
      <c r="A356" s="5" t="s">
        <v>297</v>
      </c>
      <c r="B356" s="6" t="s">
        <v>285</v>
      </c>
      <c r="C356" s="6" t="s">
        <v>15</v>
      </c>
      <c r="D356" s="6" t="s">
        <v>345</v>
      </c>
      <c r="E356" s="6" t="s">
        <v>298</v>
      </c>
      <c r="F356" s="68">
        <v>4527000</v>
      </c>
      <c r="G356" s="48">
        <v>4527000</v>
      </c>
      <c r="H356" s="46">
        <v>4527000</v>
      </c>
      <c r="I356" s="47">
        <v>4527000</v>
      </c>
      <c r="J356" s="40">
        <f t="shared" si="270"/>
        <v>0</v>
      </c>
    </row>
    <row r="357" spans="1:10" ht="39" x14ac:dyDescent="0.25">
      <c r="A357" s="5" t="s">
        <v>346</v>
      </c>
      <c r="B357" s="6" t="s">
        <v>285</v>
      </c>
      <c r="C357" s="6" t="s">
        <v>15</v>
      </c>
      <c r="D357" s="6" t="s">
        <v>347</v>
      </c>
      <c r="E357" s="6"/>
      <c r="F357" s="25">
        <f t="shared" ref="F357:H357" si="276">F358</f>
        <v>43950197.200000003</v>
      </c>
      <c r="G357" s="25">
        <f t="shared" si="276"/>
        <v>43950197.200000003</v>
      </c>
      <c r="H357" s="25">
        <f t="shared" si="276"/>
        <v>33537057.379999999</v>
      </c>
      <c r="I357" s="42">
        <f>I358</f>
        <v>33537057.379999999</v>
      </c>
      <c r="J357" s="40">
        <f t="shared" si="270"/>
        <v>0</v>
      </c>
    </row>
    <row r="358" spans="1:10" ht="39" x14ac:dyDescent="0.25">
      <c r="A358" s="5" t="s">
        <v>348</v>
      </c>
      <c r="B358" s="6" t="s">
        <v>285</v>
      </c>
      <c r="C358" s="6" t="s">
        <v>15</v>
      </c>
      <c r="D358" s="6" t="s">
        <v>349</v>
      </c>
      <c r="E358" s="6"/>
      <c r="F358" s="25">
        <f t="shared" ref="F358:H358" si="277">F359</f>
        <v>43950197.200000003</v>
      </c>
      <c r="G358" s="25">
        <f t="shared" si="277"/>
        <v>43950197.200000003</v>
      </c>
      <c r="H358" s="25">
        <f t="shared" si="277"/>
        <v>33537057.379999999</v>
      </c>
      <c r="I358" s="42">
        <f>I359</f>
        <v>33537057.379999999</v>
      </c>
      <c r="J358" s="40">
        <f t="shared" si="270"/>
        <v>0</v>
      </c>
    </row>
    <row r="359" spans="1:10" ht="26.25" x14ac:dyDescent="0.25">
      <c r="A359" s="5" t="s">
        <v>295</v>
      </c>
      <c r="B359" s="6" t="s">
        <v>285</v>
      </c>
      <c r="C359" s="6" t="s">
        <v>15</v>
      </c>
      <c r="D359" s="6" t="s">
        <v>349</v>
      </c>
      <c r="E359" s="6" t="s">
        <v>296</v>
      </c>
      <c r="F359" s="25">
        <f t="shared" ref="F359:H359" si="278">F360</f>
        <v>43950197.200000003</v>
      </c>
      <c r="G359" s="25">
        <f t="shared" si="278"/>
        <v>43950197.200000003</v>
      </c>
      <c r="H359" s="25">
        <f t="shared" si="278"/>
        <v>33537057.379999999</v>
      </c>
      <c r="I359" s="42">
        <f>I360</f>
        <v>33537057.379999999</v>
      </c>
      <c r="J359" s="40">
        <f t="shared" si="270"/>
        <v>0</v>
      </c>
    </row>
    <row r="360" spans="1:10" x14ac:dyDescent="0.25">
      <c r="A360" s="5" t="s">
        <v>297</v>
      </c>
      <c r="B360" s="6" t="s">
        <v>285</v>
      </c>
      <c r="C360" s="6" t="s">
        <v>15</v>
      </c>
      <c r="D360" s="6" t="s">
        <v>349</v>
      </c>
      <c r="E360" s="6" t="s">
        <v>298</v>
      </c>
      <c r="F360" s="68">
        <v>43950197.200000003</v>
      </c>
      <c r="G360" s="48">
        <v>43950197.200000003</v>
      </c>
      <c r="H360" s="46">
        <v>33537057.379999999</v>
      </c>
      <c r="I360" s="47">
        <v>33537057.379999999</v>
      </c>
      <c r="J360" s="40">
        <f t="shared" si="270"/>
        <v>0</v>
      </c>
    </row>
    <row r="361" spans="1:10" ht="39" x14ac:dyDescent="0.25">
      <c r="A361" s="5" t="s">
        <v>350</v>
      </c>
      <c r="B361" s="6" t="s">
        <v>285</v>
      </c>
      <c r="C361" s="6" t="s">
        <v>15</v>
      </c>
      <c r="D361" s="6" t="s">
        <v>351</v>
      </c>
      <c r="E361" s="6"/>
      <c r="F361" s="37">
        <f t="shared" ref="F361:H361" si="279">F362+F365+F368+F371+F374+F377</f>
        <v>8891410</v>
      </c>
      <c r="G361" s="37">
        <f t="shared" si="279"/>
        <v>89417976.450000003</v>
      </c>
      <c r="H361" s="37">
        <f t="shared" si="279"/>
        <v>86792343.359999999</v>
      </c>
      <c r="I361" s="39">
        <f>I362+I365+I368+I371+I374+I377</f>
        <v>86180197.549999997</v>
      </c>
      <c r="J361" s="40">
        <f t="shared" si="270"/>
        <v>612145.81000000238</v>
      </c>
    </row>
    <row r="362" spans="1:10" ht="64.5" x14ac:dyDescent="0.25">
      <c r="A362" s="5" t="s">
        <v>301</v>
      </c>
      <c r="B362" s="6" t="s">
        <v>285</v>
      </c>
      <c r="C362" s="6" t="s">
        <v>15</v>
      </c>
      <c r="D362" s="6" t="s">
        <v>352</v>
      </c>
      <c r="E362" s="6"/>
      <c r="F362" s="25">
        <f t="shared" ref="F362:H362" si="280">F363</f>
        <v>7180000</v>
      </c>
      <c r="G362" s="25">
        <f t="shared" si="280"/>
        <v>4842000</v>
      </c>
      <c r="H362" s="25">
        <f t="shared" si="280"/>
        <v>2223871.7400000002</v>
      </c>
      <c r="I362" s="42">
        <f>I363</f>
        <v>1992000</v>
      </c>
      <c r="J362" s="40">
        <f t="shared" si="270"/>
        <v>231871.74000000022</v>
      </c>
    </row>
    <row r="363" spans="1:10" ht="26.25" x14ac:dyDescent="0.25">
      <c r="A363" s="5" t="s">
        <v>295</v>
      </c>
      <c r="B363" s="6" t="s">
        <v>285</v>
      </c>
      <c r="C363" s="6" t="s">
        <v>15</v>
      </c>
      <c r="D363" s="6" t="s">
        <v>352</v>
      </c>
      <c r="E363" s="6" t="s">
        <v>296</v>
      </c>
      <c r="F363" s="25">
        <f t="shared" ref="F363:H363" si="281">F364</f>
        <v>7180000</v>
      </c>
      <c r="G363" s="25">
        <f t="shared" si="281"/>
        <v>4842000</v>
      </c>
      <c r="H363" s="25">
        <f t="shared" si="281"/>
        <v>2223871.7400000002</v>
      </c>
      <c r="I363" s="42">
        <f>I364</f>
        <v>1992000</v>
      </c>
      <c r="J363" s="40">
        <f t="shared" si="270"/>
        <v>231871.74000000022</v>
      </c>
    </row>
    <row r="364" spans="1:10" x14ac:dyDescent="0.25">
      <c r="A364" s="5" t="s">
        <v>297</v>
      </c>
      <c r="B364" s="6" t="s">
        <v>285</v>
      </c>
      <c r="C364" s="6" t="s">
        <v>15</v>
      </c>
      <c r="D364" s="6" t="s">
        <v>352</v>
      </c>
      <c r="E364" s="6" t="s">
        <v>298</v>
      </c>
      <c r="F364" s="68">
        <v>7180000</v>
      </c>
      <c r="G364" s="48">
        <v>4842000</v>
      </c>
      <c r="H364" s="46">
        <v>2223871.7400000002</v>
      </c>
      <c r="I364" s="47">
        <v>1992000</v>
      </c>
      <c r="J364" s="40">
        <f t="shared" si="270"/>
        <v>231871.74000000022</v>
      </c>
    </row>
    <row r="365" spans="1:10" ht="51.75" x14ac:dyDescent="0.25">
      <c r="A365" s="5" t="s">
        <v>303</v>
      </c>
      <c r="B365" s="6" t="s">
        <v>285</v>
      </c>
      <c r="C365" s="6" t="s">
        <v>15</v>
      </c>
      <c r="D365" s="6" t="s">
        <v>353</v>
      </c>
      <c r="E365" s="6"/>
      <c r="F365" s="25">
        <f t="shared" ref="F365:H365" si="282">F366</f>
        <v>0</v>
      </c>
      <c r="G365" s="25">
        <f t="shared" si="282"/>
        <v>14161886.449999999</v>
      </c>
      <c r="H365" s="25">
        <f t="shared" si="282"/>
        <v>14295886.449999999</v>
      </c>
      <c r="I365" s="42">
        <f>I366</f>
        <v>14295772.439999999</v>
      </c>
      <c r="J365" s="40">
        <f t="shared" si="270"/>
        <v>114.00999999977648</v>
      </c>
    </row>
    <row r="366" spans="1:10" ht="26.25" x14ac:dyDescent="0.25">
      <c r="A366" s="5" t="s">
        <v>295</v>
      </c>
      <c r="B366" s="6" t="s">
        <v>285</v>
      </c>
      <c r="C366" s="6" t="s">
        <v>15</v>
      </c>
      <c r="D366" s="6" t="s">
        <v>353</v>
      </c>
      <c r="E366" s="6" t="s">
        <v>296</v>
      </c>
      <c r="F366" s="25">
        <f t="shared" ref="F366:H366" si="283">F367</f>
        <v>0</v>
      </c>
      <c r="G366" s="25">
        <f t="shared" si="283"/>
        <v>14161886.449999999</v>
      </c>
      <c r="H366" s="25">
        <f t="shared" si="283"/>
        <v>14295886.449999999</v>
      </c>
      <c r="I366" s="42">
        <f>I367</f>
        <v>14295772.439999999</v>
      </c>
      <c r="J366" s="40">
        <f t="shared" si="270"/>
        <v>114.00999999977648</v>
      </c>
    </row>
    <row r="367" spans="1:10" x14ac:dyDescent="0.25">
      <c r="A367" s="5" t="s">
        <v>297</v>
      </c>
      <c r="B367" s="6" t="s">
        <v>285</v>
      </c>
      <c r="C367" s="6" t="s">
        <v>15</v>
      </c>
      <c r="D367" s="6" t="s">
        <v>353</v>
      </c>
      <c r="E367" s="6" t="s">
        <v>298</v>
      </c>
      <c r="F367" s="25">
        <v>0</v>
      </c>
      <c r="G367" s="48">
        <v>14161886.449999999</v>
      </c>
      <c r="H367" s="46">
        <v>14295886.449999999</v>
      </c>
      <c r="I367" s="47">
        <v>14295772.439999999</v>
      </c>
      <c r="J367" s="40">
        <f t="shared" si="270"/>
        <v>114.00999999977648</v>
      </c>
    </row>
    <row r="368" spans="1:10" ht="26.25" x14ac:dyDescent="0.25">
      <c r="A368" s="5" t="s">
        <v>354</v>
      </c>
      <c r="B368" s="6" t="s">
        <v>285</v>
      </c>
      <c r="C368" s="6" t="s">
        <v>15</v>
      </c>
      <c r="D368" s="6" t="s">
        <v>355</v>
      </c>
      <c r="E368" s="6"/>
      <c r="F368" s="25">
        <f t="shared" ref="F368:H368" si="284">F369</f>
        <v>0</v>
      </c>
      <c r="G368" s="25">
        <f t="shared" si="284"/>
        <v>5000000</v>
      </c>
      <c r="H368" s="25">
        <f t="shared" si="284"/>
        <v>5000000</v>
      </c>
      <c r="I368" s="42">
        <f>I369</f>
        <v>5000000</v>
      </c>
      <c r="J368" s="40">
        <f t="shared" si="270"/>
        <v>0</v>
      </c>
    </row>
    <row r="369" spans="1:10" ht="26.25" x14ac:dyDescent="0.25">
      <c r="A369" s="5" t="s">
        <v>295</v>
      </c>
      <c r="B369" s="6" t="s">
        <v>285</v>
      </c>
      <c r="C369" s="6" t="s">
        <v>15</v>
      </c>
      <c r="D369" s="6" t="s">
        <v>355</v>
      </c>
      <c r="E369" s="6" t="s">
        <v>296</v>
      </c>
      <c r="F369" s="25">
        <f t="shared" ref="F369:H369" si="285">F370</f>
        <v>0</v>
      </c>
      <c r="G369" s="25">
        <f t="shared" si="285"/>
        <v>5000000</v>
      </c>
      <c r="H369" s="25">
        <f t="shared" si="285"/>
        <v>5000000</v>
      </c>
      <c r="I369" s="42">
        <f>I370</f>
        <v>5000000</v>
      </c>
      <c r="J369" s="40">
        <f t="shared" si="270"/>
        <v>0</v>
      </c>
    </row>
    <row r="370" spans="1:10" x14ac:dyDescent="0.25">
      <c r="A370" s="5" t="s">
        <v>297</v>
      </c>
      <c r="B370" s="6" t="s">
        <v>285</v>
      </c>
      <c r="C370" s="6" t="s">
        <v>15</v>
      </c>
      <c r="D370" s="6" t="s">
        <v>355</v>
      </c>
      <c r="E370" s="6" t="s">
        <v>298</v>
      </c>
      <c r="F370" s="25">
        <v>0</v>
      </c>
      <c r="G370" s="48">
        <v>5000000</v>
      </c>
      <c r="H370" s="46">
        <v>5000000</v>
      </c>
      <c r="I370" s="47">
        <v>5000000</v>
      </c>
      <c r="J370" s="40">
        <f t="shared" si="270"/>
        <v>0</v>
      </c>
    </row>
    <row r="371" spans="1:10" ht="39" x14ac:dyDescent="0.25">
      <c r="A371" s="5" t="s">
        <v>305</v>
      </c>
      <c r="B371" s="6" t="s">
        <v>285</v>
      </c>
      <c r="C371" s="6" t="s">
        <v>15</v>
      </c>
      <c r="D371" s="6" t="s">
        <v>356</v>
      </c>
      <c r="E371" s="6"/>
      <c r="F371" s="25">
        <f t="shared" ref="F371:H371" si="286">F372</f>
        <v>1711410</v>
      </c>
      <c r="G371" s="25">
        <f t="shared" si="286"/>
        <v>1711410</v>
      </c>
      <c r="H371" s="25">
        <f t="shared" si="286"/>
        <v>1675545.84</v>
      </c>
      <c r="I371" s="42">
        <f>I372</f>
        <v>1675545.84</v>
      </c>
      <c r="J371" s="40">
        <f t="shared" si="270"/>
        <v>0</v>
      </c>
    </row>
    <row r="372" spans="1:10" ht="26.25" x14ac:dyDescent="0.25">
      <c r="A372" s="5" t="s">
        <v>295</v>
      </c>
      <c r="B372" s="6" t="s">
        <v>285</v>
      </c>
      <c r="C372" s="6" t="s">
        <v>15</v>
      </c>
      <c r="D372" s="6" t="s">
        <v>356</v>
      </c>
      <c r="E372" s="6" t="s">
        <v>296</v>
      </c>
      <c r="F372" s="25">
        <f t="shared" ref="F372:H372" si="287">F373</f>
        <v>1711410</v>
      </c>
      <c r="G372" s="25">
        <f t="shared" si="287"/>
        <v>1711410</v>
      </c>
      <c r="H372" s="25">
        <f t="shared" si="287"/>
        <v>1675545.84</v>
      </c>
      <c r="I372" s="42">
        <f>I373</f>
        <v>1675545.84</v>
      </c>
      <c r="J372" s="40">
        <f t="shared" si="270"/>
        <v>0</v>
      </c>
    </row>
    <row r="373" spans="1:10" x14ac:dyDescent="0.25">
      <c r="A373" s="5" t="s">
        <v>297</v>
      </c>
      <c r="B373" s="6" t="s">
        <v>285</v>
      </c>
      <c r="C373" s="6" t="s">
        <v>15</v>
      </c>
      <c r="D373" s="6" t="s">
        <v>356</v>
      </c>
      <c r="E373" s="6" t="s">
        <v>298</v>
      </c>
      <c r="F373" s="68">
        <v>1711410</v>
      </c>
      <c r="G373" s="48">
        <v>1711410</v>
      </c>
      <c r="H373" s="46">
        <v>1675545.84</v>
      </c>
      <c r="I373" s="47">
        <v>1675545.84</v>
      </c>
      <c r="J373" s="40">
        <f t="shared" si="270"/>
        <v>0</v>
      </c>
    </row>
    <row r="374" spans="1:10" ht="26.25" x14ac:dyDescent="0.25">
      <c r="A374" s="5" t="s">
        <v>307</v>
      </c>
      <c r="B374" s="6" t="s">
        <v>285</v>
      </c>
      <c r="C374" s="6" t="s">
        <v>15</v>
      </c>
      <c r="D374" s="6" t="s">
        <v>357</v>
      </c>
      <c r="E374" s="6"/>
      <c r="F374" s="25">
        <f t="shared" ref="F374:H374" si="288">F375</f>
        <v>0</v>
      </c>
      <c r="G374" s="25">
        <f t="shared" si="288"/>
        <v>55803200</v>
      </c>
      <c r="H374" s="25">
        <f t="shared" si="288"/>
        <v>55697559.329999998</v>
      </c>
      <c r="I374" s="42">
        <f>I375</f>
        <v>55697559.329999998</v>
      </c>
      <c r="J374" s="40">
        <f t="shared" si="270"/>
        <v>0</v>
      </c>
    </row>
    <row r="375" spans="1:10" ht="26.25" x14ac:dyDescent="0.25">
      <c r="A375" s="5" t="s">
        <v>295</v>
      </c>
      <c r="B375" s="6" t="s">
        <v>285</v>
      </c>
      <c r="C375" s="6" t="s">
        <v>15</v>
      </c>
      <c r="D375" s="6" t="s">
        <v>357</v>
      </c>
      <c r="E375" s="6" t="s">
        <v>296</v>
      </c>
      <c r="F375" s="25">
        <f t="shared" ref="F375:H375" si="289">F376</f>
        <v>0</v>
      </c>
      <c r="G375" s="25">
        <f t="shared" si="289"/>
        <v>55803200</v>
      </c>
      <c r="H375" s="25">
        <f t="shared" si="289"/>
        <v>55697559.329999998</v>
      </c>
      <c r="I375" s="42">
        <f>I376</f>
        <v>55697559.329999998</v>
      </c>
      <c r="J375" s="40">
        <f t="shared" si="270"/>
        <v>0</v>
      </c>
    </row>
    <row r="376" spans="1:10" x14ac:dyDescent="0.25">
      <c r="A376" s="5" t="s">
        <v>297</v>
      </c>
      <c r="B376" s="6" t="s">
        <v>285</v>
      </c>
      <c r="C376" s="6" t="s">
        <v>15</v>
      </c>
      <c r="D376" s="6" t="s">
        <v>357</v>
      </c>
      <c r="E376" s="6" t="s">
        <v>298</v>
      </c>
      <c r="F376" s="25">
        <v>0</v>
      </c>
      <c r="G376" s="48">
        <v>55803200</v>
      </c>
      <c r="H376" s="46">
        <v>55697559.329999998</v>
      </c>
      <c r="I376" s="47">
        <v>55697559.329999998</v>
      </c>
      <c r="J376" s="40">
        <f t="shared" si="270"/>
        <v>0</v>
      </c>
    </row>
    <row r="377" spans="1:10" ht="26.25" x14ac:dyDescent="0.25">
      <c r="A377" s="5" t="s">
        <v>358</v>
      </c>
      <c r="B377" s="6" t="s">
        <v>285</v>
      </c>
      <c r="C377" s="6" t="s">
        <v>15</v>
      </c>
      <c r="D377" s="6" t="s">
        <v>359</v>
      </c>
      <c r="E377" s="6"/>
      <c r="F377" s="25">
        <f t="shared" ref="F377:H377" si="290">F378</f>
        <v>0</v>
      </c>
      <c r="G377" s="25">
        <f t="shared" si="290"/>
        <v>7899480</v>
      </c>
      <c r="H377" s="25">
        <f t="shared" si="290"/>
        <v>7899480</v>
      </c>
      <c r="I377" s="42">
        <f>I378</f>
        <v>7519319.9400000004</v>
      </c>
      <c r="J377" s="40">
        <f t="shared" si="270"/>
        <v>380160.05999999959</v>
      </c>
    </row>
    <row r="378" spans="1:10" ht="26.25" x14ac:dyDescent="0.25">
      <c r="A378" s="5" t="s">
        <v>295</v>
      </c>
      <c r="B378" s="6" t="s">
        <v>285</v>
      </c>
      <c r="C378" s="6" t="s">
        <v>15</v>
      </c>
      <c r="D378" s="6" t="s">
        <v>359</v>
      </c>
      <c r="E378" s="6" t="s">
        <v>296</v>
      </c>
      <c r="F378" s="25">
        <f t="shared" ref="F378:H378" si="291">F379</f>
        <v>0</v>
      </c>
      <c r="G378" s="25">
        <f t="shared" si="291"/>
        <v>7899480</v>
      </c>
      <c r="H378" s="25">
        <f t="shared" si="291"/>
        <v>7899480</v>
      </c>
      <c r="I378" s="42">
        <f>I379</f>
        <v>7519319.9400000004</v>
      </c>
      <c r="J378" s="40">
        <f t="shared" si="270"/>
        <v>380160.05999999959</v>
      </c>
    </row>
    <row r="379" spans="1:10" x14ac:dyDescent="0.25">
      <c r="A379" s="5" t="s">
        <v>297</v>
      </c>
      <c r="B379" s="6" t="s">
        <v>285</v>
      </c>
      <c r="C379" s="6" t="s">
        <v>15</v>
      </c>
      <c r="D379" s="6" t="s">
        <v>359</v>
      </c>
      <c r="E379" s="6" t="s">
        <v>298</v>
      </c>
      <c r="F379" s="25">
        <v>0</v>
      </c>
      <c r="G379" s="48">
        <v>7899480</v>
      </c>
      <c r="H379" s="46">
        <v>7899480</v>
      </c>
      <c r="I379" s="47">
        <v>7519319.9400000004</v>
      </c>
      <c r="J379" s="40">
        <f t="shared" si="270"/>
        <v>380160.05999999959</v>
      </c>
    </row>
    <row r="380" spans="1:10" ht="26.25" x14ac:dyDescent="0.25">
      <c r="A380" s="5" t="s">
        <v>360</v>
      </c>
      <c r="B380" s="6" t="s">
        <v>285</v>
      </c>
      <c r="C380" s="6" t="s">
        <v>15</v>
      </c>
      <c r="D380" s="6" t="s">
        <v>361</v>
      </c>
      <c r="E380" s="6"/>
      <c r="F380" s="25">
        <f t="shared" ref="F380:H380" si="292">F381</f>
        <v>3200000</v>
      </c>
      <c r="G380" s="25">
        <f t="shared" si="292"/>
        <v>3545263.78</v>
      </c>
      <c r="H380" s="25">
        <f t="shared" si="292"/>
        <v>3545263.78</v>
      </c>
      <c r="I380" s="42">
        <f>I381</f>
        <v>3545263.78</v>
      </c>
      <c r="J380" s="40">
        <f t="shared" si="270"/>
        <v>0</v>
      </c>
    </row>
    <row r="381" spans="1:10" ht="26.25" x14ac:dyDescent="0.25">
      <c r="A381" s="5" t="s">
        <v>362</v>
      </c>
      <c r="B381" s="6" t="s">
        <v>285</v>
      </c>
      <c r="C381" s="6" t="s">
        <v>15</v>
      </c>
      <c r="D381" s="6" t="s">
        <v>363</v>
      </c>
      <c r="E381" s="6"/>
      <c r="F381" s="25">
        <f t="shared" ref="F381:H381" si="293">F382</f>
        <v>3200000</v>
      </c>
      <c r="G381" s="25">
        <f t="shared" si="293"/>
        <v>3545263.78</v>
      </c>
      <c r="H381" s="25">
        <f t="shared" si="293"/>
        <v>3545263.78</v>
      </c>
      <c r="I381" s="42">
        <f>I382</f>
        <v>3545263.78</v>
      </c>
      <c r="J381" s="40">
        <f t="shared" si="270"/>
        <v>0</v>
      </c>
    </row>
    <row r="382" spans="1:10" ht="26.25" x14ac:dyDescent="0.25">
      <c r="A382" s="5" t="s">
        <v>295</v>
      </c>
      <c r="B382" s="6" t="s">
        <v>285</v>
      </c>
      <c r="C382" s="6" t="s">
        <v>15</v>
      </c>
      <c r="D382" s="6" t="s">
        <v>363</v>
      </c>
      <c r="E382" s="6" t="s">
        <v>296</v>
      </c>
      <c r="F382" s="25">
        <f t="shared" ref="F382:H382" si="294">F383</f>
        <v>3200000</v>
      </c>
      <c r="G382" s="25">
        <f t="shared" si="294"/>
        <v>3545263.78</v>
      </c>
      <c r="H382" s="25">
        <f t="shared" si="294"/>
        <v>3545263.78</v>
      </c>
      <c r="I382" s="42">
        <f>I383</f>
        <v>3545263.78</v>
      </c>
      <c r="J382" s="40">
        <f t="shared" si="270"/>
        <v>0</v>
      </c>
    </row>
    <row r="383" spans="1:10" x14ac:dyDescent="0.25">
      <c r="A383" s="5" t="s">
        <v>297</v>
      </c>
      <c r="B383" s="6" t="s">
        <v>285</v>
      </c>
      <c r="C383" s="6" t="s">
        <v>15</v>
      </c>
      <c r="D383" s="6" t="s">
        <v>363</v>
      </c>
      <c r="E383" s="6" t="s">
        <v>298</v>
      </c>
      <c r="F383" s="68">
        <v>3200000</v>
      </c>
      <c r="G383" s="48">
        <v>3545263.78</v>
      </c>
      <c r="H383" s="46">
        <v>3545263.78</v>
      </c>
      <c r="I383" s="47">
        <v>3545263.78</v>
      </c>
      <c r="J383" s="40">
        <f t="shared" si="270"/>
        <v>0</v>
      </c>
    </row>
    <row r="384" spans="1:10" ht="39" x14ac:dyDescent="0.25">
      <c r="A384" s="5" t="s">
        <v>364</v>
      </c>
      <c r="B384" s="6" t="s">
        <v>285</v>
      </c>
      <c r="C384" s="6" t="s">
        <v>15</v>
      </c>
      <c r="D384" s="6" t="s">
        <v>365</v>
      </c>
      <c r="E384" s="6"/>
      <c r="F384" s="37">
        <f t="shared" ref="F384:H384" si="295">F385+F388</f>
        <v>21683749</v>
      </c>
      <c r="G384" s="37">
        <f t="shared" si="295"/>
        <v>54499989.709999993</v>
      </c>
      <c r="H384" s="37">
        <f t="shared" si="295"/>
        <v>55612940.949999996</v>
      </c>
      <c r="I384" s="39">
        <f>I385+I388</f>
        <v>55612940.949999996</v>
      </c>
      <c r="J384" s="40">
        <f t="shared" si="270"/>
        <v>0</v>
      </c>
    </row>
    <row r="385" spans="1:10" ht="39" x14ac:dyDescent="0.25">
      <c r="A385" s="5" t="s">
        <v>321</v>
      </c>
      <c r="B385" s="6" t="s">
        <v>285</v>
      </c>
      <c r="C385" s="6" t="s">
        <v>15</v>
      </c>
      <c r="D385" s="6" t="s">
        <v>366</v>
      </c>
      <c r="E385" s="6"/>
      <c r="F385" s="25">
        <f t="shared" ref="F385:H385" si="296">F386</f>
        <v>17239629</v>
      </c>
      <c r="G385" s="25">
        <f t="shared" si="296"/>
        <v>50405357.659999996</v>
      </c>
      <c r="H385" s="25">
        <f t="shared" si="296"/>
        <v>51518308.899999999</v>
      </c>
      <c r="I385" s="42">
        <f>I386</f>
        <v>51518308.899999999</v>
      </c>
      <c r="J385" s="40">
        <f t="shared" si="270"/>
        <v>0</v>
      </c>
    </row>
    <row r="386" spans="1:10" ht="26.25" x14ac:dyDescent="0.25">
      <c r="A386" s="5" t="s">
        <v>295</v>
      </c>
      <c r="B386" s="6" t="s">
        <v>285</v>
      </c>
      <c r="C386" s="6" t="s">
        <v>15</v>
      </c>
      <c r="D386" s="6" t="s">
        <v>366</v>
      </c>
      <c r="E386" s="6" t="s">
        <v>296</v>
      </c>
      <c r="F386" s="25">
        <f t="shared" ref="F386:H386" si="297">F387</f>
        <v>17239629</v>
      </c>
      <c r="G386" s="25">
        <f t="shared" si="297"/>
        <v>50405357.659999996</v>
      </c>
      <c r="H386" s="25">
        <f t="shared" si="297"/>
        <v>51518308.899999999</v>
      </c>
      <c r="I386" s="42">
        <f>I387</f>
        <v>51518308.899999999</v>
      </c>
      <c r="J386" s="40">
        <f t="shared" si="270"/>
        <v>0</v>
      </c>
    </row>
    <row r="387" spans="1:10" x14ac:dyDescent="0.25">
      <c r="A387" s="5" t="s">
        <v>297</v>
      </c>
      <c r="B387" s="6" t="s">
        <v>285</v>
      </c>
      <c r="C387" s="6" t="s">
        <v>15</v>
      </c>
      <c r="D387" s="6" t="s">
        <v>366</v>
      </c>
      <c r="E387" s="6" t="s">
        <v>298</v>
      </c>
      <c r="F387" s="68">
        <v>17239629</v>
      </c>
      <c r="G387" s="48">
        <v>50405357.659999996</v>
      </c>
      <c r="H387" s="46">
        <v>51518308.899999999</v>
      </c>
      <c r="I387" s="47">
        <v>51518308.899999999</v>
      </c>
      <c r="J387" s="40">
        <f t="shared" si="270"/>
        <v>0</v>
      </c>
    </row>
    <row r="388" spans="1:10" ht="26.25" x14ac:dyDescent="0.25">
      <c r="A388" s="5" t="s">
        <v>323</v>
      </c>
      <c r="B388" s="6" t="s">
        <v>285</v>
      </c>
      <c r="C388" s="6" t="s">
        <v>15</v>
      </c>
      <c r="D388" s="6" t="s">
        <v>367</v>
      </c>
      <c r="E388" s="6"/>
      <c r="F388" s="25">
        <f t="shared" ref="F388:H388" si="298">F389</f>
        <v>4444120</v>
      </c>
      <c r="G388" s="25">
        <f t="shared" si="298"/>
        <v>4094632.05</v>
      </c>
      <c r="H388" s="25">
        <f t="shared" si="298"/>
        <v>4094632.05</v>
      </c>
      <c r="I388" s="42">
        <f>I389</f>
        <v>4094632.05</v>
      </c>
      <c r="J388" s="40">
        <f t="shared" si="270"/>
        <v>0</v>
      </c>
    </row>
    <row r="389" spans="1:10" ht="26.25" x14ac:dyDescent="0.25">
      <c r="A389" s="5" t="s">
        <v>295</v>
      </c>
      <c r="B389" s="6" t="s">
        <v>285</v>
      </c>
      <c r="C389" s="6" t="s">
        <v>15</v>
      </c>
      <c r="D389" s="6" t="s">
        <v>367</v>
      </c>
      <c r="E389" s="6" t="s">
        <v>296</v>
      </c>
      <c r="F389" s="25">
        <f t="shared" ref="F389:H389" si="299">F390</f>
        <v>4444120</v>
      </c>
      <c r="G389" s="25">
        <f t="shared" si="299"/>
        <v>4094632.05</v>
      </c>
      <c r="H389" s="25">
        <f t="shared" si="299"/>
        <v>4094632.05</v>
      </c>
      <c r="I389" s="42">
        <f>I390</f>
        <v>4094632.05</v>
      </c>
      <c r="J389" s="40">
        <f t="shared" si="270"/>
        <v>0</v>
      </c>
    </row>
    <row r="390" spans="1:10" x14ac:dyDescent="0.25">
      <c r="A390" s="5" t="s">
        <v>297</v>
      </c>
      <c r="B390" s="6" t="s">
        <v>285</v>
      </c>
      <c r="C390" s="6" t="s">
        <v>15</v>
      </c>
      <c r="D390" s="6" t="s">
        <v>367</v>
      </c>
      <c r="E390" s="6" t="s">
        <v>298</v>
      </c>
      <c r="F390" s="68">
        <v>4444120</v>
      </c>
      <c r="G390" s="48">
        <v>4094632.05</v>
      </c>
      <c r="H390" s="46">
        <v>4094632.05</v>
      </c>
      <c r="I390" s="47">
        <v>4094632.05</v>
      </c>
      <c r="J390" s="40">
        <f t="shared" si="270"/>
        <v>0</v>
      </c>
    </row>
    <row r="391" spans="1:10" ht="26.25" x14ac:dyDescent="0.25">
      <c r="A391" s="5" t="s">
        <v>368</v>
      </c>
      <c r="B391" s="6" t="s">
        <v>285</v>
      </c>
      <c r="C391" s="6" t="s">
        <v>15</v>
      </c>
      <c r="D391" s="6" t="s">
        <v>369</v>
      </c>
      <c r="E391" s="6"/>
      <c r="F391" s="25">
        <f t="shared" ref="F391:H391" si="300">F392</f>
        <v>0</v>
      </c>
      <c r="G391" s="25">
        <f t="shared" si="300"/>
        <v>500000</v>
      </c>
      <c r="H391" s="25">
        <f t="shared" si="300"/>
        <v>500000</v>
      </c>
      <c r="I391" s="42">
        <f>I392</f>
        <v>500000</v>
      </c>
      <c r="J391" s="40">
        <f t="shared" si="270"/>
        <v>0</v>
      </c>
    </row>
    <row r="392" spans="1:10" ht="26.25" x14ac:dyDescent="0.25">
      <c r="A392" s="5" t="s">
        <v>370</v>
      </c>
      <c r="B392" s="6" t="s">
        <v>285</v>
      </c>
      <c r="C392" s="6" t="s">
        <v>15</v>
      </c>
      <c r="D392" s="6" t="s">
        <v>371</v>
      </c>
      <c r="E392" s="6"/>
      <c r="F392" s="25">
        <f t="shared" ref="F392:H392" si="301">F393</f>
        <v>0</v>
      </c>
      <c r="G392" s="25">
        <f t="shared" si="301"/>
        <v>500000</v>
      </c>
      <c r="H392" s="25">
        <f t="shared" si="301"/>
        <v>500000</v>
      </c>
      <c r="I392" s="42">
        <f>I393</f>
        <v>500000</v>
      </c>
      <c r="J392" s="40">
        <f t="shared" si="270"/>
        <v>0</v>
      </c>
    </row>
    <row r="393" spans="1:10" ht="26.25" x14ac:dyDescent="0.25">
      <c r="A393" s="5" t="s">
        <v>295</v>
      </c>
      <c r="B393" s="6" t="s">
        <v>285</v>
      </c>
      <c r="C393" s="6" t="s">
        <v>15</v>
      </c>
      <c r="D393" s="6" t="s">
        <v>371</v>
      </c>
      <c r="E393" s="6" t="s">
        <v>296</v>
      </c>
      <c r="F393" s="25">
        <f t="shared" ref="F393:H393" si="302">F394</f>
        <v>0</v>
      </c>
      <c r="G393" s="25">
        <f t="shared" si="302"/>
        <v>500000</v>
      </c>
      <c r="H393" s="25">
        <f t="shared" si="302"/>
        <v>500000</v>
      </c>
      <c r="I393" s="42">
        <f>I394</f>
        <v>500000</v>
      </c>
      <c r="J393" s="40">
        <f t="shared" si="270"/>
        <v>0</v>
      </c>
    </row>
    <row r="394" spans="1:10" x14ac:dyDescent="0.25">
      <c r="A394" s="5" t="s">
        <v>297</v>
      </c>
      <c r="B394" s="6" t="s">
        <v>285</v>
      </c>
      <c r="C394" s="6" t="s">
        <v>15</v>
      </c>
      <c r="D394" s="6" t="s">
        <v>371</v>
      </c>
      <c r="E394" s="6" t="s">
        <v>298</v>
      </c>
      <c r="F394" s="68">
        <v>0</v>
      </c>
      <c r="G394" s="48">
        <v>500000</v>
      </c>
      <c r="H394" s="46">
        <v>500000</v>
      </c>
      <c r="I394" s="47">
        <v>500000</v>
      </c>
      <c r="J394" s="40">
        <f t="shared" si="270"/>
        <v>0</v>
      </c>
    </row>
    <row r="395" spans="1:10" ht="26.25" x14ac:dyDescent="0.25">
      <c r="A395" s="5" t="s">
        <v>372</v>
      </c>
      <c r="B395" s="6" t="s">
        <v>285</v>
      </c>
      <c r="C395" s="6" t="s">
        <v>15</v>
      </c>
      <c r="D395" s="6" t="s">
        <v>373</v>
      </c>
      <c r="E395" s="6"/>
      <c r="F395" s="37">
        <f t="shared" ref="F395:H395" si="303">F396+F399+F402</f>
        <v>86907729.730000004</v>
      </c>
      <c r="G395" s="37">
        <f t="shared" si="303"/>
        <v>77741649.730000004</v>
      </c>
      <c r="H395" s="37">
        <f t="shared" si="303"/>
        <v>77741649.730000004</v>
      </c>
      <c r="I395" s="39">
        <f>I396+I399+I402</f>
        <v>77741649.700000003</v>
      </c>
      <c r="J395" s="40">
        <f t="shared" si="270"/>
        <v>3.0000001192092896E-2</v>
      </c>
    </row>
    <row r="396" spans="1:10" ht="39" x14ac:dyDescent="0.25">
      <c r="A396" s="5" t="s">
        <v>374</v>
      </c>
      <c r="B396" s="6" t="s">
        <v>285</v>
      </c>
      <c r="C396" s="6" t="s">
        <v>15</v>
      </c>
      <c r="D396" s="6" t="s">
        <v>375</v>
      </c>
      <c r="E396" s="6"/>
      <c r="F396" s="25">
        <f t="shared" ref="F396:H396" si="304">F397</f>
        <v>6678489.7300000004</v>
      </c>
      <c r="G396" s="25">
        <f t="shared" si="304"/>
        <v>6678489.7300000004</v>
      </c>
      <c r="H396" s="25">
        <f t="shared" si="304"/>
        <v>6678489.7300000004</v>
      </c>
      <c r="I396" s="42">
        <f>I397</f>
        <v>6678489.7000000002</v>
      </c>
      <c r="J396" s="40">
        <f t="shared" si="270"/>
        <v>3.0000000260770321E-2</v>
      </c>
    </row>
    <row r="397" spans="1:10" ht="26.25" x14ac:dyDescent="0.25">
      <c r="A397" s="5" t="s">
        <v>295</v>
      </c>
      <c r="B397" s="6" t="s">
        <v>285</v>
      </c>
      <c r="C397" s="6" t="s">
        <v>15</v>
      </c>
      <c r="D397" s="6" t="s">
        <v>375</v>
      </c>
      <c r="E397" s="6" t="s">
        <v>296</v>
      </c>
      <c r="F397" s="25">
        <f t="shared" ref="F397:H397" si="305">F398</f>
        <v>6678489.7300000004</v>
      </c>
      <c r="G397" s="25">
        <f t="shared" si="305"/>
        <v>6678489.7300000004</v>
      </c>
      <c r="H397" s="25">
        <f t="shared" si="305"/>
        <v>6678489.7300000004</v>
      </c>
      <c r="I397" s="42">
        <f>I398</f>
        <v>6678489.7000000002</v>
      </c>
      <c r="J397" s="40">
        <f t="shared" si="270"/>
        <v>3.0000000260770321E-2</v>
      </c>
    </row>
    <row r="398" spans="1:10" x14ac:dyDescent="0.25">
      <c r="A398" s="5" t="s">
        <v>297</v>
      </c>
      <c r="B398" s="6" t="s">
        <v>285</v>
      </c>
      <c r="C398" s="6" t="s">
        <v>15</v>
      </c>
      <c r="D398" s="6" t="s">
        <v>375</v>
      </c>
      <c r="E398" s="6" t="s">
        <v>298</v>
      </c>
      <c r="F398" s="48">
        <v>6678489.7300000004</v>
      </c>
      <c r="G398" s="48">
        <v>6678489.7300000004</v>
      </c>
      <c r="H398" s="46">
        <v>6678489.7300000004</v>
      </c>
      <c r="I398" s="47">
        <v>6678489.7000000002</v>
      </c>
      <c r="J398" s="40">
        <f t="shared" si="270"/>
        <v>3.0000000260770321E-2</v>
      </c>
    </row>
    <row r="399" spans="1:10" ht="39" x14ac:dyDescent="0.25">
      <c r="A399" s="5" t="s">
        <v>376</v>
      </c>
      <c r="B399" s="6" t="s">
        <v>285</v>
      </c>
      <c r="C399" s="6" t="s">
        <v>15</v>
      </c>
      <c r="D399" s="6" t="s">
        <v>377</v>
      </c>
      <c r="E399" s="6"/>
      <c r="F399" s="25">
        <f t="shared" ref="F399:H399" si="306">F400</f>
        <v>2109240</v>
      </c>
      <c r="G399" s="25">
        <f t="shared" si="306"/>
        <v>2109240</v>
      </c>
      <c r="H399" s="25">
        <f t="shared" si="306"/>
        <v>2109240</v>
      </c>
      <c r="I399" s="42">
        <f>I400</f>
        <v>2109240</v>
      </c>
      <c r="J399" s="40">
        <f t="shared" si="270"/>
        <v>0</v>
      </c>
    </row>
    <row r="400" spans="1:10" ht="26.25" x14ac:dyDescent="0.25">
      <c r="A400" s="5" t="s">
        <v>295</v>
      </c>
      <c r="B400" s="6" t="s">
        <v>285</v>
      </c>
      <c r="C400" s="6" t="s">
        <v>15</v>
      </c>
      <c r="D400" s="6" t="s">
        <v>377</v>
      </c>
      <c r="E400" s="6" t="s">
        <v>296</v>
      </c>
      <c r="F400" s="25">
        <f t="shared" ref="F400:H400" si="307">F401</f>
        <v>2109240</v>
      </c>
      <c r="G400" s="25">
        <f t="shared" si="307"/>
        <v>2109240</v>
      </c>
      <c r="H400" s="25">
        <f t="shared" si="307"/>
        <v>2109240</v>
      </c>
      <c r="I400" s="42">
        <f>I401</f>
        <v>2109240</v>
      </c>
      <c r="J400" s="40">
        <f t="shared" si="270"/>
        <v>0</v>
      </c>
    </row>
    <row r="401" spans="1:10" x14ac:dyDescent="0.25">
      <c r="A401" s="5" t="s">
        <v>297</v>
      </c>
      <c r="B401" s="6" t="s">
        <v>285</v>
      </c>
      <c r="C401" s="6" t="s">
        <v>15</v>
      </c>
      <c r="D401" s="6" t="s">
        <v>377</v>
      </c>
      <c r="E401" s="6" t="s">
        <v>298</v>
      </c>
      <c r="F401" s="68">
        <v>2109240</v>
      </c>
      <c r="G401" s="48">
        <v>2109240</v>
      </c>
      <c r="H401" s="46">
        <v>2109240</v>
      </c>
      <c r="I401" s="47">
        <v>2109240</v>
      </c>
      <c r="J401" s="40">
        <f t="shared" si="270"/>
        <v>0</v>
      </c>
    </row>
    <row r="402" spans="1:10" ht="39" x14ac:dyDescent="0.25">
      <c r="A402" s="5" t="s">
        <v>378</v>
      </c>
      <c r="B402" s="6" t="s">
        <v>285</v>
      </c>
      <c r="C402" s="6" t="s">
        <v>15</v>
      </c>
      <c r="D402" s="6" t="s">
        <v>379</v>
      </c>
      <c r="E402" s="6"/>
      <c r="F402" s="25">
        <f t="shared" ref="F402:H402" si="308">F403</f>
        <v>78120000</v>
      </c>
      <c r="G402" s="25">
        <f t="shared" si="308"/>
        <v>68953920</v>
      </c>
      <c r="H402" s="25">
        <f t="shared" si="308"/>
        <v>68953920</v>
      </c>
      <c r="I402" s="42">
        <f>I403</f>
        <v>68953920</v>
      </c>
      <c r="J402" s="40">
        <f t="shared" si="270"/>
        <v>0</v>
      </c>
    </row>
    <row r="403" spans="1:10" ht="26.25" x14ac:dyDescent="0.25">
      <c r="A403" s="5" t="s">
        <v>295</v>
      </c>
      <c r="B403" s="6" t="s">
        <v>285</v>
      </c>
      <c r="C403" s="6" t="s">
        <v>15</v>
      </c>
      <c r="D403" s="6" t="s">
        <v>379</v>
      </c>
      <c r="E403" s="6" t="s">
        <v>296</v>
      </c>
      <c r="F403" s="25">
        <f t="shared" ref="F403:H403" si="309">F404</f>
        <v>78120000</v>
      </c>
      <c r="G403" s="25">
        <f t="shared" si="309"/>
        <v>68953920</v>
      </c>
      <c r="H403" s="25">
        <f t="shared" si="309"/>
        <v>68953920</v>
      </c>
      <c r="I403" s="42">
        <f>I404</f>
        <v>68953920</v>
      </c>
      <c r="J403" s="40">
        <f t="shared" si="270"/>
        <v>0</v>
      </c>
    </row>
    <row r="404" spans="1:10" x14ac:dyDescent="0.25">
      <c r="A404" s="5" t="s">
        <v>297</v>
      </c>
      <c r="B404" s="6" t="s">
        <v>285</v>
      </c>
      <c r="C404" s="6" t="s">
        <v>15</v>
      </c>
      <c r="D404" s="6" t="s">
        <v>379</v>
      </c>
      <c r="E404" s="6" t="s">
        <v>298</v>
      </c>
      <c r="F404" s="68">
        <v>78120000</v>
      </c>
      <c r="G404" s="48">
        <v>68953920</v>
      </c>
      <c r="H404" s="46">
        <v>68953920</v>
      </c>
      <c r="I404" s="47">
        <v>68953920</v>
      </c>
      <c r="J404" s="40">
        <f t="shared" si="270"/>
        <v>0</v>
      </c>
    </row>
    <row r="405" spans="1:10" x14ac:dyDescent="0.25">
      <c r="A405" s="5" t="s">
        <v>380</v>
      </c>
      <c r="B405" s="6" t="s">
        <v>285</v>
      </c>
      <c r="C405" s="6" t="s">
        <v>29</v>
      </c>
      <c r="D405" s="6"/>
      <c r="E405" s="6"/>
      <c r="F405" s="37">
        <f>F406+F420</f>
        <v>53955184.719999999</v>
      </c>
      <c r="G405" s="37">
        <f>G406+G420</f>
        <v>56930122.939999998</v>
      </c>
      <c r="H405" s="37">
        <f>H406+H420</f>
        <v>56930122.939999998</v>
      </c>
      <c r="I405" s="39">
        <f>I406+I420</f>
        <v>56833899.32</v>
      </c>
      <c r="J405" s="40">
        <f t="shared" si="270"/>
        <v>96223.619999997318</v>
      </c>
    </row>
    <row r="406" spans="1:10" ht="26.25" x14ac:dyDescent="0.25">
      <c r="A406" s="5" t="s">
        <v>287</v>
      </c>
      <c r="B406" s="6" t="s">
        <v>285</v>
      </c>
      <c r="C406" s="6" t="s">
        <v>29</v>
      </c>
      <c r="D406" s="6" t="s">
        <v>288</v>
      </c>
      <c r="E406" s="6"/>
      <c r="F406" s="39">
        <f t="shared" ref="F406:H406" si="310">F407</f>
        <v>18593156.719999999</v>
      </c>
      <c r="G406" s="39">
        <f t="shared" si="310"/>
        <v>19658924.719999999</v>
      </c>
      <c r="H406" s="39">
        <f t="shared" si="310"/>
        <v>19658924.719999999</v>
      </c>
      <c r="I406" s="39">
        <f>I407</f>
        <v>19636250.210000001</v>
      </c>
      <c r="J406" s="40">
        <f t="shared" si="270"/>
        <v>22674.509999997914</v>
      </c>
    </row>
    <row r="407" spans="1:10" ht="26.25" x14ac:dyDescent="0.25">
      <c r="A407" s="5" t="s">
        <v>381</v>
      </c>
      <c r="B407" s="6" t="s">
        <v>285</v>
      </c>
      <c r="C407" s="6" t="s">
        <v>29</v>
      </c>
      <c r="D407" s="6" t="s">
        <v>382</v>
      </c>
      <c r="E407" s="6"/>
      <c r="F407" s="39">
        <f t="shared" ref="F407:H407" si="311">F408+F416+F412</f>
        <v>18593156.719999999</v>
      </c>
      <c r="G407" s="39">
        <f t="shared" si="311"/>
        <v>19658924.719999999</v>
      </c>
      <c r="H407" s="39">
        <f t="shared" si="311"/>
        <v>19658924.719999999</v>
      </c>
      <c r="I407" s="39">
        <f>I408+I416+I412</f>
        <v>19636250.210000001</v>
      </c>
      <c r="J407" s="40">
        <f t="shared" si="270"/>
        <v>22674.509999997914</v>
      </c>
    </row>
    <row r="408" spans="1:10" ht="39" x14ac:dyDescent="0.25">
      <c r="A408" s="5" t="s">
        <v>383</v>
      </c>
      <c r="B408" s="6" t="s">
        <v>285</v>
      </c>
      <c r="C408" s="6" t="s">
        <v>29</v>
      </c>
      <c r="D408" s="6" t="s">
        <v>384</v>
      </c>
      <c r="E408" s="6"/>
      <c r="F408" s="25">
        <f t="shared" ref="F408:H408" si="312">F409</f>
        <v>10561704.960000001</v>
      </c>
      <c r="G408" s="25">
        <f t="shared" si="312"/>
        <v>11627472.960000001</v>
      </c>
      <c r="H408" s="25">
        <f t="shared" si="312"/>
        <v>11627472.960000001</v>
      </c>
      <c r="I408" s="42">
        <f>I409</f>
        <v>11604798.449999999</v>
      </c>
      <c r="J408" s="40">
        <f t="shared" si="270"/>
        <v>22674.510000001639</v>
      </c>
    </row>
    <row r="409" spans="1:10" ht="26.25" x14ac:dyDescent="0.25">
      <c r="A409" s="5" t="s">
        <v>385</v>
      </c>
      <c r="B409" s="6" t="s">
        <v>285</v>
      </c>
      <c r="C409" s="6" t="s">
        <v>29</v>
      </c>
      <c r="D409" s="6" t="s">
        <v>386</v>
      </c>
      <c r="E409" s="6"/>
      <c r="F409" s="25">
        <f t="shared" ref="F409:H409" si="313">F410</f>
        <v>10561704.960000001</v>
      </c>
      <c r="G409" s="25">
        <f t="shared" si="313"/>
        <v>11627472.960000001</v>
      </c>
      <c r="H409" s="25">
        <f t="shared" si="313"/>
        <v>11627472.960000001</v>
      </c>
      <c r="I409" s="42">
        <f>I410</f>
        <v>11604798.449999999</v>
      </c>
      <c r="J409" s="40">
        <f t="shared" si="270"/>
        <v>22674.510000001639</v>
      </c>
    </row>
    <row r="410" spans="1:10" ht="26.25" x14ac:dyDescent="0.25">
      <c r="A410" s="5" t="s">
        <v>295</v>
      </c>
      <c r="B410" s="6" t="s">
        <v>285</v>
      </c>
      <c r="C410" s="6" t="s">
        <v>29</v>
      </c>
      <c r="D410" s="6" t="s">
        <v>386</v>
      </c>
      <c r="E410" s="6" t="s">
        <v>296</v>
      </c>
      <c r="F410" s="25">
        <f t="shared" ref="F410:H410" si="314">F411</f>
        <v>10561704.960000001</v>
      </c>
      <c r="G410" s="25">
        <f t="shared" si="314"/>
        <v>11627472.960000001</v>
      </c>
      <c r="H410" s="25">
        <f t="shared" si="314"/>
        <v>11627472.960000001</v>
      </c>
      <c r="I410" s="42">
        <f>I411</f>
        <v>11604798.449999999</v>
      </c>
      <c r="J410" s="40">
        <f t="shared" si="270"/>
        <v>22674.510000001639</v>
      </c>
    </row>
    <row r="411" spans="1:10" x14ac:dyDescent="0.25">
      <c r="A411" s="5" t="s">
        <v>297</v>
      </c>
      <c r="B411" s="6" t="s">
        <v>285</v>
      </c>
      <c r="C411" s="6" t="s">
        <v>29</v>
      </c>
      <c r="D411" s="6" t="s">
        <v>386</v>
      </c>
      <c r="E411" s="6" t="s">
        <v>298</v>
      </c>
      <c r="F411" s="68">
        <v>10561704.960000001</v>
      </c>
      <c r="G411" s="58">
        <v>11627472.960000001</v>
      </c>
      <c r="H411" s="60">
        <v>11627472.960000001</v>
      </c>
      <c r="I411" s="61">
        <v>11604798.449999999</v>
      </c>
      <c r="J411" s="62">
        <f t="shared" si="270"/>
        <v>22674.510000001639</v>
      </c>
    </row>
    <row r="412" spans="1:10" s="19" customFormat="1" ht="38.25" x14ac:dyDescent="0.25">
      <c r="A412" s="20" t="s">
        <v>641</v>
      </c>
      <c r="B412" s="24" t="s">
        <v>285</v>
      </c>
      <c r="C412" s="24" t="s">
        <v>29</v>
      </c>
      <c r="D412" s="24" t="s">
        <v>642</v>
      </c>
      <c r="E412" s="24"/>
      <c r="F412" s="68">
        <f t="shared" ref="F412:H412" si="315">F413</f>
        <v>5492290</v>
      </c>
      <c r="G412" s="68">
        <f t="shared" si="315"/>
        <v>0</v>
      </c>
      <c r="H412" s="68">
        <f t="shared" si="315"/>
        <v>0</v>
      </c>
      <c r="I412" s="68">
        <f>I413</f>
        <v>0</v>
      </c>
      <c r="J412" s="62">
        <f t="shared" si="270"/>
        <v>0</v>
      </c>
    </row>
    <row r="413" spans="1:10" s="19" customFormat="1" ht="63.75" x14ac:dyDescent="0.25">
      <c r="A413" s="20" t="s">
        <v>301</v>
      </c>
      <c r="B413" s="24" t="s">
        <v>285</v>
      </c>
      <c r="C413" s="24" t="s">
        <v>29</v>
      </c>
      <c r="D413" s="24" t="s">
        <v>709</v>
      </c>
      <c r="E413" s="24"/>
      <c r="F413" s="68">
        <f t="shared" ref="F413:H413" si="316">F414</f>
        <v>5492290</v>
      </c>
      <c r="G413" s="68">
        <f t="shared" si="316"/>
        <v>0</v>
      </c>
      <c r="H413" s="68">
        <f t="shared" si="316"/>
        <v>0</v>
      </c>
      <c r="I413" s="68">
        <f>I414</f>
        <v>0</v>
      </c>
      <c r="J413" s="62">
        <f t="shared" ref="J413:J415" si="317">H413-I413</f>
        <v>0</v>
      </c>
    </row>
    <row r="414" spans="1:10" s="19" customFormat="1" ht="25.5" x14ac:dyDescent="0.25">
      <c r="A414" s="20" t="s">
        <v>295</v>
      </c>
      <c r="B414" s="24" t="s">
        <v>285</v>
      </c>
      <c r="C414" s="24" t="s">
        <v>29</v>
      </c>
      <c r="D414" s="24" t="s">
        <v>709</v>
      </c>
      <c r="E414" s="24" t="s">
        <v>296</v>
      </c>
      <c r="F414" s="68">
        <f t="shared" ref="F414:H414" si="318">F415</f>
        <v>5492290</v>
      </c>
      <c r="G414" s="68">
        <f t="shared" si="318"/>
        <v>0</v>
      </c>
      <c r="H414" s="68">
        <f t="shared" si="318"/>
        <v>0</v>
      </c>
      <c r="I414" s="68">
        <f>I415</f>
        <v>0</v>
      </c>
      <c r="J414" s="62">
        <f t="shared" si="317"/>
        <v>0</v>
      </c>
    </row>
    <row r="415" spans="1:10" s="19" customFormat="1" x14ac:dyDescent="0.25">
      <c r="A415" s="20" t="s">
        <v>297</v>
      </c>
      <c r="B415" s="24" t="s">
        <v>285</v>
      </c>
      <c r="C415" s="24" t="s">
        <v>29</v>
      </c>
      <c r="D415" s="24" t="s">
        <v>709</v>
      </c>
      <c r="E415" s="24" t="s">
        <v>298</v>
      </c>
      <c r="F415" s="68">
        <v>5492290</v>
      </c>
      <c r="G415" s="68">
        <v>0</v>
      </c>
      <c r="H415" s="68">
        <v>0</v>
      </c>
      <c r="I415" s="68">
        <v>0</v>
      </c>
      <c r="J415" s="62">
        <f t="shared" si="317"/>
        <v>0</v>
      </c>
    </row>
    <row r="416" spans="1:10" ht="51.75" x14ac:dyDescent="0.25">
      <c r="A416" s="5" t="s">
        <v>387</v>
      </c>
      <c r="B416" s="6" t="s">
        <v>285</v>
      </c>
      <c r="C416" s="6" t="s">
        <v>29</v>
      </c>
      <c r="D416" s="6" t="s">
        <v>388</v>
      </c>
      <c r="E416" s="6"/>
      <c r="F416" s="25">
        <f t="shared" ref="F416:H416" si="319">F417</f>
        <v>2539161.7599999998</v>
      </c>
      <c r="G416" s="25">
        <f t="shared" si="319"/>
        <v>8031451.7599999998</v>
      </c>
      <c r="H416" s="25">
        <f t="shared" si="319"/>
        <v>8031451.7599999998</v>
      </c>
      <c r="I416" s="42">
        <f>I417</f>
        <v>8031451.7599999998</v>
      </c>
      <c r="J416" s="40">
        <f t="shared" ref="J416:J495" si="320">H416-I416</f>
        <v>0</v>
      </c>
    </row>
    <row r="417" spans="1:10" ht="39" x14ac:dyDescent="0.25">
      <c r="A417" s="5" t="s">
        <v>389</v>
      </c>
      <c r="B417" s="6" t="s">
        <v>285</v>
      </c>
      <c r="C417" s="6" t="s">
        <v>29</v>
      </c>
      <c r="D417" s="6" t="s">
        <v>390</v>
      </c>
      <c r="E417" s="6"/>
      <c r="F417" s="25">
        <f t="shared" ref="F417:H417" si="321">F418</f>
        <v>2539161.7599999998</v>
      </c>
      <c r="G417" s="25">
        <f t="shared" si="321"/>
        <v>8031451.7599999998</v>
      </c>
      <c r="H417" s="25">
        <f t="shared" si="321"/>
        <v>8031451.7599999998</v>
      </c>
      <c r="I417" s="42">
        <f>I418</f>
        <v>8031451.7599999998</v>
      </c>
      <c r="J417" s="40">
        <f t="shared" si="320"/>
        <v>0</v>
      </c>
    </row>
    <row r="418" spans="1:10" ht="26.25" x14ac:dyDescent="0.25">
      <c r="A418" s="5" t="s">
        <v>295</v>
      </c>
      <c r="B418" s="6" t="s">
        <v>285</v>
      </c>
      <c r="C418" s="6" t="s">
        <v>29</v>
      </c>
      <c r="D418" s="6" t="s">
        <v>390</v>
      </c>
      <c r="E418" s="6" t="s">
        <v>296</v>
      </c>
      <c r="F418" s="25">
        <f t="shared" ref="F418:H418" si="322">F419</f>
        <v>2539161.7599999998</v>
      </c>
      <c r="G418" s="25">
        <f t="shared" si="322"/>
        <v>8031451.7599999998</v>
      </c>
      <c r="H418" s="25">
        <f t="shared" si="322"/>
        <v>8031451.7599999998</v>
      </c>
      <c r="I418" s="42">
        <f>I419</f>
        <v>8031451.7599999998</v>
      </c>
      <c r="J418" s="40">
        <f t="shared" si="320"/>
        <v>0</v>
      </c>
    </row>
    <row r="419" spans="1:10" x14ac:dyDescent="0.25">
      <c r="A419" s="5" t="s">
        <v>297</v>
      </c>
      <c r="B419" s="6" t="s">
        <v>285</v>
      </c>
      <c r="C419" s="6" t="s">
        <v>29</v>
      </c>
      <c r="D419" s="6" t="s">
        <v>390</v>
      </c>
      <c r="E419" s="6" t="s">
        <v>298</v>
      </c>
      <c r="F419" s="68">
        <v>2539161.7599999998</v>
      </c>
      <c r="G419" s="48">
        <v>8031451.7599999998</v>
      </c>
      <c r="H419" s="46">
        <v>8031451.7599999998</v>
      </c>
      <c r="I419" s="47">
        <v>8031451.7599999998</v>
      </c>
      <c r="J419" s="40">
        <f t="shared" si="320"/>
        <v>0</v>
      </c>
    </row>
    <row r="420" spans="1:10" ht="26.25" x14ac:dyDescent="0.25">
      <c r="A420" s="5" t="s">
        <v>391</v>
      </c>
      <c r="B420" s="6" t="s">
        <v>285</v>
      </c>
      <c r="C420" s="6" t="s">
        <v>29</v>
      </c>
      <c r="D420" s="6" t="s">
        <v>392</v>
      </c>
      <c r="E420" s="6"/>
      <c r="F420" s="37">
        <v>35362028</v>
      </c>
      <c r="G420" s="37">
        <f t="shared" ref="G420:H420" si="323">G421</f>
        <v>37271198.219999999</v>
      </c>
      <c r="H420" s="37">
        <f t="shared" si="323"/>
        <v>37271198.219999999</v>
      </c>
      <c r="I420" s="39">
        <f>I421</f>
        <v>37197649.109999999</v>
      </c>
      <c r="J420" s="40">
        <f t="shared" si="320"/>
        <v>73549.109999999404</v>
      </c>
    </row>
    <row r="421" spans="1:10" ht="26.25" x14ac:dyDescent="0.25">
      <c r="A421" s="5" t="s">
        <v>393</v>
      </c>
      <c r="B421" s="6" t="s">
        <v>285</v>
      </c>
      <c r="C421" s="6" t="s">
        <v>29</v>
      </c>
      <c r="D421" s="6" t="s">
        <v>394</v>
      </c>
      <c r="E421" s="6"/>
      <c r="F421" s="37">
        <v>35362028</v>
      </c>
      <c r="G421" s="37">
        <f t="shared" ref="G421:H421" si="324">G422+G426+G432</f>
        <v>37271198.219999999</v>
      </c>
      <c r="H421" s="37">
        <f t="shared" si="324"/>
        <v>37271198.219999999</v>
      </c>
      <c r="I421" s="39">
        <f>I422+I426+I432</f>
        <v>37197649.109999999</v>
      </c>
      <c r="J421" s="40">
        <f t="shared" si="320"/>
        <v>73549.109999999404</v>
      </c>
    </row>
    <row r="422" spans="1:10" ht="39" x14ac:dyDescent="0.25">
      <c r="A422" s="5" t="s">
        <v>395</v>
      </c>
      <c r="B422" s="6" t="s">
        <v>285</v>
      </c>
      <c r="C422" s="6" t="s">
        <v>29</v>
      </c>
      <c r="D422" s="6" t="s">
        <v>396</v>
      </c>
      <c r="E422" s="6"/>
      <c r="F422" s="68">
        <v>32303831</v>
      </c>
      <c r="G422" s="25">
        <f t="shared" ref="G422:H422" si="325">G423</f>
        <v>32991131</v>
      </c>
      <c r="H422" s="25">
        <f t="shared" si="325"/>
        <v>32991131</v>
      </c>
      <c r="I422" s="42">
        <f>I423</f>
        <v>32974765.75</v>
      </c>
      <c r="J422" s="40">
        <f t="shared" si="320"/>
        <v>16365.25</v>
      </c>
    </row>
    <row r="423" spans="1:10" ht="51.75" x14ac:dyDescent="0.25">
      <c r="A423" s="5" t="s">
        <v>397</v>
      </c>
      <c r="B423" s="6" t="s">
        <v>285</v>
      </c>
      <c r="C423" s="6" t="s">
        <v>29</v>
      </c>
      <c r="D423" s="6" t="s">
        <v>398</v>
      </c>
      <c r="E423" s="6"/>
      <c r="F423" s="68">
        <v>32303831</v>
      </c>
      <c r="G423" s="25">
        <f t="shared" ref="G423:H423" si="326">G424</f>
        <v>32991131</v>
      </c>
      <c r="H423" s="25">
        <f t="shared" si="326"/>
        <v>32991131</v>
      </c>
      <c r="I423" s="42">
        <f>I424</f>
        <v>32974765.75</v>
      </c>
      <c r="J423" s="40">
        <f t="shared" si="320"/>
        <v>16365.25</v>
      </c>
    </row>
    <row r="424" spans="1:10" ht="51.75" x14ac:dyDescent="0.25">
      <c r="A424" s="5" t="s">
        <v>22</v>
      </c>
      <c r="B424" s="6" t="s">
        <v>285</v>
      </c>
      <c r="C424" s="6" t="s">
        <v>29</v>
      </c>
      <c r="D424" s="6" t="s">
        <v>398</v>
      </c>
      <c r="E424" s="6" t="s">
        <v>23</v>
      </c>
      <c r="F424" s="68">
        <v>32303831</v>
      </c>
      <c r="G424" s="25">
        <f t="shared" ref="G424:H424" si="327">G425</f>
        <v>32991131</v>
      </c>
      <c r="H424" s="25">
        <f t="shared" si="327"/>
        <v>32991131</v>
      </c>
      <c r="I424" s="42">
        <f>I425</f>
        <v>32974765.75</v>
      </c>
      <c r="J424" s="40">
        <f t="shared" si="320"/>
        <v>16365.25</v>
      </c>
    </row>
    <row r="425" spans="1:10" x14ac:dyDescent="0.25">
      <c r="A425" s="5" t="s">
        <v>120</v>
      </c>
      <c r="B425" s="6" t="s">
        <v>285</v>
      </c>
      <c r="C425" s="6" t="s">
        <v>29</v>
      </c>
      <c r="D425" s="6" t="s">
        <v>398</v>
      </c>
      <c r="E425" s="6" t="s">
        <v>121</v>
      </c>
      <c r="F425" s="68">
        <v>32303831</v>
      </c>
      <c r="G425" s="48">
        <v>32991131</v>
      </c>
      <c r="H425" s="46">
        <v>32991131</v>
      </c>
      <c r="I425" s="47">
        <v>32974765.75</v>
      </c>
      <c r="J425" s="40">
        <f t="shared" si="320"/>
        <v>16365.25</v>
      </c>
    </row>
    <row r="426" spans="1:10" ht="51.75" x14ac:dyDescent="0.25">
      <c r="A426" s="5" t="s">
        <v>399</v>
      </c>
      <c r="B426" s="6" t="s">
        <v>285</v>
      </c>
      <c r="C426" s="6" t="s">
        <v>29</v>
      </c>
      <c r="D426" s="6" t="s">
        <v>400</v>
      </c>
      <c r="E426" s="6"/>
      <c r="F426" s="68">
        <v>2941197</v>
      </c>
      <c r="G426" s="25">
        <f t="shared" ref="G426:H426" si="328">G427</f>
        <v>4184817.22</v>
      </c>
      <c r="H426" s="25">
        <f t="shared" si="328"/>
        <v>4184817.22</v>
      </c>
      <c r="I426" s="42">
        <f>I427</f>
        <v>4127633.36</v>
      </c>
      <c r="J426" s="40">
        <f t="shared" si="320"/>
        <v>57183.860000000335</v>
      </c>
    </row>
    <row r="427" spans="1:10" ht="51.75" x14ac:dyDescent="0.25">
      <c r="A427" s="5" t="s">
        <v>401</v>
      </c>
      <c r="B427" s="6" t="s">
        <v>285</v>
      </c>
      <c r="C427" s="6" t="s">
        <v>29</v>
      </c>
      <c r="D427" s="6" t="s">
        <v>402</v>
      </c>
      <c r="E427" s="6"/>
      <c r="F427" s="42">
        <f t="shared" ref="F427:H427" si="329">F428+F430</f>
        <v>2941197</v>
      </c>
      <c r="G427" s="42">
        <f t="shared" si="329"/>
        <v>4184817.22</v>
      </c>
      <c r="H427" s="42">
        <f t="shared" si="329"/>
        <v>4184817.22</v>
      </c>
      <c r="I427" s="42">
        <f>I428+I430</f>
        <v>4127633.36</v>
      </c>
      <c r="J427" s="40">
        <f t="shared" si="320"/>
        <v>57183.860000000335</v>
      </c>
    </row>
    <row r="428" spans="1:10" ht="26.25" x14ac:dyDescent="0.25">
      <c r="A428" s="5" t="s">
        <v>34</v>
      </c>
      <c r="B428" s="6" t="s">
        <v>285</v>
      </c>
      <c r="C428" s="6" t="s">
        <v>29</v>
      </c>
      <c r="D428" s="6" t="s">
        <v>402</v>
      </c>
      <c r="E428" s="6" t="s">
        <v>35</v>
      </c>
      <c r="F428" s="68">
        <v>2933197</v>
      </c>
      <c r="G428" s="25">
        <f t="shared" ref="G428:H428" si="330">G429</f>
        <v>4184817.22</v>
      </c>
      <c r="H428" s="25">
        <f t="shared" si="330"/>
        <v>4184817.22</v>
      </c>
      <c r="I428" s="42">
        <f>I429</f>
        <v>4127633.36</v>
      </c>
      <c r="J428" s="40">
        <f t="shared" si="320"/>
        <v>57183.860000000335</v>
      </c>
    </row>
    <row r="429" spans="1:10" ht="26.25" x14ac:dyDescent="0.25">
      <c r="A429" s="5" t="s">
        <v>36</v>
      </c>
      <c r="B429" s="6" t="s">
        <v>285</v>
      </c>
      <c r="C429" s="6" t="s">
        <v>29</v>
      </c>
      <c r="D429" s="6" t="s">
        <v>402</v>
      </c>
      <c r="E429" s="6" t="s">
        <v>37</v>
      </c>
      <c r="F429" s="68">
        <v>2933197</v>
      </c>
      <c r="G429" s="48">
        <v>4184817.22</v>
      </c>
      <c r="H429" s="46">
        <v>4184817.22</v>
      </c>
      <c r="I429" s="47">
        <v>4127633.36</v>
      </c>
      <c r="J429" s="40">
        <f t="shared" si="320"/>
        <v>57183.860000000335</v>
      </c>
    </row>
    <row r="430" spans="1:10" s="22" customFormat="1" x14ac:dyDescent="0.25">
      <c r="A430" s="7" t="s">
        <v>38</v>
      </c>
      <c r="B430" s="6" t="s">
        <v>285</v>
      </c>
      <c r="C430" s="6" t="s">
        <v>29</v>
      </c>
      <c r="D430" s="6" t="s">
        <v>402</v>
      </c>
      <c r="E430" s="6">
        <v>800</v>
      </c>
      <c r="F430" s="47">
        <f t="shared" ref="F430:H430" si="331">F431</f>
        <v>8000</v>
      </c>
      <c r="G430" s="47">
        <f t="shared" si="331"/>
        <v>0</v>
      </c>
      <c r="H430" s="47">
        <f t="shared" si="331"/>
        <v>0</v>
      </c>
      <c r="I430" s="47">
        <f>I431</f>
        <v>0</v>
      </c>
      <c r="J430" s="40">
        <f t="shared" si="320"/>
        <v>0</v>
      </c>
    </row>
    <row r="431" spans="1:10" s="22" customFormat="1" x14ac:dyDescent="0.25">
      <c r="A431" s="7" t="s">
        <v>40</v>
      </c>
      <c r="B431" s="6" t="s">
        <v>285</v>
      </c>
      <c r="C431" s="6" t="s">
        <v>29</v>
      </c>
      <c r="D431" s="6" t="s">
        <v>402</v>
      </c>
      <c r="E431" s="6">
        <v>850</v>
      </c>
      <c r="F431" s="68">
        <v>8000</v>
      </c>
      <c r="G431" s="98">
        <v>0</v>
      </c>
      <c r="H431" s="46">
        <v>0</v>
      </c>
      <c r="I431" s="47">
        <v>0</v>
      </c>
      <c r="J431" s="40">
        <f t="shared" si="320"/>
        <v>0</v>
      </c>
    </row>
    <row r="432" spans="1:10" ht="51.75" x14ac:dyDescent="0.25">
      <c r="A432" s="5" t="s">
        <v>403</v>
      </c>
      <c r="B432" s="6" t="s">
        <v>285</v>
      </c>
      <c r="C432" s="6" t="s">
        <v>29</v>
      </c>
      <c r="D432" s="6" t="s">
        <v>404</v>
      </c>
      <c r="E432" s="6"/>
      <c r="F432" s="68">
        <v>117000</v>
      </c>
      <c r="G432" s="25">
        <f t="shared" ref="G432:H432" si="332">G433</f>
        <v>95250</v>
      </c>
      <c r="H432" s="25">
        <f t="shared" si="332"/>
        <v>95250</v>
      </c>
      <c r="I432" s="42">
        <f>I433</f>
        <v>95250</v>
      </c>
      <c r="J432" s="40">
        <f t="shared" si="320"/>
        <v>0</v>
      </c>
    </row>
    <row r="433" spans="1:10" ht="64.5" x14ac:dyDescent="0.25">
      <c r="A433" s="5" t="s">
        <v>405</v>
      </c>
      <c r="B433" s="6" t="s">
        <v>285</v>
      </c>
      <c r="C433" s="6" t="s">
        <v>29</v>
      </c>
      <c r="D433" s="6" t="s">
        <v>406</v>
      </c>
      <c r="E433" s="6"/>
      <c r="F433" s="68">
        <v>117000</v>
      </c>
      <c r="G433" s="25">
        <f t="shared" ref="G433:H433" si="333">G434</f>
        <v>95250</v>
      </c>
      <c r="H433" s="25">
        <f t="shared" si="333"/>
        <v>95250</v>
      </c>
      <c r="I433" s="42">
        <f>I434</f>
        <v>95250</v>
      </c>
      <c r="J433" s="40">
        <f t="shared" si="320"/>
        <v>0</v>
      </c>
    </row>
    <row r="434" spans="1:10" ht="51.75" x14ac:dyDescent="0.25">
      <c r="A434" s="5" t="s">
        <v>22</v>
      </c>
      <c r="B434" s="6" t="s">
        <v>285</v>
      </c>
      <c r="C434" s="6" t="s">
        <v>29</v>
      </c>
      <c r="D434" s="6" t="s">
        <v>406</v>
      </c>
      <c r="E434" s="6" t="s">
        <v>23</v>
      </c>
      <c r="F434" s="68">
        <v>117000</v>
      </c>
      <c r="G434" s="25">
        <f t="shared" ref="G434:H434" si="334">G435</f>
        <v>95250</v>
      </c>
      <c r="H434" s="25">
        <f t="shared" si="334"/>
        <v>95250</v>
      </c>
      <c r="I434" s="42">
        <f>I435</f>
        <v>95250</v>
      </c>
      <c r="J434" s="40">
        <f t="shared" si="320"/>
        <v>0</v>
      </c>
    </row>
    <row r="435" spans="1:10" x14ac:dyDescent="0.25">
      <c r="A435" s="5" t="s">
        <v>120</v>
      </c>
      <c r="B435" s="6" t="s">
        <v>285</v>
      </c>
      <c r="C435" s="6" t="s">
        <v>29</v>
      </c>
      <c r="D435" s="6" t="s">
        <v>406</v>
      </c>
      <c r="E435" s="6" t="s">
        <v>121</v>
      </c>
      <c r="F435" s="68">
        <v>117000</v>
      </c>
      <c r="G435" s="48">
        <v>95250</v>
      </c>
      <c r="H435" s="46">
        <v>95250</v>
      </c>
      <c r="I435" s="47">
        <v>95250</v>
      </c>
      <c r="J435" s="40">
        <f t="shared" si="320"/>
        <v>0</v>
      </c>
    </row>
    <row r="436" spans="1:10" ht="26.25" x14ac:dyDescent="0.25">
      <c r="A436" s="5" t="s">
        <v>407</v>
      </c>
      <c r="B436" s="6" t="s">
        <v>285</v>
      </c>
      <c r="C436" s="6" t="s">
        <v>91</v>
      </c>
      <c r="D436" s="6"/>
      <c r="E436" s="6"/>
      <c r="F436" s="39">
        <f t="shared" ref="F436:H436" si="335">F437+F443+F448+F453+F458+F467</f>
        <v>296400</v>
      </c>
      <c r="G436" s="39">
        <f t="shared" si="335"/>
        <v>264800.98</v>
      </c>
      <c r="H436" s="39">
        <f t="shared" si="335"/>
        <v>264800.98</v>
      </c>
      <c r="I436" s="39">
        <f>I437+I443+I448+I453+I458+I467</f>
        <v>264800</v>
      </c>
      <c r="J436" s="40">
        <f t="shared" si="320"/>
        <v>0.97999999998137355</v>
      </c>
    </row>
    <row r="437" spans="1:10" ht="26.25" x14ac:dyDescent="0.25">
      <c r="A437" s="5" t="s">
        <v>408</v>
      </c>
      <c r="B437" s="6" t="s">
        <v>285</v>
      </c>
      <c r="C437" s="6" t="s">
        <v>91</v>
      </c>
      <c r="D437" s="6" t="s">
        <v>409</v>
      </c>
      <c r="E437" s="6"/>
      <c r="F437" s="68">
        <v>20000</v>
      </c>
      <c r="G437" s="25">
        <f t="shared" ref="G437:H437" si="336">G438</f>
        <v>20000</v>
      </c>
      <c r="H437" s="25">
        <f t="shared" si="336"/>
        <v>20000</v>
      </c>
      <c r="I437" s="42">
        <f>I438</f>
        <v>20000</v>
      </c>
      <c r="J437" s="40">
        <f t="shared" si="320"/>
        <v>0</v>
      </c>
    </row>
    <row r="438" spans="1:10" ht="26.25" x14ac:dyDescent="0.25">
      <c r="A438" s="5" t="s">
        <v>410</v>
      </c>
      <c r="B438" s="6" t="s">
        <v>285</v>
      </c>
      <c r="C438" s="6" t="s">
        <v>91</v>
      </c>
      <c r="D438" s="6" t="s">
        <v>411</v>
      </c>
      <c r="E438" s="6"/>
      <c r="F438" s="68">
        <v>20000</v>
      </c>
      <c r="G438" s="25">
        <f t="shared" ref="G438:H438" si="337">G439</f>
        <v>20000</v>
      </c>
      <c r="H438" s="25">
        <f t="shared" si="337"/>
        <v>20000</v>
      </c>
      <c r="I438" s="42">
        <f>I439</f>
        <v>20000</v>
      </c>
      <c r="J438" s="40">
        <f t="shared" si="320"/>
        <v>0</v>
      </c>
    </row>
    <row r="439" spans="1:10" ht="39" x14ac:dyDescent="0.25">
      <c r="A439" s="5" t="s">
        <v>412</v>
      </c>
      <c r="B439" s="6" t="s">
        <v>285</v>
      </c>
      <c r="C439" s="6" t="s">
        <v>91</v>
      </c>
      <c r="D439" s="6" t="s">
        <v>413</v>
      </c>
      <c r="E439" s="6"/>
      <c r="F439" s="68">
        <v>20000</v>
      </c>
      <c r="G439" s="25">
        <f t="shared" ref="G439:H439" si="338">G440</f>
        <v>20000</v>
      </c>
      <c r="H439" s="25">
        <f t="shared" si="338"/>
        <v>20000</v>
      </c>
      <c r="I439" s="42">
        <f>I440</f>
        <v>20000</v>
      </c>
      <c r="J439" s="40">
        <f t="shared" si="320"/>
        <v>0</v>
      </c>
    </row>
    <row r="440" spans="1:10" ht="64.5" x14ac:dyDescent="0.25">
      <c r="A440" s="5" t="s">
        <v>414</v>
      </c>
      <c r="B440" s="6" t="s">
        <v>285</v>
      </c>
      <c r="C440" s="6" t="s">
        <v>91</v>
      </c>
      <c r="D440" s="6" t="s">
        <v>415</v>
      </c>
      <c r="E440" s="6"/>
      <c r="F440" s="68">
        <v>20000</v>
      </c>
      <c r="G440" s="25">
        <f t="shared" ref="G440:H440" si="339">G441</f>
        <v>20000</v>
      </c>
      <c r="H440" s="25">
        <f t="shared" si="339"/>
        <v>20000</v>
      </c>
      <c r="I440" s="42">
        <f>I441</f>
        <v>20000</v>
      </c>
      <c r="J440" s="40">
        <f t="shared" si="320"/>
        <v>0</v>
      </c>
    </row>
    <row r="441" spans="1:10" ht="26.25" x14ac:dyDescent="0.25">
      <c r="A441" s="5" t="s">
        <v>34</v>
      </c>
      <c r="B441" s="6" t="s">
        <v>285</v>
      </c>
      <c r="C441" s="6" t="s">
        <v>91</v>
      </c>
      <c r="D441" s="6" t="s">
        <v>415</v>
      </c>
      <c r="E441" s="6" t="s">
        <v>35</v>
      </c>
      <c r="F441" s="68">
        <v>20000</v>
      </c>
      <c r="G441" s="25">
        <f t="shared" ref="G441:H441" si="340">G442</f>
        <v>20000</v>
      </c>
      <c r="H441" s="25">
        <f t="shared" si="340"/>
        <v>20000</v>
      </c>
      <c r="I441" s="42">
        <f>I442</f>
        <v>20000</v>
      </c>
      <c r="J441" s="40">
        <f t="shared" si="320"/>
        <v>0</v>
      </c>
    </row>
    <row r="442" spans="1:10" ht="26.25" x14ac:dyDescent="0.25">
      <c r="A442" s="5" t="s">
        <v>36</v>
      </c>
      <c r="B442" s="6" t="s">
        <v>285</v>
      </c>
      <c r="C442" s="6" t="s">
        <v>91</v>
      </c>
      <c r="D442" s="6" t="s">
        <v>415</v>
      </c>
      <c r="E442" s="6" t="s">
        <v>37</v>
      </c>
      <c r="F442" s="68">
        <v>20000</v>
      </c>
      <c r="G442" s="48">
        <v>20000</v>
      </c>
      <c r="H442" s="46">
        <v>20000</v>
      </c>
      <c r="I442" s="47">
        <v>20000</v>
      </c>
      <c r="J442" s="40">
        <f t="shared" si="320"/>
        <v>0</v>
      </c>
    </row>
    <row r="443" spans="1:10" ht="39" x14ac:dyDescent="0.25">
      <c r="A443" s="5" t="s">
        <v>44</v>
      </c>
      <c r="B443" s="6" t="s">
        <v>285</v>
      </c>
      <c r="C443" s="6" t="s">
        <v>91</v>
      </c>
      <c r="D443" s="6" t="s">
        <v>45</v>
      </c>
      <c r="E443" s="6"/>
      <c r="F443" s="68">
        <v>105500</v>
      </c>
      <c r="G443" s="25">
        <f t="shared" ref="G443:H443" si="341">G444</f>
        <v>26800.98</v>
      </c>
      <c r="H443" s="25">
        <f t="shared" si="341"/>
        <v>26800.98</v>
      </c>
      <c r="I443" s="42">
        <f>I444</f>
        <v>26800</v>
      </c>
      <c r="J443" s="40">
        <f t="shared" si="320"/>
        <v>0.97999999999956344</v>
      </c>
    </row>
    <row r="444" spans="1:10" ht="39" x14ac:dyDescent="0.25">
      <c r="A444" s="5" t="s">
        <v>46</v>
      </c>
      <c r="B444" s="6" t="s">
        <v>285</v>
      </c>
      <c r="C444" s="6" t="s">
        <v>91</v>
      </c>
      <c r="D444" s="6" t="s">
        <v>47</v>
      </c>
      <c r="E444" s="6"/>
      <c r="F444" s="68">
        <v>105500</v>
      </c>
      <c r="G444" s="25">
        <f t="shared" ref="G444:H444" si="342">G445</f>
        <v>26800.98</v>
      </c>
      <c r="H444" s="25">
        <f t="shared" si="342"/>
        <v>26800.98</v>
      </c>
      <c r="I444" s="42">
        <f>I445</f>
        <v>26800</v>
      </c>
      <c r="J444" s="40">
        <f t="shared" si="320"/>
        <v>0.97999999999956344</v>
      </c>
    </row>
    <row r="445" spans="1:10" ht="39" x14ac:dyDescent="0.25">
      <c r="A445" s="5" t="s">
        <v>48</v>
      </c>
      <c r="B445" s="6" t="s">
        <v>285</v>
      </c>
      <c r="C445" s="6" t="s">
        <v>91</v>
      </c>
      <c r="D445" s="6" t="s">
        <v>49</v>
      </c>
      <c r="E445" s="6"/>
      <c r="F445" s="68">
        <v>105500</v>
      </c>
      <c r="G445" s="25">
        <f t="shared" ref="G445:H445" si="343">G446</f>
        <v>26800.98</v>
      </c>
      <c r="H445" s="25">
        <f t="shared" si="343"/>
        <v>26800.98</v>
      </c>
      <c r="I445" s="42">
        <f>I446</f>
        <v>26800</v>
      </c>
      <c r="J445" s="40">
        <f t="shared" si="320"/>
        <v>0.97999999999956344</v>
      </c>
    </row>
    <row r="446" spans="1:10" ht="26.25" x14ac:dyDescent="0.25">
      <c r="A446" s="5" t="s">
        <v>34</v>
      </c>
      <c r="B446" s="6" t="s">
        <v>285</v>
      </c>
      <c r="C446" s="6" t="s">
        <v>91</v>
      </c>
      <c r="D446" s="6" t="s">
        <v>49</v>
      </c>
      <c r="E446" s="6" t="s">
        <v>35</v>
      </c>
      <c r="F446" s="68">
        <v>105500</v>
      </c>
      <c r="G446" s="25">
        <f t="shared" ref="G446:H446" si="344">G447</f>
        <v>26800.98</v>
      </c>
      <c r="H446" s="25">
        <f t="shared" si="344"/>
        <v>26800.98</v>
      </c>
      <c r="I446" s="42">
        <f>I447</f>
        <v>26800</v>
      </c>
      <c r="J446" s="40">
        <f t="shared" si="320"/>
        <v>0.97999999999956344</v>
      </c>
    </row>
    <row r="447" spans="1:10" ht="26.25" x14ac:dyDescent="0.25">
      <c r="A447" s="5" t="s">
        <v>36</v>
      </c>
      <c r="B447" s="6" t="s">
        <v>285</v>
      </c>
      <c r="C447" s="6" t="s">
        <v>91</v>
      </c>
      <c r="D447" s="6" t="s">
        <v>49</v>
      </c>
      <c r="E447" s="6" t="s">
        <v>37</v>
      </c>
      <c r="F447" s="90">
        <v>105500</v>
      </c>
      <c r="G447" s="58">
        <v>26800.98</v>
      </c>
      <c r="H447" s="60">
        <v>26800.98</v>
      </c>
      <c r="I447" s="61">
        <v>26800</v>
      </c>
      <c r="J447" s="62">
        <f t="shared" si="320"/>
        <v>0.97999999999956344</v>
      </c>
    </row>
    <row r="448" spans="1:10" s="22" customFormat="1" ht="25.5" x14ac:dyDescent="0.25">
      <c r="A448" s="20" t="s">
        <v>98</v>
      </c>
      <c r="B448" s="24" t="s">
        <v>285</v>
      </c>
      <c r="C448" s="24" t="s">
        <v>91</v>
      </c>
      <c r="D448" s="24" t="s">
        <v>99</v>
      </c>
      <c r="E448" s="21"/>
      <c r="F448" s="46">
        <f t="shared" ref="F448:H448" si="345">F449</f>
        <v>49000</v>
      </c>
      <c r="G448" s="46">
        <f t="shared" si="345"/>
        <v>0</v>
      </c>
      <c r="H448" s="46">
        <f t="shared" si="345"/>
        <v>0</v>
      </c>
      <c r="I448" s="46">
        <f>I449</f>
        <v>0</v>
      </c>
      <c r="J448" s="62">
        <f t="shared" si="320"/>
        <v>0</v>
      </c>
    </row>
    <row r="449" spans="1:10" s="22" customFormat="1" ht="25.5" x14ac:dyDescent="0.25">
      <c r="A449" s="88" t="s">
        <v>100</v>
      </c>
      <c r="B449" s="93" t="s">
        <v>285</v>
      </c>
      <c r="C449" s="93" t="s">
        <v>91</v>
      </c>
      <c r="D449" s="93" t="s">
        <v>101</v>
      </c>
      <c r="E449" s="89"/>
      <c r="F449" s="91">
        <f t="shared" ref="F449:H449" si="346">F450</f>
        <v>49000</v>
      </c>
      <c r="G449" s="91">
        <f t="shared" si="346"/>
        <v>0</v>
      </c>
      <c r="H449" s="91">
        <f t="shared" si="346"/>
        <v>0</v>
      </c>
      <c r="I449" s="91">
        <f>I450</f>
        <v>0</v>
      </c>
      <c r="J449" s="92">
        <f t="shared" si="320"/>
        <v>0</v>
      </c>
    </row>
    <row r="450" spans="1:10" s="22" customFormat="1" ht="63.75" x14ac:dyDescent="0.25">
      <c r="A450" s="88" t="s">
        <v>102</v>
      </c>
      <c r="B450" s="93" t="s">
        <v>285</v>
      </c>
      <c r="C450" s="93" t="s">
        <v>91</v>
      </c>
      <c r="D450" s="93" t="s">
        <v>103</v>
      </c>
      <c r="E450" s="89"/>
      <c r="F450" s="68">
        <f t="shared" ref="F450:H450" si="347">F451</f>
        <v>49000</v>
      </c>
      <c r="G450" s="68">
        <f t="shared" si="347"/>
        <v>0</v>
      </c>
      <c r="H450" s="68">
        <f t="shared" si="347"/>
        <v>0</v>
      </c>
      <c r="I450" s="68">
        <f>I451</f>
        <v>0</v>
      </c>
      <c r="J450" s="62">
        <f t="shared" si="320"/>
        <v>0</v>
      </c>
    </row>
    <row r="451" spans="1:10" s="22" customFormat="1" ht="25.5" x14ac:dyDescent="0.25">
      <c r="A451" s="88" t="s">
        <v>34</v>
      </c>
      <c r="B451" s="93" t="s">
        <v>285</v>
      </c>
      <c r="C451" s="93" t="s">
        <v>91</v>
      </c>
      <c r="D451" s="93" t="s">
        <v>103</v>
      </c>
      <c r="E451" s="89" t="s">
        <v>35</v>
      </c>
      <c r="F451" s="68">
        <f t="shared" ref="F451:H451" si="348">F452</f>
        <v>49000</v>
      </c>
      <c r="G451" s="68">
        <f t="shared" si="348"/>
        <v>0</v>
      </c>
      <c r="H451" s="68">
        <f t="shared" si="348"/>
        <v>0</v>
      </c>
      <c r="I451" s="68">
        <f>I452</f>
        <v>0</v>
      </c>
      <c r="J451" s="62">
        <f t="shared" si="320"/>
        <v>0</v>
      </c>
    </row>
    <row r="452" spans="1:10" s="22" customFormat="1" ht="25.5" x14ac:dyDescent="0.25">
      <c r="A452" s="88" t="s">
        <v>36</v>
      </c>
      <c r="B452" s="93" t="s">
        <v>285</v>
      </c>
      <c r="C452" s="93" t="s">
        <v>91</v>
      </c>
      <c r="D452" s="93" t="s">
        <v>103</v>
      </c>
      <c r="E452" s="89" t="s">
        <v>37</v>
      </c>
      <c r="F452" s="68">
        <v>49000</v>
      </c>
      <c r="G452" s="68">
        <v>0</v>
      </c>
      <c r="H452" s="68">
        <v>0</v>
      </c>
      <c r="I452" s="68">
        <v>0</v>
      </c>
      <c r="J452" s="62">
        <f t="shared" si="320"/>
        <v>0</v>
      </c>
    </row>
    <row r="453" spans="1:10" ht="26.25" x14ac:dyDescent="0.25">
      <c r="A453" s="5" t="s">
        <v>104</v>
      </c>
      <c r="B453" s="6" t="s">
        <v>285</v>
      </c>
      <c r="C453" s="6" t="s">
        <v>91</v>
      </c>
      <c r="D453" s="6" t="s">
        <v>105</v>
      </c>
      <c r="E453" s="6"/>
      <c r="F453" s="68">
        <v>65900</v>
      </c>
      <c r="G453" s="25">
        <f t="shared" ref="G453:H453" si="349">G454</f>
        <v>50000</v>
      </c>
      <c r="H453" s="25">
        <f t="shared" si="349"/>
        <v>50000</v>
      </c>
      <c r="I453" s="42">
        <f>I454</f>
        <v>50000</v>
      </c>
      <c r="J453" s="62">
        <f t="shared" si="320"/>
        <v>0</v>
      </c>
    </row>
    <row r="454" spans="1:10" ht="26.25" x14ac:dyDescent="0.25">
      <c r="A454" s="5" t="s">
        <v>106</v>
      </c>
      <c r="B454" s="6" t="s">
        <v>285</v>
      </c>
      <c r="C454" s="6" t="s">
        <v>91</v>
      </c>
      <c r="D454" s="6" t="s">
        <v>107</v>
      </c>
      <c r="E454" s="6"/>
      <c r="F454" s="68">
        <v>65900</v>
      </c>
      <c r="G454" s="25">
        <f t="shared" ref="G454:H454" si="350">G455</f>
        <v>50000</v>
      </c>
      <c r="H454" s="25">
        <f t="shared" si="350"/>
        <v>50000</v>
      </c>
      <c r="I454" s="42">
        <f>I455</f>
        <v>50000</v>
      </c>
      <c r="J454" s="40">
        <f t="shared" si="320"/>
        <v>0</v>
      </c>
    </row>
    <row r="455" spans="1:10" ht="51.75" x14ac:dyDescent="0.25">
      <c r="A455" s="5" t="s">
        <v>108</v>
      </c>
      <c r="B455" s="6" t="s">
        <v>285</v>
      </c>
      <c r="C455" s="6" t="s">
        <v>91</v>
      </c>
      <c r="D455" s="6" t="s">
        <v>109</v>
      </c>
      <c r="E455" s="6"/>
      <c r="F455" s="68">
        <v>65900</v>
      </c>
      <c r="G455" s="25">
        <f t="shared" ref="G455:H455" si="351">G456</f>
        <v>50000</v>
      </c>
      <c r="H455" s="25">
        <f t="shared" si="351"/>
        <v>50000</v>
      </c>
      <c r="I455" s="42">
        <f>I456</f>
        <v>50000</v>
      </c>
      <c r="J455" s="40">
        <f t="shared" si="320"/>
        <v>0</v>
      </c>
    </row>
    <row r="456" spans="1:10" ht="26.25" x14ac:dyDescent="0.25">
      <c r="A456" s="5" t="s">
        <v>34</v>
      </c>
      <c r="B456" s="6" t="s">
        <v>285</v>
      </c>
      <c r="C456" s="6" t="s">
        <v>91</v>
      </c>
      <c r="D456" s="6" t="s">
        <v>109</v>
      </c>
      <c r="E456" s="6" t="s">
        <v>35</v>
      </c>
      <c r="F456" s="68">
        <v>65900</v>
      </c>
      <c r="G456" s="25">
        <f t="shared" ref="G456:H456" si="352">G457</f>
        <v>50000</v>
      </c>
      <c r="H456" s="25">
        <f t="shared" si="352"/>
        <v>50000</v>
      </c>
      <c r="I456" s="42">
        <f>I457</f>
        <v>50000</v>
      </c>
      <c r="J456" s="40">
        <f t="shared" si="320"/>
        <v>0</v>
      </c>
    </row>
    <row r="457" spans="1:10" ht="26.25" x14ac:dyDescent="0.25">
      <c r="A457" s="5" t="s">
        <v>36</v>
      </c>
      <c r="B457" s="6" t="s">
        <v>285</v>
      </c>
      <c r="C457" s="6" t="s">
        <v>91</v>
      </c>
      <c r="D457" s="6" t="s">
        <v>109</v>
      </c>
      <c r="E457" s="6" t="s">
        <v>37</v>
      </c>
      <c r="F457" s="68">
        <v>65900</v>
      </c>
      <c r="G457" s="58">
        <v>50000</v>
      </c>
      <c r="H457" s="60">
        <v>50000</v>
      </c>
      <c r="I457" s="61">
        <v>50000</v>
      </c>
      <c r="J457" s="62">
        <f t="shared" si="320"/>
        <v>0</v>
      </c>
    </row>
    <row r="458" spans="1:10" s="22" customFormat="1" ht="38.25" x14ac:dyDescent="0.25">
      <c r="A458" s="88" t="s">
        <v>16</v>
      </c>
      <c r="B458" s="93" t="s">
        <v>285</v>
      </c>
      <c r="C458" s="93" t="s">
        <v>91</v>
      </c>
      <c r="D458" s="93" t="s">
        <v>17</v>
      </c>
      <c r="E458" s="89"/>
      <c r="F458" s="90">
        <f t="shared" ref="F458:H458" si="353">F459+F463</f>
        <v>56000</v>
      </c>
      <c r="G458" s="90">
        <f t="shared" si="353"/>
        <v>0</v>
      </c>
      <c r="H458" s="90">
        <f t="shared" si="353"/>
        <v>0</v>
      </c>
      <c r="I458" s="90">
        <f>I459+I463</f>
        <v>0</v>
      </c>
      <c r="J458" s="62">
        <f t="shared" si="320"/>
        <v>0</v>
      </c>
    </row>
    <row r="459" spans="1:10" s="22" customFormat="1" ht="25.5" x14ac:dyDescent="0.25">
      <c r="A459" s="20" t="s">
        <v>18</v>
      </c>
      <c r="B459" s="24" t="s">
        <v>285</v>
      </c>
      <c r="C459" s="24" t="s">
        <v>91</v>
      </c>
      <c r="D459" s="24" t="s">
        <v>19</v>
      </c>
      <c r="E459" s="21"/>
      <c r="F459" s="90">
        <f t="shared" ref="F459:H459" si="354">F460</f>
        <v>20000</v>
      </c>
      <c r="G459" s="90">
        <f t="shared" si="354"/>
        <v>0</v>
      </c>
      <c r="H459" s="90">
        <f t="shared" si="354"/>
        <v>0</v>
      </c>
      <c r="I459" s="90">
        <f>I460</f>
        <v>0</v>
      </c>
      <c r="J459" s="62">
        <f t="shared" si="320"/>
        <v>0</v>
      </c>
    </row>
    <row r="460" spans="1:10" s="22" customFormat="1" ht="51" x14ac:dyDescent="0.25">
      <c r="A460" s="20" t="s">
        <v>20</v>
      </c>
      <c r="B460" s="24" t="s">
        <v>285</v>
      </c>
      <c r="C460" s="24" t="s">
        <v>91</v>
      </c>
      <c r="D460" s="24" t="s">
        <v>21</v>
      </c>
      <c r="E460" s="21"/>
      <c r="F460" s="90">
        <f t="shared" ref="F460:H460" si="355">F461</f>
        <v>20000</v>
      </c>
      <c r="G460" s="90">
        <f t="shared" si="355"/>
        <v>0</v>
      </c>
      <c r="H460" s="90">
        <f t="shared" si="355"/>
        <v>0</v>
      </c>
      <c r="I460" s="90">
        <f>I461</f>
        <v>0</v>
      </c>
      <c r="J460" s="62">
        <f t="shared" si="320"/>
        <v>0</v>
      </c>
    </row>
    <row r="461" spans="1:10" s="22" customFormat="1" ht="25.5" x14ac:dyDescent="0.25">
      <c r="A461" s="20" t="s">
        <v>34</v>
      </c>
      <c r="B461" s="24" t="s">
        <v>285</v>
      </c>
      <c r="C461" s="24" t="s">
        <v>91</v>
      </c>
      <c r="D461" s="24" t="s">
        <v>21</v>
      </c>
      <c r="E461" s="21" t="s">
        <v>35</v>
      </c>
      <c r="F461" s="90">
        <v>20000</v>
      </c>
      <c r="G461" s="90">
        <f t="shared" ref="G461:H461" si="356">G462</f>
        <v>0</v>
      </c>
      <c r="H461" s="90">
        <f t="shared" si="356"/>
        <v>0</v>
      </c>
      <c r="I461" s="90">
        <f>I462</f>
        <v>0</v>
      </c>
      <c r="J461" s="62">
        <f t="shared" si="320"/>
        <v>0</v>
      </c>
    </row>
    <row r="462" spans="1:10" s="22" customFormat="1" ht="25.5" x14ac:dyDescent="0.25">
      <c r="A462" s="20" t="s">
        <v>36</v>
      </c>
      <c r="B462" s="24" t="s">
        <v>285</v>
      </c>
      <c r="C462" s="24" t="s">
        <v>91</v>
      </c>
      <c r="D462" s="24" t="s">
        <v>21</v>
      </c>
      <c r="E462" s="21" t="s">
        <v>37</v>
      </c>
      <c r="F462" s="90">
        <v>20000</v>
      </c>
      <c r="G462" s="90">
        <v>0</v>
      </c>
      <c r="H462" s="90">
        <v>0</v>
      </c>
      <c r="I462" s="90">
        <v>0</v>
      </c>
      <c r="J462" s="62">
        <f t="shared" si="320"/>
        <v>0</v>
      </c>
    </row>
    <row r="463" spans="1:10" s="22" customFormat="1" ht="25.5" x14ac:dyDescent="0.25">
      <c r="A463" s="20" t="s">
        <v>30</v>
      </c>
      <c r="B463" s="24" t="s">
        <v>285</v>
      </c>
      <c r="C463" s="24" t="s">
        <v>91</v>
      </c>
      <c r="D463" s="24" t="s">
        <v>31</v>
      </c>
      <c r="E463" s="21"/>
      <c r="F463" s="90">
        <v>36000</v>
      </c>
      <c r="G463" s="90">
        <f t="shared" ref="G463:H463" si="357">G464</f>
        <v>0</v>
      </c>
      <c r="H463" s="90">
        <f t="shared" si="357"/>
        <v>0</v>
      </c>
      <c r="I463" s="90">
        <f>I464</f>
        <v>0</v>
      </c>
      <c r="J463" s="62">
        <f t="shared" si="320"/>
        <v>0</v>
      </c>
    </row>
    <row r="464" spans="1:10" s="22" customFormat="1" ht="51" x14ac:dyDescent="0.25">
      <c r="A464" s="20" t="s">
        <v>32</v>
      </c>
      <c r="B464" s="24" t="s">
        <v>285</v>
      </c>
      <c r="C464" s="24" t="s">
        <v>91</v>
      </c>
      <c r="D464" s="24" t="s">
        <v>33</v>
      </c>
      <c r="E464" s="21"/>
      <c r="F464" s="90">
        <v>36000</v>
      </c>
      <c r="G464" s="90">
        <f t="shared" ref="G464:H464" si="358">G465</f>
        <v>0</v>
      </c>
      <c r="H464" s="90">
        <f t="shared" si="358"/>
        <v>0</v>
      </c>
      <c r="I464" s="90">
        <f>I465</f>
        <v>0</v>
      </c>
      <c r="J464" s="62">
        <f t="shared" si="320"/>
        <v>0</v>
      </c>
    </row>
    <row r="465" spans="1:10" s="22" customFormat="1" ht="25.5" x14ac:dyDescent="0.25">
      <c r="A465" s="20" t="s">
        <v>34</v>
      </c>
      <c r="B465" s="24" t="s">
        <v>285</v>
      </c>
      <c r="C465" s="24" t="s">
        <v>91</v>
      </c>
      <c r="D465" s="24" t="s">
        <v>33</v>
      </c>
      <c r="E465" s="21" t="s">
        <v>35</v>
      </c>
      <c r="F465" s="90">
        <f t="shared" ref="F465:H465" si="359">F466</f>
        <v>36000</v>
      </c>
      <c r="G465" s="90">
        <f t="shared" si="359"/>
        <v>0</v>
      </c>
      <c r="H465" s="90">
        <f t="shared" si="359"/>
        <v>0</v>
      </c>
      <c r="I465" s="90">
        <f>I466</f>
        <v>0</v>
      </c>
      <c r="J465" s="62">
        <f t="shared" si="320"/>
        <v>0</v>
      </c>
    </row>
    <row r="466" spans="1:10" s="22" customFormat="1" ht="25.5" x14ac:dyDescent="0.25">
      <c r="A466" s="20" t="s">
        <v>36</v>
      </c>
      <c r="B466" s="24" t="s">
        <v>285</v>
      </c>
      <c r="C466" s="24" t="s">
        <v>91</v>
      </c>
      <c r="D466" s="24" t="s">
        <v>33</v>
      </c>
      <c r="E466" s="21" t="s">
        <v>37</v>
      </c>
      <c r="F466" s="90">
        <v>36000</v>
      </c>
      <c r="G466" s="90">
        <v>0</v>
      </c>
      <c r="H466" s="90">
        <v>0</v>
      </c>
      <c r="I466" s="90">
        <v>0</v>
      </c>
      <c r="J466" s="62">
        <f t="shared" si="320"/>
        <v>0</v>
      </c>
    </row>
    <row r="467" spans="1:10" ht="26.25" x14ac:dyDescent="0.25">
      <c r="A467" s="5" t="s">
        <v>70</v>
      </c>
      <c r="B467" s="6" t="s">
        <v>285</v>
      </c>
      <c r="C467" s="6" t="s">
        <v>91</v>
      </c>
      <c r="D467" s="6" t="s">
        <v>71</v>
      </c>
      <c r="E467" s="6"/>
      <c r="F467" s="25">
        <f t="shared" ref="F467:H467" si="360">F468</f>
        <v>0</v>
      </c>
      <c r="G467" s="25">
        <f t="shared" si="360"/>
        <v>168000</v>
      </c>
      <c r="H467" s="25">
        <f t="shared" si="360"/>
        <v>168000</v>
      </c>
      <c r="I467" s="42">
        <f>I468</f>
        <v>168000</v>
      </c>
      <c r="J467" s="40">
        <f t="shared" si="320"/>
        <v>0</v>
      </c>
    </row>
    <row r="468" spans="1:10" ht="26.25" x14ac:dyDescent="0.25">
      <c r="A468" s="5" t="s">
        <v>78</v>
      </c>
      <c r="B468" s="6" t="s">
        <v>285</v>
      </c>
      <c r="C468" s="6" t="s">
        <v>91</v>
      </c>
      <c r="D468" s="6" t="s">
        <v>79</v>
      </c>
      <c r="E468" s="6"/>
      <c r="F468" s="25">
        <f t="shared" ref="F468:H468" si="361">F469</f>
        <v>0</v>
      </c>
      <c r="G468" s="25">
        <f t="shared" si="361"/>
        <v>168000</v>
      </c>
      <c r="H468" s="25">
        <f t="shared" si="361"/>
        <v>168000</v>
      </c>
      <c r="I468" s="42">
        <f>I469</f>
        <v>168000</v>
      </c>
      <c r="J468" s="40">
        <f t="shared" si="320"/>
        <v>0</v>
      </c>
    </row>
    <row r="469" spans="1:10" ht="39" x14ac:dyDescent="0.25">
      <c r="A469" s="5" t="s">
        <v>82</v>
      </c>
      <c r="B469" s="6" t="s">
        <v>285</v>
      </c>
      <c r="C469" s="6" t="s">
        <v>91</v>
      </c>
      <c r="D469" s="6" t="s">
        <v>83</v>
      </c>
      <c r="E469" s="6"/>
      <c r="F469" s="25">
        <f t="shared" ref="F469:H469" si="362">F470</f>
        <v>0</v>
      </c>
      <c r="G469" s="25">
        <f t="shared" si="362"/>
        <v>168000</v>
      </c>
      <c r="H469" s="25">
        <f t="shared" si="362"/>
        <v>168000</v>
      </c>
      <c r="I469" s="42">
        <f>I470</f>
        <v>168000</v>
      </c>
      <c r="J469" s="40">
        <f t="shared" si="320"/>
        <v>0</v>
      </c>
    </row>
    <row r="470" spans="1:10" ht="26.25" x14ac:dyDescent="0.25">
      <c r="A470" s="5" t="s">
        <v>34</v>
      </c>
      <c r="B470" s="6" t="s">
        <v>285</v>
      </c>
      <c r="C470" s="6" t="s">
        <v>91</v>
      </c>
      <c r="D470" s="6" t="s">
        <v>83</v>
      </c>
      <c r="E470" s="6" t="s">
        <v>35</v>
      </c>
      <c r="F470" s="25">
        <f t="shared" ref="F470:H470" si="363">F471</f>
        <v>0</v>
      </c>
      <c r="G470" s="25">
        <f t="shared" si="363"/>
        <v>168000</v>
      </c>
      <c r="H470" s="25">
        <f t="shared" si="363"/>
        <v>168000</v>
      </c>
      <c r="I470" s="42">
        <f>I471</f>
        <v>168000</v>
      </c>
      <c r="J470" s="40">
        <f t="shared" si="320"/>
        <v>0</v>
      </c>
    </row>
    <row r="471" spans="1:10" ht="26.25" x14ac:dyDescent="0.25">
      <c r="A471" s="5" t="s">
        <v>36</v>
      </c>
      <c r="B471" s="6" t="s">
        <v>285</v>
      </c>
      <c r="C471" s="6" t="s">
        <v>91</v>
      </c>
      <c r="D471" s="6" t="s">
        <v>83</v>
      </c>
      <c r="E471" s="6" t="s">
        <v>37</v>
      </c>
      <c r="F471" s="25">
        <v>0</v>
      </c>
      <c r="G471" s="48">
        <v>168000</v>
      </c>
      <c r="H471" s="46">
        <v>168000</v>
      </c>
      <c r="I471" s="47">
        <v>168000</v>
      </c>
      <c r="J471" s="40">
        <f t="shared" si="320"/>
        <v>0</v>
      </c>
    </row>
    <row r="472" spans="1:10" x14ac:dyDescent="0.25">
      <c r="A472" s="5" t="s">
        <v>416</v>
      </c>
      <c r="B472" s="6" t="s">
        <v>285</v>
      </c>
      <c r="C472" s="6" t="s">
        <v>285</v>
      </c>
      <c r="D472" s="6"/>
      <c r="E472" s="6"/>
      <c r="F472" s="37">
        <f t="shared" ref="F472:H472" si="364">F473</f>
        <v>200000</v>
      </c>
      <c r="G472" s="37">
        <f t="shared" si="364"/>
        <v>200000</v>
      </c>
      <c r="H472" s="37">
        <f t="shared" si="364"/>
        <v>200000</v>
      </c>
      <c r="I472" s="39">
        <f>I473</f>
        <v>200000</v>
      </c>
      <c r="J472" s="40">
        <f t="shared" si="320"/>
        <v>0</v>
      </c>
    </row>
    <row r="473" spans="1:10" ht="26.25" x14ac:dyDescent="0.25">
      <c r="A473" s="5" t="s">
        <v>417</v>
      </c>
      <c r="B473" s="6" t="s">
        <v>285</v>
      </c>
      <c r="C473" s="6" t="s">
        <v>285</v>
      </c>
      <c r="D473" s="6" t="s">
        <v>418</v>
      </c>
      <c r="E473" s="6"/>
      <c r="F473" s="37">
        <f t="shared" ref="F473:H473" si="365">F474+F478</f>
        <v>200000</v>
      </c>
      <c r="G473" s="37">
        <f t="shared" si="365"/>
        <v>200000</v>
      </c>
      <c r="H473" s="37">
        <f t="shared" si="365"/>
        <v>200000</v>
      </c>
      <c r="I473" s="39">
        <f>I474+I478</f>
        <v>200000</v>
      </c>
      <c r="J473" s="40">
        <f t="shared" si="320"/>
        <v>0</v>
      </c>
    </row>
    <row r="474" spans="1:10" ht="26.25" x14ac:dyDescent="0.25">
      <c r="A474" s="5" t="s">
        <v>419</v>
      </c>
      <c r="B474" s="6" t="s">
        <v>285</v>
      </c>
      <c r="C474" s="6" t="s">
        <v>285</v>
      </c>
      <c r="D474" s="6" t="s">
        <v>420</v>
      </c>
      <c r="E474" s="6"/>
      <c r="F474" s="68">
        <v>50000</v>
      </c>
      <c r="G474" s="25">
        <f t="shared" ref="G474:H474" si="366">G475</f>
        <v>50000</v>
      </c>
      <c r="H474" s="25">
        <f t="shared" si="366"/>
        <v>50000</v>
      </c>
      <c r="I474" s="42">
        <f>I475</f>
        <v>50000</v>
      </c>
      <c r="J474" s="40">
        <f t="shared" si="320"/>
        <v>0</v>
      </c>
    </row>
    <row r="475" spans="1:10" ht="26.25" x14ac:dyDescent="0.25">
      <c r="A475" s="5" t="s">
        <v>421</v>
      </c>
      <c r="B475" s="6" t="s">
        <v>285</v>
      </c>
      <c r="C475" s="6" t="s">
        <v>285</v>
      </c>
      <c r="D475" s="6" t="s">
        <v>422</v>
      </c>
      <c r="E475" s="6"/>
      <c r="F475" s="68">
        <v>50000</v>
      </c>
      <c r="G475" s="25">
        <f t="shared" ref="G475:H475" si="367">G476</f>
        <v>50000</v>
      </c>
      <c r="H475" s="25">
        <f t="shared" si="367"/>
        <v>50000</v>
      </c>
      <c r="I475" s="42">
        <f>I476</f>
        <v>50000</v>
      </c>
      <c r="J475" s="40">
        <f t="shared" si="320"/>
        <v>0</v>
      </c>
    </row>
    <row r="476" spans="1:10" ht="26.25" x14ac:dyDescent="0.25">
      <c r="A476" s="5" t="s">
        <v>34</v>
      </c>
      <c r="B476" s="6" t="s">
        <v>285</v>
      </c>
      <c r="C476" s="6" t="s">
        <v>285</v>
      </c>
      <c r="D476" s="6" t="s">
        <v>422</v>
      </c>
      <c r="E476" s="6" t="s">
        <v>35</v>
      </c>
      <c r="F476" s="68">
        <v>50000</v>
      </c>
      <c r="G476" s="25">
        <f t="shared" ref="G476:H476" si="368">G477</f>
        <v>50000</v>
      </c>
      <c r="H476" s="25">
        <f t="shared" si="368"/>
        <v>50000</v>
      </c>
      <c r="I476" s="42">
        <f>I477</f>
        <v>50000</v>
      </c>
      <c r="J476" s="40">
        <f t="shared" si="320"/>
        <v>0</v>
      </c>
    </row>
    <row r="477" spans="1:10" ht="26.25" x14ac:dyDescent="0.25">
      <c r="A477" s="5" t="s">
        <v>36</v>
      </c>
      <c r="B477" s="6" t="s">
        <v>285</v>
      </c>
      <c r="C477" s="6" t="s">
        <v>285</v>
      </c>
      <c r="D477" s="6" t="s">
        <v>422</v>
      </c>
      <c r="E477" s="6" t="s">
        <v>37</v>
      </c>
      <c r="F477" s="68">
        <v>50000</v>
      </c>
      <c r="G477" s="48">
        <v>50000</v>
      </c>
      <c r="H477" s="46">
        <v>50000</v>
      </c>
      <c r="I477" s="47">
        <v>50000</v>
      </c>
      <c r="J477" s="40">
        <f t="shared" si="320"/>
        <v>0</v>
      </c>
    </row>
    <row r="478" spans="1:10" ht="39" x14ac:dyDescent="0.25">
      <c r="A478" s="5" t="s">
        <v>423</v>
      </c>
      <c r="B478" s="6" t="s">
        <v>285</v>
      </c>
      <c r="C478" s="6" t="s">
        <v>285</v>
      </c>
      <c r="D478" s="6" t="s">
        <v>424</v>
      </c>
      <c r="E478" s="6"/>
      <c r="F478" s="68">
        <v>150000</v>
      </c>
      <c r="G478" s="25">
        <f t="shared" ref="G478:H478" si="369">G479</f>
        <v>150000</v>
      </c>
      <c r="H478" s="25">
        <f t="shared" si="369"/>
        <v>150000</v>
      </c>
      <c r="I478" s="42">
        <f>I479</f>
        <v>150000</v>
      </c>
      <c r="J478" s="40">
        <f t="shared" si="320"/>
        <v>0</v>
      </c>
    </row>
    <row r="479" spans="1:10" ht="26.25" x14ac:dyDescent="0.25">
      <c r="A479" s="5" t="s">
        <v>425</v>
      </c>
      <c r="B479" s="6" t="s">
        <v>285</v>
      </c>
      <c r="C479" s="6" t="s">
        <v>285</v>
      </c>
      <c r="D479" s="6" t="s">
        <v>426</v>
      </c>
      <c r="E479" s="6"/>
      <c r="F479" s="68">
        <v>150000</v>
      </c>
      <c r="G479" s="25">
        <f t="shared" ref="G479:H479" si="370">G480</f>
        <v>150000</v>
      </c>
      <c r="H479" s="25">
        <f t="shared" si="370"/>
        <v>150000</v>
      </c>
      <c r="I479" s="42">
        <f>I480</f>
        <v>150000</v>
      </c>
      <c r="J479" s="40">
        <f t="shared" si="320"/>
        <v>0</v>
      </c>
    </row>
    <row r="480" spans="1:10" ht="26.25" x14ac:dyDescent="0.25">
      <c r="A480" s="5" t="s">
        <v>34</v>
      </c>
      <c r="B480" s="6" t="s">
        <v>285</v>
      </c>
      <c r="C480" s="6" t="s">
        <v>285</v>
      </c>
      <c r="D480" s="6" t="s">
        <v>426</v>
      </c>
      <c r="E480" s="6" t="s">
        <v>35</v>
      </c>
      <c r="F480" s="68">
        <v>150000</v>
      </c>
      <c r="G480" s="25">
        <f t="shared" ref="G480:H480" si="371">G481</f>
        <v>150000</v>
      </c>
      <c r="H480" s="25">
        <f t="shared" si="371"/>
        <v>150000</v>
      </c>
      <c r="I480" s="42">
        <f>I481</f>
        <v>150000</v>
      </c>
      <c r="J480" s="40">
        <f t="shared" si="320"/>
        <v>0</v>
      </c>
    </row>
    <row r="481" spans="1:10" ht="26.25" x14ac:dyDescent="0.25">
      <c r="A481" s="5" t="s">
        <v>36</v>
      </c>
      <c r="B481" s="6" t="s">
        <v>285</v>
      </c>
      <c r="C481" s="6" t="s">
        <v>285</v>
      </c>
      <c r="D481" s="6" t="s">
        <v>426</v>
      </c>
      <c r="E481" s="6" t="s">
        <v>37</v>
      </c>
      <c r="F481" s="68">
        <v>150000</v>
      </c>
      <c r="G481" s="48">
        <v>150000</v>
      </c>
      <c r="H481" s="46">
        <v>150000</v>
      </c>
      <c r="I481" s="47">
        <v>150000</v>
      </c>
      <c r="J481" s="40">
        <f t="shared" si="320"/>
        <v>0</v>
      </c>
    </row>
    <row r="482" spans="1:10" x14ac:dyDescent="0.25">
      <c r="A482" s="5" t="s">
        <v>427</v>
      </c>
      <c r="B482" s="6" t="s">
        <v>285</v>
      </c>
      <c r="C482" s="6" t="s">
        <v>229</v>
      </c>
      <c r="D482" s="6"/>
      <c r="E482" s="6"/>
      <c r="F482" s="37">
        <f t="shared" ref="F482:H482" si="372">F483+F503</f>
        <v>33734736</v>
      </c>
      <c r="G482" s="37">
        <f t="shared" si="372"/>
        <v>35075328.210000001</v>
      </c>
      <c r="H482" s="37">
        <f t="shared" si="372"/>
        <v>35075328.210000001</v>
      </c>
      <c r="I482" s="39">
        <f>I483+I503</f>
        <v>34843945.870000005</v>
      </c>
      <c r="J482" s="40">
        <f t="shared" si="320"/>
        <v>231382.33999999613</v>
      </c>
    </row>
    <row r="483" spans="1:10" ht="26.25" x14ac:dyDescent="0.25">
      <c r="A483" s="5" t="s">
        <v>287</v>
      </c>
      <c r="B483" s="6" t="s">
        <v>285</v>
      </c>
      <c r="C483" s="6" t="s">
        <v>229</v>
      </c>
      <c r="D483" s="6" t="s">
        <v>288</v>
      </c>
      <c r="E483" s="6"/>
      <c r="F483" s="68">
        <v>33734736</v>
      </c>
      <c r="G483" s="37">
        <f t="shared" ref="G483:H483" si="373">G484</f>
        <v>34910357</v>
      </c>
      <c r="H483" s="37">
        <f t="shared" si="373"/>
        <v>34910357</v>
      </c>
      <c r="I483" s="39">
        <f>I484</f>
        <v>34678974.660000004</v>
      </c>
      <c r="J483" s="40">
        <f t="shared" si="320"/>
        <v>231382.33999999613</v>
      </c>
    </row>
    <row r="484" spans="1:10" ht="39" x14ac:dyDescent="0.25">
      <c r="A484" s="5" t="s">
        <v>428</v>
      </c>
      <c r="B484" s="6" t="s">
        <v>285</v>
      </c>
      <c r="C484" s="6" t="s">
        <v>229</v>
      </c>
      <c r="D484" s="6" t="s">
        <v>429</v>
      </c>
      <c r="E484" s="6"/>
      <c r="F484" s="68">
        <v>33734736</v>
      </c>
      <c r="G484" s="37">
        <f t="shared" ref="G484:H484" si="374">G485+G491+G499</f>
        <v>34910357</v>
      </c>
      <c r="H484" s="37">
        <f t="shared" si="374"/>
        <v>34910357</v>
      </c>
      <c r="I484" s="39">
        <f>I485+I491+I499</f>
        <v>34678974.660000004</v>
      </c>
      <c r="J484" s="40">
        <f t="shared" si="320"/>
        <v>231382.33999999613</v>
      </c>
    </row>
    <row r="485" spans="1:10" ht="39" x14ac:dyDescent="0.25">
      <c r="A485" s="5" t="s">
        <v>430</v>
      </c>
      <c r="B485" s="6" t="s">
        <v>285</v>
      </c>
      <c r="C485" s="6" t="s">
        <v>229</v>
      </c>
      <c r="D485" s="6" t="s">
        <v>431</v>
      </c>
      <c r="E485" s="6"/>
      <c r="F485" s="68">
        <v>33734736</v>
      </c>
      <c r="G485" s="37">
        <f t="shared" ref="G485:H485" si="375">G486</f>
        <v>8474744</v>
      </c>
      <c r="H485" s="37">
        <f t="shared" si="375"/>
        <v>8474744</v>
      </c>
      <c r="I485" s="39">
        <f>I486</f>
        <v>8455119.1600000001</v>
      </c>
      <c r="J485" s="40">
        <f t="shared" si="320"/>
        <v>19624.839999999851</v>
      </c>
    </row>
    <row r="486" spans="1:10" ht="64.5" x14ac:dyDescent="0.25">
      <c r="A486" s="5" t="s">
        <v>432</v>
      </c>
      <c r="B486" s="6" t="s">
        <v>285</v>
      </c>
      <c r="C486" s="6" t="s">
        <v>229</v>
      </c>
      <c r="D486" s="6" t="s">
        <v>433</v>
      </c>
      <c r="E486" s="6"/>
      <c r="F486" s="68">
        <v>33734736</v>
      </c>
      <c r="G486" s="37">
        <f t="shared" ref="G486:H486" si="376">G487+G489</f>
        <v>8474744</v>
      </c>
      <c r="H486" s="37">
        <f t="shared" si="376"/>
        <v>8474744</v>
      </c>
      <c r="I486" s="39">
        <f>I487+I489</f>
        <v>8455119.1600000001</v>
      </c>
      <c r="J486" s="40">
        <f t="shared" si="320"/>
        <v>19624.839999999851</v>
      </c>
    </row>
    <row r="487" spans="1:10" ht="51.75" x14ac:dyDescent="0.25">
      <c r="A487" s="5" t="s">
        <v>22</v>
      </c>
      <c r="B487" s="6" t="s">
        <v>285</v>
      </c>
      <c r="C487" s="6" t="s">
        <v>229</v>
      </c>
      <c r="D487" s="6" t="s">
        <v>433</v>
      </c>
      <c r="E487" s="6" t="s">
        <v>23</v>
      </c>
      <c r="F487" s="68">
        <v>5940388</v>
      </c>
      <c r="G487" s="25">
        <f t="shared" ref="G487:H487" si="377">G488</f>
        <v>8020824</v>
      </c>
      <c r="H487" s="25">
        <f t="shared" si="377"/>
        <v>8020824</v>
      </c>
      <c r="I487" s="42">
        <f>I488</f>
        <v>8003681.3899999997</v>
      </c>
      <c r="J487" s="40">
        <f t="shared" si="320"/>
        <v>17142.610000000335</v>
      </c>
    </row>
    <row r="488" spans="1:10" x14ac:dyDescent="0.25">
      <c r="A488" s="5" t="s">
        <v>24</v>
      </c>
      <c r="B488" s="6" t="s">
        <v>285</v>
      </c>
      <c r="C488" s="6" t="s">
        <v>229</v>
      </c>
      <c r="D488" s="6" t="s">
        <v>433</v>
      </c>
      <c r="E488" s="6" t="s">
        <v>25</v>
      </c>
      <c r="F488" s="68">
        <v>5940388</v>
      </c>
      <c r="G488" s="48">
        <v>8020824</v>
      </c>
      <c r="H488" s="46">
        <v>8020824</v>
      </c>
      <c r="I488" s="47">
        <v>8003681.3899999997</v>
      </c>
      <c r="J488" s="40">
        <f t="shared" si="320"/>
        <v>17142.610000000335</v>
      </c>
    </row>
    <row r="489" spans="1:10" ht="26.25" x14ac:dyDescent="0.25">
      <c r="A489" s="5" t="s">
        <v>34</v>
      </c>
      <c r="B489" s="6" t="s">
        <v>285</v>
      </c>
      <c r="C489" s="6" t="s">
        <v>229</v>
      </c>
      <c r="D489" s="6" t="s">
        <v>433</v>
      </c>
      <c r="E489" s="6" t="s">
        <v>35</v>
      </c>
      <c r="F489" s="68">
        <v>423920</v>
      </c>
      <c r="G489" s="25">
        <f t="shared" ref="G489:H489" si="378">G490</f>
        <v>453920</v>
      </c>
      <c r="H489" s="25">
        <f t="shared" si="378"/>
        <v>453920</v>
      </c>
      <c r="I489" s="42">
        <f>I490</f>
        <v>451437.77</v>
      </c>
      <c r="J489" s="40">
        <f t="shared" si="320"/>
        <v>2482.2299999999814</v>
      </c>
    </row>
    <row r="490" spans="1:10" ht="26.25" x14ac:dyDescent="0.25">
      <c r="A490" s="5" t="s">
        <v>36</v>
      </c>
      <c r="B490" s="6" t="s">
        <v>285</v>
      </c>
      <c r="C490" s="6" t="s">
        <v>229</v>
      </c>
      <c r="D490" s="6" t="s">
        <v>433</v>
      </c>
      <c r="E490" s="6" t="s">
        <v>37</v>
      </c>
      <c r="F490" s="68">
        <v>423920</v>
      </c>
      <c r="G490" s="48">
        <v>453920</v>
      </c>
      <c r="H490" s="46">
        <v>453920</v>
      </c>
      <c r="I490" s="47">
        <v>451437.77</v>
      </c>
      <c r="J490" s="40">
        <f t="shared" si="320"/>
        <v>2482.2299999999814</v>
      </c>
    </row>
    <row r="491" spans="1:10" ht="39" x14ac:dyDescent="0.25">
      <c r="A491" s="5" t="s">
        <v>434</v>
      </c>
      <c r="B491" s="6" t="s">
        <v>285</v>
      </c>
      <c r="C491" s="6" t="s">
        <v>229</v>
      </c>
      <c r="D491" s="6" t="s">
        <v>435</v>
      </c>
      <c r="E491" s="6"/>
      <c r="F491" s="68">
        <v>27370428</v>
      </c>
      <c r="G491" s="37">
        <f t="shared" ref="G491:H491" si="379">G492</f>
        <v>25700373.550000001</v>
      </c>
      <c r="H491" s="37">
        <f t="shared" si="379"/>
        <v>25700373.550000001</v>
      </c>
      <c r="I491" s="39">
        <f>I492</f>
        <v>25493812.759999998</v>
      </c>
      <c r="J491" s="40">
        <f t="shared" si="320"/>
        <v>206560.79000000283</v>
      </c>
    </row>
    <row r="492" spans="1:10" ht="39" x14ac:dyDescent="0.25">
      <c r="A492" s="5" t="s">
        <v>436</v>
      </c>
      <c r="B492" s="6" t="s">
        <v>285</v>
      </c>
      <c r="C492" s="6" t="s">
        <v>229</v>
      </c>
      <c r="D492" s="6" t="s">
        <v>437</v>
      </c>
      <c r="E492" s="6"/>
      <c r="F492" s="37">
        <f t="shared" ref="F492:H492" si="380">F493+F495+F497</f>
        <v>27370428</v>
      </c>
      <c r="G492" s="37">
        <f t="shared" si="380"/>
        <v>25700373.550000001</v>
      </c>
      <c r="H492" s="37">
        <f t="shared" si="380"/>
        <v>25700373.550000001</v>
      </c>
      <c r="I492" s="39">
        <f>I493+I495+I497</f>
        <v>25493812.759999998</v>
      </c>
      <c r="J492" s="40">
        <f t="shared" si="320"/>
        <v>206560.79000000283</v>
      </c>
    </row>
    <row r="493" spans="1:10" ht="51.75" x14ac:dyDescent="0.25">
      <c r="A493" s="5" t="s">
        <v>22</v>
      </c>
      <c r="B493" s="6" t="s">
        <v>285</v>
      </c>
      <c r="C493" s="6" t="s">
        <v>229</v>
      </c>
      <c r="D493" s="6" t="s">
        <v>437</v>
      </c>
      <c r="E493" s="6" t="s">
        <v>23</v>
      </c>
      <c r="F493" s="68">
        <v>25392367</v>
      </c>
      <c r="G493" s="25">
        <f t="shared" ref="G493:H493" si="381">G494</f>
        <v>23822312.550000001</v>
      </c>
      <c r="H493" s="25">
        <f t="shared" si="381"/>
        <v>23822312.550000001</v>
      </c>
      <c r="I493" s="42">
        <f>I494</f>
        <v>23761827.969999999</v>
      </c>
      <c r="J493" s="40">
        <f t="shared" si="320"/>
        <v>60484.580000001937</v>
      </c>
    </row>
    <row r="494" spans="1:10" x14ac:dyDescent="0.25">
      <c r="A494" s="5" t="s">
        <v>120</v>
      </c>
      <c r="B494" s="6" t="s">
        <v>285</v>
      </c>
      <c r="C494" s="6" t="s">
        <v>229</v>
      </c>
      <c r="D494" s="6" t="s">
        <v>437</v>
      </c>
      <c r="E494" s="6" t="s">
        <v>121</v>
      </c>
      <c r="F494" s="68">
        <v>25392367</v>
      </c>
      <c r="G494" s="48">
        <v>23822312.550000001</v>
      </c>
      <c r="H494" s="46">
        <v>23822312.550000001</v>
      </c>
      <c r="I494" s="47">
        <v>23761827.969999999</v>
      </c>
      <c r="J494" s="40">
        <f t="shared" si="320"/>
        <v>60484.580000001937</v>
      </c>
    </row>
    <row r="495" spans="1:10" ht="26.25" x14ac:dyDescent="0.25">
      <c r="A495" s="5" t="s">
        <v>34</v>
      </c>
      <c r="B495" s="6" t="s">
        <v>285</v>
      </c>
      <c r="C495" s="6" t="s">
        <v>229</v>
      </c>
      <c r="D495" s="6" t="s">
        <v>437</v>
      </c>
      <c r="E495" s="6" t="s">
        <v>35</v>
      </c>
      <c r="F495" s="68">
        <v>1958061</v>
      </c>
      <c r="G495" s="25">
        <f t="shared" ref="G495:H495" si="382">G496</f>
        <v>1873061</v>
      </c>
      <c r="H495" s="25">
        <f t="shared" si="382"/>
        <v>1873061</v>
      </c>
      <c r="I495" s="42">
        <f>I496</f>
        <v>1731215.46</v>
      </c>
      <c r="J495" s="40">
        <f t="shared" si="320"/>
        <v>141845.54000000004</v>
      </c>
    </row>
    <row r="496" spans="1:10" ht="26.25" x14ac:dyDescent="0.25">
      <c r="A496" s="5" t="s">
        <v>36</v>
      </c>
      <c r="B496" s="6" t="s">
        <v>285</v>
      </c>
      <c r="C496" s="6" t="s">
        <v>229</v>
      </c>
      <c r="D496" s="6" t="s">
        <v>437</v>
      </c>
      <c r="E496" s="6" t="s">
        <v>37</v>
      </c>
      <c r="F496" s="68">
        <v>1958061</v>
      </c>
      <c r="G496" s="48">
        <v>1873061</v>
      </c>
      <c r="H496" s="46">
        <v>1873061</v>
      </c>
      <c r="I496" s="47">
        <v>1731215.46</v>
      </c>
      <c r="J496" s="40">
        <f t="shared" ref="J496:J559" si="383">H496-I496</f>
        <v>141845.54000000004</v>
      </c>
    </row>
    <row r="497" spans="1:10" x14ac:dyDescent="0.25">
      <c r="A497" s="5" t="s">
        <v>38</v>
      </c>
      <c r="B497" s="6" t="s">
        <v>285</v>
      </c>
      <c r="C497" s="6" t="s">
        <v>229</v>
      </c>
      <c r="D497" s="6" t="s">
        <v>437</v>
      </c>
      <c r="E497" s="6" t="s">
        <v>39</v>
      </c>
      <c r="F497" s="68">
        <v>20000</v>
      </c>
      <c r="G497" s="25">
        <f t="shared" ref="G497:H497" si="384">G498</f>
        <v>5000</v>
      </c>
      <c r="H497" s="25">
        <f t="shared" si="384"/>
        <v>5000</v>
      </c>
      <c r="I497" s="42">
        <f>I498</f>
        <v>769.33</v>
      </c>
      <c r="J497" s="40">
        <f t="shared" si="383"/>
        <v>4230.67</v>
      </c>
    </row>
    <row r="498" spans="1:10" x14ac:dyDescent="0.25">
      <c r="A498" s="5" t="s">
        <v>40</v>
      </c>
      <c r="B498" s="6" t="s">
        <v>285</v>
      </c>
      <c r="C498" s="6" t="s">
        <v>229</v>
      </c>
      <c r="D498" s="6" t="s">
        <v>437</v>
      </c>
      <c r="E498" s="6" t="s">
        <v>41</v>
      </c>
      <c r="F498" s="68">
        <v>20000</v>
      </c>
      <c r="G498" s="48">
        <v>5000</v>
      </c>
      <c r="H498" s="46">
        <v>5000</v>
      </c>
      <c r="I498" s="47">
        <v>769.33</v>
      </c>
      <c r="J498" s="40">
        <f t="shared" si="383"/>
        <v>4230.67</v>
      </c>
    </row>
    <row r="499" spans="1:10" ht="39" x14ac:dyDescent="0.25">
      <c r="A499" s="5" t="s">
        <v>438</v>
      </c>
      <c r="B499" s="6" t="s">
        <v>285</v>
      </c>
      <c r="C499" s="6" t="s">
        <v>229</v>
      </c>
      <c r="D499" s="6" t="s">
        <v>439</v>
      </c>
      <c r="E499" s="6"/>
      <c r="F499" s="25">
        <f t="shared" ref="F499:H499" si="385">F500</f>
        <v>0</v>
      </c>
      <c r="G499" s="25">
        <f t="shared" si="385"/>
        <v>735239.45</v>
      </c>
      <c r="H499" s="25">
        <f t="shared" si="385"/>
        <v>735239.45</v>
      </c>
      <c r="I499" s="42">
        <f>I500</f>
        <v>730042.74</v>
      </c>
      <c r="J499" s="40">
        <f t="shared" si="383"/>
        <v>5196.7099999999627</v>
      </c>
    </row>
    <row r="500" spans="1:10" ht="39" x14ac:dyDescent="0.25">
      <c r="A500" s="5" t="s">
        <v>440</v>
      </c>
      <c r="B500" s="6" t="s">
        <v>285</v>
      </c>
      <c r="C500" s="6" t="s">
        <v>229</v>
      </c>
      <c r="D500" s="6" t="s">
        <v>441</v>
      </c>
      <c r="E500" s="6"/>
      <c r="F500" s="25">
        <f t="shared" ref="F500:H500" si="386">F501</f>
        <v>0</v>
      </c>
      <c r="G500" s="25">
        <f t="shared" si="386"/>
        <v>735239.45</v>
      </c>
      <c r="H500" s="25">
        <f t="shared" si="386"/>
        <v>735239.45</v>
      </c>
      <c r="I500" s="42">
        <f>I501</f>
        <v>730042.74</v>
      </c>
      <c r="J500" s="40">
        <f t="shared" si="383"/>
        <v>5196.7099999999627</v>
      </c>
    </row>
    <row r="501" spans="1:10" ht="26.25" x14ac:dyDescent="0.25">
      <c r="A501" s="5" t="s">
        <v>295</v>
      </c>
      <c r="B501" s="6" t="s">
        <v>285</v>
      </c>
      <c r="C501" s="6" t="s">
        <v>229</v>
      </c>
      <c r="D501" s="6" t="s">
        <v>441</v>
      </c>
      <c r="E501" s="6" t="s">
        <v>296</v>
      </c>
      <c r="F501" s="25">
        <f t="shared" ref="F501:H501" si="387">F502</f>
        <v>0</v>
      </c>
      <c r="G501" s="25">
        <f t="shared" si="387"/>
        <v>735239.45</v>
      </c>
      <c r="H501" s="25">
        <f t="shared" si="387"/>
        <v>735239.45</v>
      </c>
      <c r="I501" s="42">
        <f>I502</f>
        <v>730042.74</v>
      </c>
      <c r="J501" s="40">
        <f t="shared" si="383"/>
        <v>5196.7099999999627</v>
      </c>
    </row>
    <row r="502" spans="1:10" x14ac:dyDescent="0.25">
      <c r="A502" s="5" t="s">
        <v>297</v>
      </c>
      <c r="B502" s="6" t="s">
        <v>285</v>
      </c>
      <c r="C502" s="6" t="s">
        <v>229</v>
      </c>
      <c r="D502" s="6" t="s">
        <v>441</v>
      </c>
      <c r="E502" s="6" t="s">
        <v>298</v>
      </c>
      <c r="F502" s="25">
        <v>0</v>
      </c>
      <c r="G502" s="48">
        <v>735239.45</v>
      </c>
      <c r="H502" s="46">
        <v>735239.45</v>
      </c>
      <c r="I502" s="47">
        <v>730042.74</v>
      </c>
      <c r="J502" s="40">
        <f t="shared" si="383"/>
        <v>5196.7099999999627</v>
      </c>
    </row>
    <row r="503" spans="1:10" ht="39" x14ac:dyDescent="0.25">
      <c r="A503" s="5" t="s">
        <v>66</v>
      </c>
      <c r="B503" s="6" t="s">
        <v>285</v>
      </c>
      <c r="C503" s="6" t="s">
        <v>229</v>
      </c>
      <c r="D503" s="6" t="s">
        <v>67</v>
      </c>
      <c r="E503" s="6"/>
      <c r="F503" s="25">
        <f t="shared" ref="F503:H503" si="388">F504</f>
        <v>0</v>
      </c>
      <c r="G503" s="25">
        <f t="shared" si="388"/>
        <v>164971.21</v>
      </c>
      <c r="H503" s="25">
        <f t="shared" si="388"/>
        <v>164971.21</v>
      </c>
      <c r="I503" s="42">
        <f>I504</f>
        <v>164971.21</v>
      </c>
      <c r="J503" s="40">
        <f t="shared" si="383"/>
        <v>0</v>
      </c>
    </row>
    <row r="504" spans="1:10" x14ac:dyDescent="0.25">
      <c r="A504" s="5" t="s">
        <v>68</v>
      </c>
      <c r="B504" s="6" t="s">
        <v>285</v>
      </c>
      <c r="C504" s="6" t="s">
        <v>229</v>
      </c>
      <c r="D504" s="6" t="s">
        <v>69</v>
      </c>
      <c r="E504" s="6"/>
      <c r="F504" s="25">
        <f t="shared" ref="F504:H504" si="389">F505</f>
        <v>0</v>
      </c>
      <c r="G504" s="25">
        <f t="shared" si="389"/>
        <v>164971.21</v>
      </c>
      <c r="H504" s="25">
        <f t="shared" si="389"/>
        <v>164971.21</v>
      </c>
      <c r="I504" s="42">
        <f>I505</f>
        <v>164971.21</v>
      </c>
      <c r="J504" s="40">
        <f t="shared" si="383"/>
        <v>0</v>
      </c>
    </row>
    <row r="505" spans="1:10" ht="51.75" x14ac:dyDescent="0.25">
      <c r="A505" s="5" t="s">
        <v>22</v>
      </c>
      <c r="B505" s="6" t="s">
        <v>285</v>
      </c>
      <c r="C505" s="6" t="s">
        <v>229</v>
      </c>
      <c r="D505" s="6" t="s">
        <v>69</v>
      </c>
      <c r="E505" s="6" t="s">
        <v>23</v>
      </c>
      <c r="F505" s="25">
        <f t="shared" ref="F505:H505" si="390">F506</f>
        <v>0</v>
      </c>
      <c r="G505" s="25">
        <f t="shared" si="390"/>
        <v>164971.21</v>
      </c>
      <c r="H505" s="25">
        <f t="shared" si="390"/>
        <v>164971.21</v>
      </c>
      <c r="I505" s="42">
        <f>I506</f>
        <v>164971.21</v>
      </c>
      <c r="J505" s="40">
        <f t="shared" si="383"/>
        <v>0</v>
      </c>
    </row>
    <row r="506" spans="1:10" x14ac:dyDescent="0.25">
      <c r="A506" s="5" t="s">
        <v>24</v>
      </c>
      <c r="B506" s="6" t="s">
        <v>285</v>
      </c>
      <c r="C506" s="6" t="s">
        <v>229</v>
      </c>
      <c r="D506" s="6" t="s">
        <v>69</v>
      </c>
      <c r="E506" s="6" t="s">
        <v>25</v>
      </c>
      <c r="F506" s="25">
        <v>0</v>
      </c>
      <c r="G506" s="48">
        <v>164971.21</v>
      </c>
      <c r="H506" s="46">
        <v>164971.21</v>
      </c>
      <c r="I506" s="47">
        <v>164971.21</v>
      </c>
      <c r="J506" s="40">
        <f t="shared" si="383"/>
        <v>0</v>
      </c>
    </row>
    <row r="507" spans="1:10" x14ac:dyDescent="0.25">
      <c r="A507" s="3" t="s">
        <v>442</v>
      </c>
      <c r="B507" s="4" t="s">
        <v>221</v>
      </c>
      <c r="C507" s="4"/>
      <c r="D507" s="4"/>
      <c r="E507" s="4"/>
      <c r="F507" s="65">
        <f t="shared" ref="F507:H507" si="391">F508+F557</f>
        <v>120108371.91</v>
      </c>
      <c r="G507" s="65">
        <f t="shared" si="391"/>
        <v>180339218.03</v>
      </c>
      <c r="H507" s="65">
        <f t="shared" si="391"/>
        <v>180339218.03</v>
      </c>
      <c r="I507" s="35">
        <f>I508+I557</f>
        <v>179486630.61000001</v>
      </c>
      <c r="J507" s="36">
        <f t="shared" si="383"/>
        <v>852587.41999998689</v>
      </c>
    </row>
    <row r="508" spans="1:10" x14ac:dyDescent="0.25">
      <c r="A508" s="5" t="s">
        <v>443</v>
      </c>
      <c r="B508" s="6" t="s">
        <v>221</v>
      </c>
      <c r="C508" s="6" t="s">
        <v>13</v>
      </c>
      <c r="D508" s="6"/>
      <c r="E508" s="6"/>
      <c r="F508" s="37">
        <v>87047869.909999996</v>
      </c>
      <c r="G508" s="37">
        <f t="shared" ref="G508:H508" si="392">G509</f>
        <v>145727231.94</v>
      </c>
      <c r="H508" s="37">
        <f t="shared" si="392"/>
        <v>145727231.94</v>
      </c>
      <c r="I508" s="39">
        <f>I509</f>
        <v>144917056.15000001</v>
      </c>
      <c r="J508" s="40">
        <f t="shared" si="383"/>
        <v>810175.78999999166</v>
      </c>
    </row>
    <row r="509" spans="1:10" ht="26.25" x14ac:dyDescent="0.25">
      <c r="A509" s="5" t="s">
        <v>391</v>
      </c>
      <c r="B509" s="6" t="s">
        <v>221</v>
      </c>
      <c r="C509" s="6" t="s">
        <v>13</v>
      </c>
      <c r="D509" s="6" t="s">
        <v>392</v>
      </c>
      <c r="E509" s="6"/>
      <c r="F509" s="37">
        <v>87047869.909999996</v>
      </c>
      <c r="G509" s="37">
        <f t="shared" ref="G509:H509" si="393">G510+G528+G546</f>
        <v>145727231.94</v>
      </c>
      <c r="H509" s="37">
        <f t="shared" si="393"/>
        <v>145727231.94</v>
      </c>
      <c r="I509" s="39">
        <f>I510+I528+I546</f>
        <v>144917056.15000001</v>
      </c>
      <c r="J509" s="40">
        <f t="shared" si="383"/>
        <v>810175.78999999166</v>
      </c>
    </row>
    <row r="510" spans="1:10" ht="39" x14ac:dyDescent="0.25">
      <c r="A510" s="5" t="s">
        <v>444</v>
      </c>
      <c r="B510" s="6" t="s">
        <v>221</v>
      </c>
      <c r="C510" s="6" t="s">
        <v>13</v>
      </c>
      <c r="D510" s="6" t="s">
        <v>445</v>
      </c>
      <c r="E510" s="6"/>
      <c r="F510" s="37">
        <f t="shared" ref="F510:H510" si="394">F511+F518+F524</f>
        <v>55436246</v>
      </c>
      <c r="G510" s="37">
        <f t="shared" si="394"/>
        <v>111347445.03</v>
      </c>
      <c r="H510" s="37">
        <f t="shared" si="394"/>
        <v>111347445.03</v>
      </c>
      <c r="I510" s="39">
        <f>I511+I518+I524</f>
        <v>110826941.96000001</v>
      </c>
      <c r="J510" s="40">
        <f t="shared" si="383"/>
        <v>520503.06999999285</v>
      </c>
    </row>
    <row r="511" spans="1:10" ht="39" x14ac:dyDescent="0.25">
      <c r="A511" s="5" t="s">
        <v>446</v>
      </c>
      <c r="B511" s="6" t="s">
        <v>221</v>
      </c>
      <c r="C511" s="6" t="s">
        <v>13</v>
      </c>
      <c r="D511" s="6" t="s">
        <v>447</v>
      </c>
      <c r="E511" s="6"/>
      <c r="F511" s="37">
        <f t="shared" ref="F511:H511" si="395">F512+F515</f>
        <v>46904482</v>
      </c>
      <c r="G511" s="37">
        <f t="shared" si="395"/>
        <v>48334099</v>
      </c>
      <c r="H511" s="37">
        <f t="shared" si="395"/>
        <v>48334099</v>
      </c>
      <c r="I511" s="39">
        <f>I512+I515</f>
        <v>48301301.200000003</v>
      </c>
      <c r="J511" s="40">
        <f t="shared" si="383"/>
        <v>32797.79999999702</v>
      </c>
    </row>
    <row r="512" spans="1:10" ht="39" x14ac:dyDescent="0.25">
      <c r="A512" s="5" t="s">
        <v>448</v>
      </c>
      <c r="B512" s="6" t="s">
        <v>221</v>
      </c>
      <c r="C512" s="6" t="s">
        <v>13</v>
      </c>
      <c r="D512" s="6" t="s">
        <v>449</v>
      </c>
      <c r="E512" s="6"/>
      <c r="F512" s="25">
        <f t="shared" ref="F512:H512" si="396">F513</f>
        <v>45078293</v>
      </c>
      <c r="G512" s="25">
        <f t="shared" si="396"/>
        <v>46507910</v>
      </c>
      <c r="H512" s="25">
        <f t="shared" si="396"/>
        <v>46507910</v>
      </c>
      <c r="I512" s="42">
        <f>I513</f>
        <v>46475112.200000003</v>
      </c>
      <c r="J512" s="40">
        <f t="shared" si="383"/>
        <v>32797.79999999702</v>
      </c>
    </row>
    <row r="513" spans="1:10" ht="51.75" x14ac:dyDescent="0.25">
      <c r="A513" s="5" t="s">
        <v>22</v>
      </c>
      <c r="B513" s="6" t="s">
        <v>221</v>
      </c>
      <c r="C513" s="6" t="s">
        <v>13</v>
      </c>
      <c r="D513" s="6" t="s">
        <v>449</v>
      </c>
      <c r="E513" s="6" t="s">
        <v>23</v>
      </c>
      <c r="F513" s="68">
        <v>45078293</v>
      </c>
      <c r="G513" s="25">
        <f t="shared" ref="G513:H513" si="397">G514</f>
        <v>46507910</v>
      </c>
      <c r="H513" s="25">
        <f t="shared" si="397"/>
        <v>46507910</v>
      </c>
      <c r="I513" s="42">
        <f>I514</f>
        <v>46475112.200000003</v>
      </c>
      <c r="J513" s="40">
        <f t="shared" si="383"/>
        <v>32797.79999999702</v>
      </c>
    </row>
    <row r="514" spans="1:10" x14ac:dyDescent="0.25">
      <c r="A514" s="5" t="s">
        <v>120</v>
      </c>
      <c r="B514" s="6" t="s">
        <v>221</v>
      </c>
      <c r="C514" s="6" t="s">
        <v>13</v>
      </c>
      <c r="D514" s="6" t="s">
        <v>449</v>
      </c>
      <c r="E514" s="6" t="s">
        <v>121</v>
      </c>
      <c r="F514" s="68">
        <v>45078293</v>
      </c>
      <c r="G514" s="48">
        <v>46507910</v>
      </c>
      <c r="H514" s="46">
        <v>46507910</v>
      </c>
      <c r="I514" s="47">
        <v>46475112.200000003</v>
      </c>
      <c r="J514" s="40">
        <f t="shared" si="383"/>
        <v>32797.79999999702</v>
      </c>
    </row>
    <row r="515" spans="1:10" ht="39" x14ac:dyDescent="0.25">
      <c r="A515" s="5" t="s">
        <v>450</v>
      </c>
      <c r="B515" s="6" t="s">
        <v>221</v>
      </c>
      <c r="C515" s="6" t="s">
        <v>13</v>
      </c>
      <c r="D515" s="6" t="s">
        <v>451</v>
      </c>
      <c r="E515" s="6"/>
      <c r="F515" s="25">
        <f t="shared" ref="F515:H515" si="398">F516</f>
        <v>1826189</v>
      </c>
      <c r="G515" s="25">
        <f t="shared" si="398"/>
        <v>1826189</v>
      </c>
      <c r="H515" s="25">
        <f t="shared" si="398"/>
        <v>1826189</v>
      </c>
      <c r="I515" s="42">
        <f>I516</f>
        <v>1826189</v>
      </c>
      <c r="J515" s="40">
        <f t="shared" si="383"/>
        <v>0</v>
      </c>
    </row>
    <row r="516" spans="1:10" ht="51.75" x14ac:dyDescent="0.25">
      <c r="A516" s="5" t="s">
        <v>22</v>
      </c>
      <c r="B516" s="6" t="s">
        <v>221</v>
      </c>
      <c r="C516" s="6" t="s">
        <v>13</v>
      </c>
      <c r="D516" s="6" t="s">
        <v>451</v>
      </c>
      <c r="E516" s="6" t="s">
        <v>23</v>
      </c>
      <c r="F516" s="68">
        <v>1826189</v>
      </c>
      <c r="G516" s="25">
        <f t="shared" ref="G516:H516" si="399">G517</f>
        <v>1826189</v>
      </c>
      <c r="H516" s="25">
        <f t="shared" si="399"/>
        <v>1826189</v>
      </c>
      <c r="I516" s="42">
        <f>I517</f>
        <v>1826189</v>
      </c>
      <c r="J516" s="40">
        <f t="shared" si="383"/>
        <v>0</v>
      </c>
    </row>
    <row r="517" spans="1:10" x14ac:dyDescent="0.25">
      <c r="A517" s="5" t="s">
        <v>120</v>
      </c>
      <c r="B517" s="6" t="s">
        <v>221</v>
      </c>
      <c r="C517" s="6" t="s">
        <v>13</v>
      </c>
      <c r="D517" s="6" t="s">
        <v>451</v>
      </c>
      <c r="E517" s="6" t="s">
        <v>121</v>
      </c>
      <c r="F517" s="68">
        <v>1826189</v>
      </c>
      <c r="G517" s="48">
        <v>1826189</v>
      </c>
      <c r="H517" s="46">
        <v>1826189</v>
      </c>
      <c r="I517" s="47">
        <v>1826189</v>
      </c>
      <c r="J517" s="40">
        <f t="shared" si="383"/>
        <v>0</v>
      </c>
    </row>
    <row r="518" spans="1:10" ht="39" x14ac:dyDescent="0.25">
      <c r="A518" s="5" t="s">
        <v>452</v>
      </c>
      <c r="B518" s="6" t="s">
        <v>221</v>
      </c>
      <c r="C518" s="6" t="s">
        <v>13</v>
      </c>
      <c r="D518" s="6" t="s">
        <v>453</v>
      </c>
      <c r="E518" s="6"/>
      <c r="F518" s="37">
        <f t="shared" ref="F518:H518" si="400">F519</f>
        <v>8531764</v>
      </c>
      <c r="G518" s="37">
        <f t="shared" si="400"/>
        <v>57013346.030000001</v>
      </c>
      <c r="H518" s="37">
        <f t="shared" si="400"/>
        <v>57013346.030000001</v>
      </c>
      <c r="I518" s="39">
        <f>I519</f>
        <v>56525640.759999998</v>
      </c>
      <c r="J518" s="40">
        <f t="shared" si="383"/>
        <v>487705.27000000328</v>
      </c>
    </row>
    <row r="519" spans="1:10" ht="39" x14ac:dyDescent="0.25">
      <c r="A519" s="5" t="s">
        <v>454</v>
      </c>
      <c r="B519" s="6" t="s">
        <v>221</v>
      </c>
      <c r="C519" s="6" t="s">
        <v>13</v>
      </c>
      <c r="D519" s="6" t="s">
        <v>455</v>
      </c>
      <c r="E519" s="6"/>
      <c r="F519" s="37">
        <f t="shared" ref="F519:H519" si="401">F520+F522</f>
        <v>8531764</v>
      </c>
      <c r="G519" s="37">
        <f t="shared" si="401"/>
        <v>57013346.030000001</v>
      </c>
      <c r="H519" s="37">
        <f t="shared" si="401"/>
        <v>57013346.030000001</v>
      </c>
      <c r="I519" s="39">
        <f>I520+I522</f>
        <v>56525640.759999998</v>
      </c>
      <c r="J519" s="40">
        <f t="shared" si="383"/>
        <v>487705.27000000328</v>
      </c>
    </row>
    <row r="520" spans="1:10" ht="26.25" x14ac:dyDescent="0.25">
      <c r="A520" s="5" t="s">
        <v>34</v>
      </c>
      <c r="B520" s="6" t="s">
        <v>221</v>
      </c>
      <c r="C520" s="6" t="s">
        <v>13</v>
      </c>
      <c r="D520" s="6" t="s">
        <v>455</v>
      </c>
      <c r="E520" s="6" t="s">
        <v>35</v>
      </c>
      <c r="F520" s="68">
        <v>8197209</v>
      </c>
      <c r="G520" s="25">
        <f t="shared" ref="G520:H520" si="402">G521</f>
        <v>56678791.030000001</v>
      </c>
      <c r="H520" s="25">
        <f t="shared" si="402"/>
        <v>56781991.030000001</v>
      </c>
      <c r="I520" s="42">
        <f>I521</f>
        <v>56294369.759999998</v>
      </c>
      <c r="J520" s="40">
        <f t="shared" si="383"/>
        <v>487621.27000000328</v>
      </c>
    </row>
    <row r="521" spans="1:10" ht="26.25" x14ac:dyDescent="0.25">
      <c r="A521" s="5" t="s">
        <v>36</v>
      </c>
      <c r="B521" s="6" t="s">
        <v>221</v>
      </c>
      <c r="C521" s="6" t="s">
        <v>13</v>
      </c>
      <c r="D521" s="6" t="s">
        <v>455</v>
      </c>
      <c r="E521" s="6" t="s">
        <v>37</v>
      </c>
      <c r="F521" s="68">
        <v>8197209</v>
      </c>
      <c r="G521" s="48">
        <v>56678791.030000001</v>
      </c>
      <c r="H521" s="46">
        <v>56781991.030000001</v>
      </c>
      <c r="I521" s="47">
        <v>56294369.759999998</v>
      </c>
      <c r="J521" s="40">
        <f t="shared" si="383"/>
        <v>487621.27000000328</v>
      </c>
    </row>
    <row r="522" spans="1:10" x14ac:dyDescent="0.25">
      <c r="A522" s="5" t="s">
        <v>38</v>
      </c>
      <c r="B522" s="6" t="s">
        <v>221</v>
      </c>
      <c r="C522" s="6" t="s">
        <v>13</v>
      </c>
      <c r="D522" s="6" t="s">
        <v>455</v>
      </c>
      <c r="E522" s="6" t="s">
        <v>39</v>
      </c>
      <c r="F522" s="68">
        <v>334555</v>
      </c>
      <c r="G522" s="25">
        <f t="shared" ref="G522:H522" si="403">G523</f>
        <v>334555</v>
      </c>
      <c r="H522" s="25">
        <f t="shared" si="403"/>
        <v>231355</v>
      </c>
      <c r="I522" s="42">
        <f>I523</f>
        <v>231271</v>
      </c>
      <c r="J522" s="40">
        <f t="shared" si="383"/>
        <v>84</v>
      </c>
    </row>
    <row r="523" spans="1:10" x14ac:dyDescent="0.25">
      <c r="A523" s="5" t="s">
        <v>40</v>
      </c>
      <c r="B523" s="6" t="s">
        <v>221</v>
      </c>
      <c r="C523" s="6" t="s">
        <v>13</v>
      </c>
      <c r="D523" s="6" t="s">
        <v>455</v>
      </c>
      <c r="E523" s="6" t="s">
        <v>41</v>
      </c>
      <c r="F523" s="68">
        <v>334555</v>
      </c>
      <c r="G523" s="48">
        <v>334555</v>
      </c>
      <c r="H523" s="46">
        <v>231355</v>
      </c>
      <c r="I523" s="47">
        <v>231271</v>
      </c>
      <c r="J523" s="40">
        <f t="shared" si="383"/>
        <v>84</v>
      </c>
    </row>
    <row r="524" spans="1:10" ht="39" x14ac:dyDescent="0.25">
      <c r="A524" s="5" t="s">
        <v>456</v>
      </c>
      <c r="B524" s="6" t="s">
        <v>221</v>
      </c>
      <c r="C524" s="6" t="s">
        <v>13</v>
      </c>
      <c r="D524" s="6" t="s">
        <v>457</v>
      </c>
      <c r="E524" s="6"/>
      <c r="F524" s="25">
        <f t="shared" ref="F524:H524" si="404">F525</f>
        <v>0</v>
      </c>
      <c r="G524" s="25">
        <f t="shared" si="404"/>
        <v>6000000</v>
      </c>
      <c r="H524" s="25">
        <f t="shared" si="404"/>
        <v>6000000</v>
      </c>
      <c r="I524" s="42">
        <f>I525</f>
        <v>6000000</v>
      </c>
      <c r="J524" s="40">
        <f t="shared" si="383"/>
        <v>0</v>
      </c>
    </row>
    <row r="525" spans="1:10" ht="26.25" x14ac:dyDescent="0.25">
      <c r="A525" s="5" t="s">
        <v>458</v>
      </c>
      <c r="B525" s="6" t="s">
        <v>221</v>
      </c>
      <c r="C525" s="6" t="s">
        <v>13</v>
      </c>
      <c r="D525" s="6" t="s">
        <v>459</v>
      </c>
      <c r="E525" s="6"/>
      <c r="F525" s="25">
        <f t="shared" ref="F525:H525" si="405">F526</f>
        <v>0</v>
      </c>
      <c r="G525" s="25">
        <f t="shared" si="405"/>
        <v>6000000</v>
      </c>
      <c r="H525" s="25">
        <f t="shared" si="405"/>
        <v>6000000</v>
      </c>
      <c r="I525" s="42">
        <f>I526</f>
        <v>6000000</v>
      </c>
      <c r="J525" s="40">
        <f t="shared" si="383"/>
        <v>0</v>
      </c>
    </row>
    <row r="526" spans="1:10" ht="26.25" x14ac:dyDescent="0.25">
      <c r="A526" s="5" t="s">
        <v>34</v>
      </c>
      <c r="B526" s="6" t="s">
        <v>221</v>
      </c>
      <c r="C526" s="6" t="s">
        <v>13</v>
      </c>
      <c r="D526" s="6" t="s">
        <v>459</v>
      </c>
      <c r="E526" s="6" t="s">
        <v>35</v>
      </c>
      <c r="F526" s="25">
        <f t="shared" ref="F526:H526" si="406">F527</f>
        <v>0</v>
      </c>
      <c r="G526" s="25">
        <f t="shared" si="406"/>
        <v>6000000</v>
      </c>
      <c r="H526" s="25">
        <f t="shared" si="406"/>
        <v>6000000</v>
      </c>
      <c r="I526" s="42">
        <f>I527</f>
        <v>6000000</v>
      </c>
      <c r="J526" s="40">
        <f t="shared" si="383"/>
        <v>0</v>
      </c>
    </row>
    <row r="527" spans="1:10" ht="26.25" x14ac:dyDescent="0.25">
      <c r="A527" s="5" t="s">
        <v>36</v>
      </c>
      <c r="B527" s="6" t="s">
        <v>221</v>
      </c>
      <c r="C527" s="6" t="s">
        <v>13</v>
      </c>
      <c r="D527" s="6" t="s">
        <v>459</v>
      </c>
      <c r="E527" s="6" t="s">
        <v>37</v>
      </c>
      <c r="F527" s="25">
        <v>0</v>
      </c>
      <c r="G527" s="48">
        <v>6000000</v>
      </c>
      <c r="H527" s="46">
        <v>6000000</v>
      </c>
      <c r="I527" s="47">
        <v>6000000</v>
      </c>
      <c r="J527" s="40">
        <f t="shared" si="383"/>
        <v>0</v>
      </c>
    </row>
    <row r="528" spans="1:10" ht="26.25" x14ac:dyDescent="0.25">
      <c r="A528" s="5" t="s">
        <v>460</v>
      </c>
      <c r="B528" s="6" t="s">
        <v>221</v>
      </c>
      <c r="C528" s="6" t="s">
        <v>13</v>
      </c>
      <c r="D528" s="6" t="s">
        <v>461</v>
      </c>
      <c r="E528" s="6"/>
      <c r="F528" s="37">
        <f t="shared" ref="F528:H528" si="407">F529+F536+F542</f>
        <v>28861956.91</v>
      </c>
      <c r="G528" s="37">
        <f t="shared" si="407"/>
        <v>31368069.91</v>
      </c>
      <c r="H528" s="37">
        <f t="shared" si="407"/>
        <v>31368069.91</v>
      </c>
      <c r="I528" s="39">
        <f>I529+I536+I542</f>
        <v>31083747.039999999</v>
      </c>
      <c r="J528" s="40">
        <f t="shared" si="383"/>
        <v>284322.87000000104</v>
      </c>
    </row>
    <row r="529" spans="1:10" ht="39" x14ac:dyDescent="0.25">
      <c r="A529" s="5" t="s">
        <v>462</v>
      </c>
      <c r="B529" s="6" t="s">
        <v>221</v>
      </c>
      <c r="C529" s="6" t="s">
        <v>13</v>
      </c>
      <c r="D529" s="6" t="s">
        <v>463</v>
      </c>
      <c r="E529" s="6"/>
      <c r="F529" s="37">
        <f t="shared" ref="F529:H529" si="408">F530+F533</f>
        <v>23223279</v>
      </c>
      <c r="G529" s="37">
        <f t="shared" si="408"/>
        <v>24807310</v>
      </c>
      <c r="H529" s="37">
        <f t="shared" si="408"/>
        <v>24807310</v>
      </c>
      <c r="I529" s="39">
        <f>I530+I533</f>
        <v>24787516</v>
      </c>
      <c r="J529" s="40">
        <f t="shared" si="383"/>
        <v>19794</v>
      </c>
    </row>
    <row r="530" spans="1:10" ht="51.75" x14ac:dyDescent="0.25">
      <c r="A530" s="5" t="s">
        <v>464</v>
      </c>
      <c r="B530" s="6" t="s">
        <v>221</v>
      </c>
      <c r="C530" s="6" t="s">
        <v>13</v>
      </c>
      <c r="D530" s="6" t="s">
        <v>465</v>
      </c>
      <c r="E530" s="6"/>
      <c r="F530" s="25">
        <f t="shared" ref="F530:H530" si="409">F531</f>
        <v>22359854</v>
      </c>
      <c r="G530" s="25">
        <f t="shared" si="409"/>
        <v>23943885</v>
      </c>
      <c r="H530" s="25">
        <f t="shared" si="409"/>
        <v>23943885</v>
      </c>
      <c r="I530" s="42">
        <f>I531</f>
        <v>23924091</v>
      </c>
      <c r="J530" s="40">
        <f t="shared" si="383"/>
        <v>19794</v>
      </c>
    </row>
    <row r="531" spans="1:10" ht="51.75" x14ac:dyDescent="0.25">
      <c r="A531" s="5" t="s">
        <v>22</v>
      </c>
      <c r="B531" s="6" t="s">
        <v>221</v>
      </c>
      <c r="C531" s="6" t="s">
        <v>13</v>
      </c>
      <c r="D531" s="6" t="s">
        <v>465</v>
      </c>
      <c r="E531" s="6" t="s">
        <v>23</v>
      </c>
      <c r="F531" s="68">
        <v>22359854</v>
      </c>
      <c r="G531" s="25">
        <f t="shared" ref="G531:H531" si="410">G532</f>
        <v>23943885</v>
      </c>
      <c r="H531" s="25">
        <f t="shared" si="410"/>
        <v>23943885</v>
      </c>
      <c r="I531" s="42">
        <f>I532</f>
        <v>23924091</v>
      </c>
      <c r="J531" s="40">
        <f t="shared" si="383"/>
        <v>19794</v>
      </c>
    </row>
    <row r="532" spans="1:10" x14ac:dyDescent="0.25">
      <c r="A532" s="5" t="s">
        <v>120</v>
      </c>
      <c r="B532" s="6" t="s">
        <v>221</v>
      </c>
      <c r="C532" s="6" t="s">
        <v>13</v>
      </c>
      <c r="D532" s="6" t="s">
        <v>465</v>
      </c>
      <c r="E532" s="6" t="s">
        <v>121</v>
      </c>
      <c r="F532" s="68">
        <v>22359854</v>
      </c>
      <c r="G532" s="48">
        <v>23943885</v>
      </c>
      <c r="H532" s="46">
        <v>23943885</v>
      </c>
      <c r="I532" s="47">
        <v>23924091</v>
      </c>
      <c r="J532" s="40">
        <f t="shared" si="383"/>
        <v>19794</v>
      </c>
    </row>
    <row r="533" spans="1:10" ht="39" x14ac:dyDescent="0.25">
      <c r="A533" s="5" t="s">
        <v>450</v>
      </c>
      <c r="B533" s="6" t="s">
        <v>221</v>
      </c>
      <c r="C533" s="6" t="s">
        <v>13</v>
      </c>
      <c r="D533" s="6" t="s">
        <v>466</v>
      </c>
      <c r="E533" s="6"/>
      <c r="F533" s="25">
        <f t="shared" ref="F533:H533" si="411">F534</f>
        <v>863425</v>
      </c>
      <c r="G533" s="25">
        <f t="shared" si="411"/>
        <v>863425</v>
      </c>
      <c r="H533" s="25">
        <f t="shared" si="411"/>
        <v>863425</v>
      </c>
      <c r="I533" s="42">
        <f>I534</f>
        <v>863425</v>
      </c>
      <c r="J533" s="40">
        <f t="shared" si="383"/>
        <v>0</v>
      </c>
    </row>
    <row r="534" spans="1:10" ht="51.75" x14ac:dyDescent="0.25">
      <c r="A534" s="5" t="s">
        <v>22</v>
      </c>
      <c r="B534" s="6" t="s">
        <v>221</v>
      </c>
      <c r="C534" s="6" t="s">
        <v>13</v>
      </c>
      <c r="D534" s="6" t="s">
        <v>466</v>
      </c>
      <c r="E534" s="6" t="s">
        <v>23</v>
      </c>
      <c r="F534" s="68">
        <v>863425</v>
      </c>
      <c r="G534" s="25">
        <f t="shared" ref="G534:H534" si="412">G535</f>
        <v>863425</v>
      </c>
      <c r="H534" s="25">
        <f t="shared" si="412"/>
        <v>863425</v>
      </c>
      <c r="I534" s="42">
        <f>I535</f>
        <v>863425</v>
      </c>
      <c r="J534" s="40">
        <f t="shared" si="383"/>
        <v>0</v>
      </c>
    </row>
    <row r="535" spans="1:10" x14ac:dyDescent="0.25">
      <c r="A535" s="5" t="s">
        <v>120</v>
      </c>
      <c r="B535" s="6" t="s">
        <v>221</v>
      </c>
      <c r="C535" s="6" t="s">
        <v>13</v>
      </c>
      <c r="D535" s="6" t="s">
        <v>466</v>
      </c>
      <c r="E535" s="6" t="s">
        <v>121</v>
      </c>
      <c r="F535" s="68">
        <v>863425</v>
      </c>
      <c r="G535" s="48">
        <v>863425</v>
      </c>
      <c r="H535" s="46">
        <v>863425</v>
      </c>
      <c r="I535" s="47">
        <v>863425</v>
      </c>
      <c r="J535" s="40">
        <f t="shared" si="383"/>
        <v>0</v>
      </c>
    </row>
    <row r="536" spans="1:10" ht="39" x14ac:dyDescent="0.25">
      <c r="A536" s="5" t="s">
        <v>467</v>
      </c>
      <c r="B536" s="6" t="s">
        <v>221</v>
      </c>
      <c r="C536" s="6" t="s">
        <v>13</v>
      </c>
      <c r="D536" s="6" t="s">
        <v>468</v>
      </c>
      <c r="E536" s="6"/>
      <c r="F536" s="25">
        <f t="shared" ref="F536:H536" si="413">F537</f>
        <v>5319887.21</v>
      </c>
      <c r="G536" s="25">
        <f t="shared" si="413"/>
        <v>6241969.21</v>
      </c>
      <c r="H536" s="25">
        <f t="shared" si="413"/>
        <v>6241969.21</v>
      </c>
      <c r="I536" s="42">
        <f>I537</f>
        <v>5977440.3399999999</v>
      </c>
      <c r="J536" s="40">
        <f t="shared" si="383"/>
        <v>264528.87000000011</v>
      </c>
    </row>
    <row r="537" spans="1:10" ht="51.75" x14ac:dyDescent="0.25">
      <c r="A537" s="5" t="s">
        <v>469</v>
      </c>
      <c r="B537" s="6" t="s">
        <v>221</v>
      </c>
      <c r="C537" s="6" t="s">
        <v>13</v>
      </c>
      <c r="D537" s="6" t="s">
        <v>470</v>
      </c>
      <c r="E537" s="6"/>
      <c r="F537" s="25">
        <f t="shared" ref="F537:H537" si="414">F538+F540</f>
        <v>5319887.21</v>
      </c>
      <c r="G537" s="25">
        <f t="shared" si="414"/>
        <v>6241969.21</v>
      </c>
      <c r="H537" s="25">
        <f t="shared" si="414"/>
        <v>6241969.21</v>
      </c>
      <c r="I537" s="42">
        <f>I538+I540</f>
        <v>5977440.3399999999</v>
      </c>
      <c r="J537" s="40">
        <f t="shared" si="383"/>
        <v>264528.87000000011</v>
      </c>
    </row>
    <row r="538" spans="1:10" ht="26.25" x14ac:dyDescent="0.25">
      <c r="A538" s="5" t="s">
        <v>34</v>
      </c>
      <c r="B538" s="6" t="s">
        <v>221</v>
      </c>
      <c r="C538" s="6" t="s">
        <v>13</v>
      </c>
      <c r="D538" s="6" t="s">
        <v>470</v>
      </c>
      <c r="E538" s="6" t="s">
        <v>35</v>
      </c>
      <c r="F538" s="68">
        <v>5318887.21</v>
      </c>
      <c r="G538" s="25">
        <f t="shared" ref="G538:H538" si="415">G539</f>
        <v>6240969.21</v>
      </c>
      <c r="H538" s="25">
        <f t="shared" si="415"/>
        <v>6240969.21</v>
      </c>
      <c r="I538" s="42">
        <f>I539</f>
        <v>5977236.0999999996</v>
      </c>
      <c r="J538" s="40">
        <f t="shared" si="383"/>
        <v>263733.11000000034</v>
      </c>
    </row>
    <row r="539" spans="1:10" ht="26.25" x14ac:dyDescent="0.25">
      <c r="A539" s="5" t="s">
        <v>36</v>
      </c>
      <c r="B539" s="6" t="s">
        <v>221</v>
      </c>
      <c r="C539" s="6" t="s">
        <v>13</v>
      </c>
      <c r="D539" s="6" t="s">
        <v>470</v>
      </c>
      <c r="E539" s="6" t="s">
        <v>37</v>
      </c>
      <c r="F539" s="68">
        <v>5318887.21</v>
      </c>
      <c r="G539" s="48">
        <v>6240969.21</v>
      </c>
      <c r="H539" s="46">
        <v>6240969.21</v>
      </c>
      <c r="I539" s="47">
        <v>5977236.0999999996</v>
      </c>
      <c r="J539" s="40">
        <f t="shared" si="383"/>
        <v>263733.11000000034</v>
      </c>
    </row>
    <row r="540" spans="1:10" x14ac:dyDescent="0.25">
      <c r="A540" s="5" t="s">
        <v>38</v>
      </c>
      <c r="B540" s="6" t="s">
        <v>221</v>
      </c>
      <c r="C540" s="6" t="s">
        <v>13</v>
      </c>
      <c r="D540" s="6" t="s">
        <v>470</v>
      </c>
      <c r="E540" s="6" t="s">
        <v>39</v>
      </c>
      <c r="F540" s="68">
        <v>1000</v>
      </c>
      <c r="G540" s="25">
        <f t="shared" ref="G540:H540" si="416">G541</f>
        <v>1000</v>
      </c>
      <c r="H540" s="25">
        <f t="shared" si="416"/>
        <v>1000</v>
      </c>
      <c r="I540" s="42">
        <f>I541</f>
        <v>204.24</v>
      </c>
      <c r="J540" s="40">
        <f t="shared" si="383"/>
        <v>795.76</v>
      </c>
    </row>
    <row r="541" spans="1:10" x14ac:dyDescent="0.25">
      <c r="A541" s="5" t="s">
        <v>40</v>
      </c>
      <c r="B541" s="6" t="s">
        <v>221</v>
      </c>
      <c r="C541" s="6" t="s">
        <v>13</v>
      </c>
      <c r="D541" s="6" t="s">
        <v>470</v>
      </c>
      <c r="E541" s="6" t="s">
        <v>41</v>
      </c>
      <c r="F541" s="68">
        <v>1000</v>
      </c>
      <c r="G541" s="48">
        <v>1000</v>
      </c>
      <c r="H541" s="46">
        <v>1000</v>
      </c>
      <c r="I541" s="47">
        <v>204.24</v>
      </c>
      <c r="J541" s="40">
        <f t="shared" si="383"/>
        <v>795.76</v>
      </c>
    </row>
    <row r="542" spans="1:10" ht="39" x14ac:dyDescent="0.25">
      <c r="A542" s="5" t="s">
        <v>471</v>
      </c>
      <c r="B542" s="6" t="s">
        <v>221</v>
      </c>
      <c r="C542" s="6" t="s">
        <v>13</v>
      </c>
      <c r="D542" s="6" t="s">
        <v>472</v>
      </c>
      <c r="E542" s="6"/>
      <c r="F542" s="25">
        <f t="shared" ref="F542:H542" si="417">F543</f>
        <v>318790.7</v>
      </c>
      <c r="G542" s="25">
        <f t="shared" si="417"/>
        <v>318790.7</v>
      </c>
      <c r="H542" s="25">
        <f t="shared" si="417"/>
        <v>318790.7</v>
      </c>
      <c r="I542" s="42">
        <f>I543</f>
        <v>318790.7</v>
      </c>
      <c r="J542" s="40">
        <f t="shared" si="383"/>
        <v>0</v>
      </c>
    </row>
    <row r="543" spans="1:10" x14ac:dyDescent="0.25">
      <c r="A543" s="5" t="s">
        <v>473</v>
      </c>
      <c r="B543" s="6" t="s">
        <v>221</v>
      </c>
      <c r="C543" s="6" t="s">
        <v>13</v>
      </c>
      <c r="D543" s="6" t="s">
        <v>474</v>
      </c>
      <c r="E543" s="6"/>
      <c r="F543" s="25">
        <f t="shared" ref="F543:H543" si="418">F544</f>
        <v>318790.7</v>
      </c>
      <c r="G543" s="25">
        <f t="shared" si="418"/>
        <v>318790.7</v>
      </c>
      <c r="H543" s="25">
        <f t="shared" si="418"/>
        <v>318790.7</v>
      </c>
      <c r="I543" s="42">
        <f>I544</f>
        <v>318790.7</v>
      </c>
      <c r="J543" s="40">
        <f t="shared" si="383"/>
        <v>0</v>
      </c>
    </row>
    <row r="544" spans="1:10" ht="26.25" x14ac:dyDescent="0.25">
      <c r="A544" s="5" t="s">
        <v>34</v>
      </c>
      <c r="B544" s="6" t="s">
        <v>221</v>
      </c>
      <c r="C544" s="6" t="s">
        <v>13</v>
      </c>
      <c r="D544" s="6" t="s">
        <v>474</v>
      </c>
      <c r="E544" s="6" t="s">
        <v>35</v>
      </c>
      <c r="F544" s="68">
        <v>318790.7</v>
      </c>
      <c r="G544" s="25">
        <f t="shared" ref="G544:H544" si="419">G545</f>
        <v>318790.7</v>
      </c>
      <c r="H544" s="25">
        <f t="shared" si="419"/>
        <v>318790.7</v>
      </c>
      <c r="I544" s="42">
        <f>I545</f>
        <v>318790.7</v>
      </c>
      <c r="J544" s="40">
        <f t="shared" si="383"/>
        <v>0</v>
      </c>
    </row>
    <row r="545" spans="1:10" ht="26.25" x14ac:dyDescent="0.25">
      <c r="A545" s="5" t="s">
        <v>36</v>
      </c>
      <c r="B545" s="6" t="s">
        <v>221</v>
      </c>
      <c r="C545" s="6" t="s">
        <v>13</v>
      </c>
      <c r="D545" s="6" t="s">
        <v>474</v>
      </c>
      <c r="E545" s="6" t="s">
        <v>37</v>
      </c>
      <c r="F545" s="68">
        <v>318790.7</v>
      </c>
      <c r="G545" s="48">
        <v>318790.7</v>
      </c>
      <c r="H545" s="46">
        <v>318790.7</v>
      </c>
      <c r="I545" s="47">
        <v>318790.7</v>
      </c>
      <c r="J545" s="40">
        <f t="shared" si="383"/>
        <v>0</v>
      </c>
    </row>
    <row r="546" spans="1:10" ht="26.25" x14ac:dyDescent="0.25">
      <c r="A546" s="5" t="s">
        <v>475</v>
      </c>
      <c r="B546" s="6" t="s">
        <v>221</v>
      </c>
      <c r="C546" s="6" t="s">
        <v>13</v>
      </c>
      <c r="D546" s="6" t="s">
        <v>476</v>
      </c>
      <c r="E546" s="6"/>
      <c r="F546" s="37">
        <f t="shared" ref="F546:H546" si="420">F547+F551</f>
        <v>2749667</v>
      </c>
      <c r="G546" s="37">
        <f t="shared" si="420"/>
        <v>3011717</v>
      </c>
      <c r="H546" s="37">
        <f t="shared" si="420"/>
        <v>3011717</v>
      </c>
      <c r="I546" s="39">
        <f>I547+I551</f>
        <v>3006367.15</v>
      </c>
      <c r="J546" s="40">
        <f t="shared" si="383"/>
        <v>5349.8500000000931</v>
      </c>
    </row>
    <row r="547" spans="1:10" ht="39" x14ac:dyDescent="0.25">
      <c r="A547" s="5" t="s">
        <v>477</v>
      </c>
      <c r="B547" s="6" t="s">
        <v>221</v>
      </c>
      <c r="C547" s="6" t="s">
        <v>13</v>
      </c>
      <c r="D547" s="6" t="s">
        <v>478</v>
      </c>
      <c r="E547" s="6"/>
      <c r="F547" s="25">
        <f t="shared" ref="F547:H547" si="421">F548</f>
        <v>2289619</v>
      </c>
      <c r="G547" s="25">
        <f t="shared" si="421"/>
        <v>2406708</v>
      </c>
      <c r="H547" s="25">
        <f t="shared" si="421"/>
        <v>2406708</v>
      </c>
      <c r="I547" s="42">
        <f>I548</f>
        <v>2406380.0299999998</v>
      </c>
      <c r="J547" s="40">
        <f t="shared" si="383"/>
        <v>327.97000000020489</v>
      </c>
    </row>
    <row r="548" spans="1:10" ht="51.75" x14ac:dyDescent="0.25">
      <c r="A548" s="5" t="s">
        <v>479</v>
      </c>
      <c r="B548" s="6" t="s">
        <v>221</v>
      </c>
      <c r="C548" s="6" t="s">
        <v>13</v>
      </c>
      <c r="D548" s="6" t="s">
        <v>480</v>
      </c>
      <c r="E548" s="6"/>
      <c r="F548" s="25">
        <f t="shared" ref="F548:H548" si="422">F549</f>
        <v>2289619</v>
      </c>
      <c r="G548" s="25">
        <f t="shared" si="422"/>
        <v>2406708</v>
      </c>
      <c r="H548" s="25">
        <f t="shared" si="422"/>
        <v>2406708</v>
      </c>
      <c r="I548" s="42">
        <f>I549</f>
        <v>2406380.0299999998</v>
      </c>
      <c r="J548" s="40">
        <f t="shared" si="383"/>
        <v>327.97000000020489</v>
      </c>
    </row>
    <row r="549" spans="1:10" ht="51.75" x14ac:dyDescent="0.25">
      <c r="A549" s="5" t="s">
        <v>22</v>
      </c>
      <c r="B549" s="6" t="s">
        <v>221</v>
      </c>
      <c r="C549" s="6" t="s">
        <v>13</v>
      </c>
      <c r="D549" s="6" t="s">
        <v>480</v>
      </c>
      <c r="E549" s="6" t="s">
        <v>23</v>
      </c>
      <c r="F549" s="68">
        <v>2289619</v>
      </c>
      <c r="G549" s="25">
        <f t="shared" ref="G549:H549" si="423">G550</f>
        <v>2406708</v>
      </c>
      <c r="H549" s="25">
        <f t="shared" si="423"/>
        <v>2406708</v>
      </c>
      <c r="I549" s="42">
        <f>I550</f>
        <v>2406380.0299999998</v>
      </c>
      <c r="J549" s="40">
        <f t="shared" si="383"/>
        <v>327.97000000020489</v>
      </c>
    </row>
    <row r="550" spans="1:10" x14ac:dyDescent="0.25">
      <c r="A550" s="5" t="s">
        <v>120</v>
      </c>
      <c r="B550" s="6" t="s">
        <v>221</v>
      </c>
      <c r="C550" s="6" t="s">
        <v>13</v>
      </c>
      <c r="D550" s="6" t="s">
        <v>480</v>
      </c>
      <c r="E550" s="6" t="s">
        <v>121</v>
      </c>
      <c r="F550" s="68">
        <v>2289619</v>
      </c>
      <c r="G550" s="48">
        <v>2406708</v>
      </c>
      <c r="H550" s="46">
        <v>2406708</v>
      </c>
      <c r="I550" s="47">
        <v>2406380.0299999998</v>
      </c>
      <c r="J550" s="40">
        <f t="shared" si="383"/>
        <v>327.97000000020489</v>
      </c>
    </row>
    <row r="551" spans="1:10" ht="39" x14ac:dyDescent="0.25">
      <c r="A551" s="5" t="s">
        <v>481</v>
      </c>
      <c r="B551" s="6" t="s">
        <v>221</v>
      </c>
      <c r="C551" s="6" t="s">
        <v>13</v>
      </c>
      <c r="D551" s="6" t="s">
        <v>482</v>
      </c>
      <c r="E551" s="6"/>
      <c r="F551" s="37">
        <f t="shared" ref="F551:H551" si="424">F552</f>
        <v>460048</v>
      </c>
      <c r="G551" s="37">
        <f t="shared" si="424"/>
        <v>605009</v>
      </c>
      <c r="H551" s="37">
        <f t="shared" si="424"/>
        <v>605009</v>
      </c>
      <c r="I551" s="39">
        <f>I552</f>
        <v>599987.12</v>
      </c>
      <c r="J551" s="40">
        <f t="shared" si="383"/>
        <v>5021.8800000000047</v>
      </c>
    </row>
    <row r="552" spans="1:10" ht="51.75" x14ac:dyDescent="0.25">
      <c r="A552" s="5" t="s">
        <v>483</v>
      </c>
      <c r="B552" s="6" t="s">
        <v>221</v>
      </c>
      <c r="C552" s="6" t="s">
        <v>13</v>
      </c>
      <c r="D552" s="6" t="s">
        <v>484</v>
      </c>
      <c r="E552" s="6"/>
      <c r="F552" s="37">
        <f t="shared" ref="F552:H552" si="425">F553+F555</f>
        <v>460048</v>
      </c>
      <c r="G552" s="37">
        <f t="shared" si="425"/>
        <v>605009</v>
      </c>
      <c r="H552" s="37">
        <f t="shared" si="425"/>
        <v>605009</v>
      </c>
      <c r="I552" s="39">
        <f>I553+I555</f>
        <v>599987.12</v>
      </c>
      <c r="J552" s="40">
        <f t="shared" si="383"/>
        <v>5021.8800000000047</v>
      </c>
    </row>
    <row r="553" spans="1:10" ht="26.25" x14ac:dyDescent="0.25">
      <c r="A553" s="5" t="s">
        <v>34</v>
      </c>
      <c r="B553" s="6" t="s">
        <v>221</v>
      </c>
      <c r="C553" s="6" t="s">
        <v>13</v>
      </c>
      <c r="D553" s="6" t="s">
        <v>484</v>
      </c>
      <c r="E553" s="6" t="s">
        <v>35</v>
      </c>
      <c r="F553" s="68">
        <v>451028</v>
      </c>
      <c r="G553" s="25">
        <f t="shared" ref="G553:H553" si="426">G554</f>
        <v>596789</v>
      </c>
      <c r="H553" s="25">
        <f t="shared" si="426"/>
        <v>596789</v>
      </c>
      <c r="I553" s="42">
        <f>I554</f>
        <v>592136.12</v>
      </c>
      <c r="J553" s="40">
        <f t="shared" si="383"/>
        <v>4652.8800000000047</v>
      </c>
    </row>
    <row r="554" spans="1:10" ht="26.25" x14ac:dyDescent="0.25">
      <c r="A554" s="5" t="s">
        <v>36</v>
      </c>
      <c r="B554" s="6" t="s">
        <v>221</v>
      </c>
      <c r="C554" s="6" t="s">
        <v>13</v>
      </c>
      <c r="D554" s="6" t="s">
        <v>484</v>
      </c>
      <c r="E554" s="6" t="s">
        <v>37</v>
      </c>
      <c r="F554" s="68">
        <v>451028</v>
      </c>
      <c r="G554" s="48">
        <v>596789</v>
      </c>
      <c r="H554" s="46">
        <v>596789</v>
      </c>
      <c r="I554" s="47">
        <v>592136.12</v>
      </c>
      <c r="J554" s="40">
        <f t="shared" si="383"/>
        <v>4652.8800000000047</v>
      </c>
    </row>
    <row r="555" spans="1:10" x14ac:dyDescent="0.25">
      <c r="A555" s="5" t="s">
        <v>38</v>
      </c>
      <c r="B555" s="6" t="s">
        <v>221</v>
      </c>
      <c r="C555" s="6" t="s">
        <v>13</v>
      </c>
      <c r="D555" s="6" t="s">
        <v>484</v>
      </c>
      <c r="E555" s="6" t="s">
        <v>39</v>
      </c>
      <c r="F555" s="68">
        <v>9020</v>
      </c>
      <c r="G555" s="25">
        <f t="shared" ref="G555:H555" si="427">G556</f>
        <v>8220</v>
      </c>
      <c r="H555" s="25">
        <f t="shared" si="427"/>
        <v>8220</v>
      </c>
      <c r="I555" s="42">
        <f>I556</f>
        <v>7851</v>
      </c>
      <c r="J555" s="40">
        <f t="shared" si="383"/>
        <v>369</v>
      </c>
    </row>
    <row r="556" spans="1:10" x14ac:dyDescent="0.25">
      <c r="A556" s="5" t="s">
        <v>40</v>
      </c>
      <c r="B556" s="6" t="s">
        <v>221</v>
      </c>
      <c r="C556" s="6" t="s">
        <v>13</v>
      </c>
      <c r="D556" s="6" t="s">
        <v>484</v>
      </c>
      <c r="E556" s="6" t="s">
        <v>41</v>
      </c>
      <c r="F556" s="68">
        <v>9020</v>
      </c>
      <c r="G556" s="48">
        <v>8220</v>
      </c>
      <c r="H556" s="46">
        <v>8220</v>
      </c>
      <c r="I556" s="47">
        <v>7851</v>
      </c>
      <c r="J556" s="40">
        <f t="shared" si="383"/>
        <v>369</v>
      </c>
    </row>
    <row r="557" spans="1:10" x14ac:dyDescent="0.25">
      <c r="A557" s="5" t="s">
        <v>485</v>
      </c>
      <c r="B557" s="6" t="s">
        <v>221</v>
      </c>
      <c r="C557" s="6" t="s">
        <v>43</v>
      </c>
      <c r="D557" s="6"/>
      <c r="E557" s="6"/>
      <c r="F557" s="37">
        <f t="shared" ref="F557:H557" si="428">F558+F575+F580+F592+F605+F610</f>
        <v>33060502</v>
      </c>
      <c r="G557" s="37">
        <f t="shared" si="428"/>
        <v>34611986.090000004</v>
      </c>
      <c r="H557" s="37">
        <f t="shared" si="428"/>
        <v>34611986.090000004</v>
      </c>
      <c r="I557" s="39">
        <f>I558+I575+I580+I592+I605+I610</f>
        <v>34569574.460000001</v>
      </c>
      <c r="J557" s="40">
        <f t="shared" si="383"/>
        <v>42411.630000002682</v>
      </c>
    </row>
    <row r="558" spans="1:10" ht="26.25" x14ac:dyDescent="0.25">
      <c r="A558" s="5" t="s">
        <v>391</v>
      </c>
      <c r="B558" s="6" t="s">
        <v>221</v>
      </c>
      <c r="C558" s="6" t="s">
        <v>43</v>
      </c>
      <c r="D558" s="6" t="s">
        <v>392</v>
      </c>
      <c r="E558" s="6"/>
      <c r="F558" s="37">
        <f t="shared" ref="F558:H558" si="429">F559+F566</f>
        <v>32885502</v>
      </c>
      <c r="G558" s="37">
        <f t="shared" si="429"/>
        <v>34355723</v>
      </c>
      <c r="H558" s="37">
        <f t="shared" si="429"/>
        <v>34355723</v>
      </c>
      <c r="I558" s="39">
        <f>I559+I566</f>
        <v>34313326.369999997</v>
      </c>
      <c r="J558" s="40">
        <f t="shared" si="383"/>
        <v>42396.630000002682</v>
      </c>
    </row>
    <row r="559" spans="1:10" ht="51.75" x14ac:dyDescent="0.25">
      <c r="A559" s="5" t="s">
        <v>486</v>
      </c>
      <c r="B559" s="6" t="s">
        <v>221</v>
      </c>
      <c r="C559" s="6" t="s">
        <v>43</v>
      </c>
      <c r="D559" s="6" t="s">
        <v>487</v>
      </c>
      <c r="E559" s="6"/>
      <c r="F559" s="37">
        <f t="shared" ref="F559:H559" si="430">F560</f>
        <v>2749685</v>
      </c>
      <c r="G559" s="37">
        <f t="shared" si="430"/>
        <v>3273391</v>
      </c>
      <c r="H559" s="37">
        <f t="shared" si="430"/>
        <v>3273391</v>
      </c>
      <c r="I559" s="39">
        <f>I560</f>
        <v>3264090.15</v>
      </c>
      <c r="J559" s="40">
        <f t="shared" si="383"/>
        <v>9300.8500000000931</v>
      </c>
    </row>
    <row r="560" spans="1:10" ht="39" x14ac:dyDescent="0.25">
      <c r="A560" s="5" t="s">
        <v>488</v>
      </c>
      <c r="B560" s="6" t="s">
        <v>221</v>
      </c>
      <c r="C560" s="6" t="s">
        <v>43</v>
      </c>
      <c r="D560" s="6" t="s">
        <v>489</v>
      </c>
      <c r="E560" s="6"/>
      <c r="F560" s="37">
        <f t="shared" ref="F560:H560" si="431">F561</f>
        <v>2749685</v>
      </c>
      <c r="G560" s="37">
        <f t="shared" si="431"/>
        <v>3273391</v>
      </c>
      <c r="H560" s="37">
        <f t="shared" si="431"/>
        <v>3273391</v>
      </c>
      <c r="I560" s="39">
        <f>I561</f>
        <v>3264090.15</v>
      </c>
      <c r="J560" s="40">
        <f t="shared" ref="J560:J626" si="432">H560-I560</f>
        <v>9300.8500000000931</v>
      </c>
    </row>
    <row r="561" spans="1:10" ht="90" x14ac:dyDescent="0.25">
      <c r="A561" s="5" t="s">
        <v>490</v>
      </c>
      <c r="B561" s="6" t="s">
        <v>221</v>
      </c>
      <c r="C561" s="6" t="s">
        <v>43</v>
      </c>
      <c r="D561" s="6" t="s">
        <v>491</v>
      </c>
      <c r="E561" s="6"/>
      <c r="F561" s="37">
        <f t="shared" ref="F561:H561" si="433">F562+F564</f>
        <v>2749685</v>
      </c>
      <c r="G561" s="37">
        <f t="shared" si="433"/>
        <v>3273391</v>
      </c>
      <c r="H561" s="37">
        <f t="shared" si="433"/>
        <v>3273391</v>
      </c>
      <c r="I561" s="39">
        <f>I562+I564</f>
        <v>3264090.15</v>
      </c>
      <c r="J561" s="40">
        <f t="shared" si="432"/>
        <v>9300.8500000000931</v>
      </c>
    </row>
    <row r="562" spans="1:10" ht="51.75" x14ac:dyDescent="0.25">
      <c r="A562" s="5" t="s">
        <v>22</v>
      </c>
      <c r="B562" s="6" t="s">
        <v>221</v>
      </c>
      <c r="C562" s="6" t="s">
        <v>43</v>
      </c>
      <c r="D562" s="6" t="s">
        <v>491</v>
      </c>
      <c r="E562" s="6" t="s">
        <v>23</v>
      </c>
      <c r="F562" s="68">
        <v>2311328</v>
      </c>
      <c r="G562" s="25">
        <f t="shared" ref="G562:H562" si="434">G563</f>
        <v>2991034</v>
      </c>
      <c r="H562" s="25">
        <f t="shared" si="434"/>
        <v>2991034</v>
      </c>
      <c r="I562" s="42">
        <f>I563</f>
        <v>2986684.11</v>
      </c>
      <c r="J562" s="40">
        <f t="shared" si="432"/>
        <v>4349.8900000001304</v>
      </c>
    </row>
    <row r="563" spans="1:10" x14ac:dyDescent="0.25">
      <c r="A563" s="5" t="s">
        <v>24</v>
      </c>
      <c r="B563" s="6" t="s">
        <v>221</v>
      </c>
      <c r="C563" s="6" t="s">
        <v>43</v>
      </c>
      <c r="D563" s="6" t="s">
        <v>491</v>
      </c>
      <c r="E563" s="6" t="s">
        <v>25</v>
      </c>
      <c r="F563" s="68">
        <v>2311328</v>
      </c>
      <c r="G563" s="48">
        <v>2991034</v>
      </c>
      <c r="H563" s="46">
        <v>2991034</v>
      </c>
      <c r="I563" s="47">
        <v>2986684.11</v>
      </c>
      <c r="J563" s="40">
        <f t="shared" si="432"/>
        <v>4349.8900000001304</v>
      </c>
    </row>
    <row r="564" spans="1:10" ht="26.25" x14ac:dyDescent="0.25">
      <c r="A564" s="5" t="s">
        <v>34</v>
      </c>
      <c r="B564" s="6" t="s">
        <v>221</v>
      </c>
      <c r="C564" s="6" t="s">
        <v>43</v>
      </c>
      <c r="D564" s="6" t="s">
        <v>491</v>
      </c>
      <c r="E564" s="6" t="s">
        <v>35</v>
      </c>
      <c r="F564" s="68">
        <v>438357</v>
      </c>
      <c r="G564" s="25">
        <f t="shared" ref="G564:H564" si="435">G565</f>
        <v>282357</v>
      </c>
      <c r="H564" s="25">
        <f t="shared" si="435"/>
        <v>282357</v>
      </c>
      <c r="I564" s="42">
        <f>I565</f>
        <v>277406.03999999998</v>
      </c>
      <c r="J564" s="40">
        <f t="shared" si="432"/>
        <v>4950.960000000021</v>
      </c>
    </row>
    <row r="565" spans="1:10" ht="26.25" x14ac:dyDescent="0.25">
      <c r="A565" s="5" t="s">
        <v>36</v>
      </c>
      <c r="B565" s="6" t="s">
        <v>221</v>
      </c>
      <c r="C565" s="6" t="s">
        <v>43</v>
      </c>
      <c r="D565" s="6" t="s">
        <v>491</v>
      </c>
      <c r="E565" s="6" t="s">
        <v>37</v>
      </c>
      <c r="F565" s="68">
        <v>438357</v>
      </c>
      <c r="G565" s="48">
        <v>282357</v>
      </c>
      <c r="H565" s="46">
        <v>282357</v>
      </c>
      <c r="I565" s="47">
        <v>277406.03999999998</v>
      </c>
      <c r="J565" s="40">
        <f t="shared" si="432"/>
        <v>4950.960000000021</v>
      </c>
    </row>
    <row r="566" spans="1:10" ht="39" x14ac:dyDescent="0.25">
      <c r="A566" s="5" t="s">
        <v>492</v>
      </c>
      <c r="B566" s="6" t="s">
        <v>221</v>
      </c>
      <c r="C566" s="6" t="s">
        <v>43</v>
      </c>
      <c r="D566" s="6" t="s">
        <v>493</v>
      </c>
      <c r="E566" s="6"/>
      <c r="F566" s="37">
        <f t="shared" ref="F566:H566" si="436">F567</f>
        <v>30135817</v>
      </c>
      <c r="G566" s="37">
        <f t="shared" si="436"/>
        <v>31082332</v>
      </c>
      <c r="H566" s="37">
        <f t="shared" si="436"/>
        <v>31082332</v>
      </c>
      <c r="I566" s="39">
        <f>I567</f>
        <v>31049236.219999999</v>
      </c>
      <c r="J566" s="40">
        <f t="shared" si="432"/>
        <v>33095.780000001192</v>
      </c>
    </row>
    <row r="567" spans="1:10" ht="26.25" x14ac:dyDescent="0.25">
      <c r="A567" s="5" t="s">
        <v>494</v>
      </c>
      <c r="B567" s="6" t="s">
        <v>221</v>
      </c>
      <c r="C567" s="6" t="s">
        <v>43</v>
      </c>
      <c r="D567" s="6" t="s">
        <v>495</v>
      </c>
      <c r="E567" s="6"/>
      <c r="F567" s="37">
        <f t="shared" ref="F567:H567" si="437">F568</f>
        <v>30135817</v>
      </c>
      <c r="G567" s="37">
        <f t="shared" si="437"/>
        <v>31082332</v>
      </c>
      <c r="H567" s="37">
        <f t="shared" si="437"/>
        <v>31082332</v>
      </c>
      <c r="I567" s="39">
        <f>I568</f>
        <v>31049236.219999999</v>
      </c>
      <c r="J567" s="40">
        <f t="shared" si="432"/>
        <v>33095.780000001192</v>
      </c>
    </row>
    <row r="568" spans="1:10" ht="26.25" x14ac:dyDescent="0.25">
      <c r="A568" s="5" t="s">
        <v>496</v>
      </c>
      <c r="B568" s="6" t="s">
        <v>221</v>
      </c>
      <c r="C568" s="6" t="s">
        <v>43</v>
      </c>
      <c r="D568" s="6" t="s">
        <v>497</v>
      </c>
      <c r="E568" s="6"/>
      <c r="F568" s="37">
        <f t="shared" ref="F568:H568" si="438">F569+F571+F573</f>
        <v>30135817</v>
      </c>
      <c r="G568" s="37">
        <f t="shared" si="438"/>
        <v>31082332</v>
      </c>
      <c r="H568" s="37">
        <f t="shared" si="438"/>
        <v>31082332</v>
      </c>
      <c r="I568" s="39">
        <f>I569+I571+I573</f>
        <v>31049236.219999999</v>
      </c>
      <c r="J568" s="40">
        <f t="shared" si="432"/>
        <v>33095.780000001192</v>
      </c>
    </row>
    <row r="569" spans="1:10" ht="51.75" x14ac:dyDescent="0.25">
      <c r="A569" s="5" t="s">
        <v>22</v>
      </c>
      <c r="B569" s="6" t="s">
        <v>221</v>
      </c>
      <c r="C569" s="6" t="s">
        <v>43</v>
      </c>
      <c r="D569" s="6" t="s">
        <v>497</v>
      </c>
      <c r="E569" s="6" t="s">
        <v>23</v>
      </c>
      <c r="F569" s="68">
        <v>28804938</v>
      </c>
      <c r="G569" s="25">
        <f t="shared" ref="G569:H569" si="439">G570</f>
        <v>29559977</v>
      </c>
      <c r="H569" s="25">
        <f t="shared" si="439"/>
        <v>29559977</v>
      </c>
      <c r="I569" s="42">
        <f>I570</f>
        <v>29557339.489999998</v>
      </c>
      <c r="J569" s="40">
        <f t="shared" si="432"/>
        <v>2637.5100000016391</v>
      </c>
    </row>
    <row r="570" spans="1:10" x14ac:dyDescent="0.25">
      <c r="A570" s="5" t="s">
        <v>120</v>
      </c>
      <c r="B570" s="6" t="s">
        <v>221</v>
      </c>
      <c r="C570" s="6" t="s">
        <v>43</v>
      </c>
      <c r="D570" s="6" t="s">
        <v>497</v>
      </c>
      <c r="E570" s="6" t="s">
        <v>121</v>
      </c>
      <c r="F570" s="68">
        <v>28804938</v>
      </c>
      <c r="G570" s="48">
        <v>29559977</v>
      </c>
      <c r="H570" s="46">
        <v>29559977</v>
      </c>
      <c r="I570" s="47">
        <v>29557339.489999998</v>
      </c>
      <c r="J570" s="40">
        <f t="shared" si="432"/>
        <v>2637.5100000016391</v>
      </c>
    </row>
    <row r="571" spans="1:10" ht="26.25" x14ac:dyDescent="0.25">
      <c r="A571" s="5" t="s">
        <v>34</v>
      </c>
      <c r="B571" s="6" t="s">
        <v>221</v>
      </c>
      <c r="C571" s="6" t="s">
        <v>43</v>
      </c>
      <c r="D571" s="6" t="s">
        <v>497</v>
      </c>
      <c r="E571" s="6" t="s">
        <v>35</v>
      </c>
      <c r="F571" s="68">
        <v>1330079</v>
      </c>
      <c r="G571" s="25">
        <f t="shared" ref="G571:H571" si="440">G572</f>
        <v>1480879</v>
      </c>
      <c r="H571" s="25">
        <f t="shared" si="440"/>
        <v>1480879</v>
      </c>
      <c r="I571" s="42">
        <f>I572</f>
        <v>1450420.73</v>
      </c>
      <c r="J571" s="40">
        <f t="shared" si="432"/>
        <v>30458.270000000019</v>
      </c>
    </row>
    <row r="572" spans="1:10" ht="26.25" x14ac:dyDescent="0.25">
      <c r="A572" s="5" t="s">
        <v>36</v>
      </c>
      <c r="B572" s="6" t="s">
        <v>221</v>
      </c>
      <c r="C572" s="6" t="s">
        <v>43</v>
      </c>
      <c r="D572" s="6" t="s">
        <v>497</v>
      </c>
      <c r="E572" s="6" t="s">
        <v>37</v>
      </c>
      <c r="F572" s="68">
        <v>1330079</v>
      </c>
      <c r="G572" s="48">
        <v>1480879</v>
      </c>
      <c r="H572" s="46">
        <v>1480879</v>
      </c>
      <c r="I572" s="47">
        <v>1450420.73</v>
      </c>
      <c r="J572" s="40">
        <f t="shared" si="432"/>
        <v>30458.270000000019</v>
      </c>
    </row>
    <row r="573" spans="1:10" x14ac:dyDescent="0.25">
      <c r="A573" s="5" t="s">
        <v>38</v>
      </c>
      <c r="B573" s="6" t="s">
        <v>221</v>
      </c>
      <c r="C573" s="6" t="s">
        <v>43</v>
      </c>
      <c r="D573" s="6" t="s">
        <v>497</v>
      </c>
      <c r="E573" s="6" t="s">
        <v>39</v>
      </c>
      <c r="F573" s="68">
        <v>800</v>
      </c>
      <c r="G573" s="25">
        <f t="shared" ref="G573:H573" si="441">G574</f>
        <v>41476</v>
      </c>
      <c r="H573" s="25">
        <f t="shared" si="441"/>
        <v>41476</v>
      </c>
      <c r="I573" s="42">
        <f>I574</f>
        <v>41476</v>
      </c>
      <c r="J573" s="40">
        <f t="shared" si="432"/>
        <v>0</v>
      </c>
    </row>
    <row r="574" spans="1:10" x14ac:dyDescent="0.25">
      <c r="A574" s="5" t="s">
        <v>40</v>
      </c>
      <c r="B574" s="6" t="s">
        <v>221</v>
      </c>
      <c r="C574" s="6" t="s">
        <v>43</v>
      </c>
      <c r="D574" s="6" t="s">
        <v>497</v>
      </c>
      <c r="E574" s="6" t="s">
        <v>41</v>
      </c>
      <c r="F574" s="68">
        <v>800</v>
      </c>
      <c r="G574" s="48">
        <v>41476</v>
      </c>
      <c r="H574" s="46">
        <v>41476</v>
      </c>
      <c r="I574" s="47">
        <v>41476</v>
      </c>
      <c r="J574" s="40">
        <f t="shared" si="432"/>
        <v>0</v>
      </c>
    </row>
    <row r="575" spans="1:10" ht="26.25" x14ac:dyDescent="0.25">
      <c r="A575" s="5" t="s">
        <v>498</v>
      </c>
      <c r="B575" s="6" t="s">
        <v>221</v>
      </c>
      <c r="C575" s="6" t="s">
        <v>43</v>
      </c>
      <c r="D575" s="6" t="s">
        <v>499</v>
      </c>
      <c r="E575" s="6"/>
      <c r="F575" s="25">
        <f t="shared" ref="F575:H575" si="442">F576</f>
        <v>50000</v>
      </c>
      <c r="G575" s="25">
        <f t="shared" si="442"/>
        <v>50000</v>
      </c>
      <c r="H575" s="25">
        <f t="shared" si="442"/>
        <v>50000</v>
      </c>
      <c r="I575" s="42">
        <f>I576</f>
        <v>50000</v>
      </c>
      <c r="J575" s="40">
        <f t="shared" si="432"/>
        <v>0</v>
      </c>
    </row>
    <row r="576" spans="1:10" ht="39" x14ac:dyDescent="0.25">
      <c r="A576" s="5" t="s">
        <v>500</v>
      </c>
      <c r="B576" s="6" t="s">
        <v>221</v>
      </c>
      <c r="C576" s="6" t="s">
        <v>43</v>
      </c>
      <c r="D576" s="6" t="s">
        <v>501</v>
      </c>
      <c r="E576" s="6"/>
      <c r="F576" s="25">
        <f t="shared" ref="F576:H576" si="443">F577</f>
        <v>50000</v>
      </c>
      <c r="G576" s="25">
        <f t="shared" si="443"/>
        <v>50000</v>
      </c>
      <c r="H576" s="25">
        <f t="shared" si="443"/>
        <v>50000</v>
      </c>
      <c r="I576" s="42">
        <f>I577</f>
        <v>50000</v>
      </c>
      <c r="J576" s="40">
        <f t="shared" si="432"/>
        <v>0</v>
      </c>
    </row>
    <row r="577" spans="1:10" ht="39" x14ac:dyDescent="0.25">
      <c r="A577" s="5" t="s">
        <v>502</v>
      </c>
      <c r="B577" s="6" t="s">
        <v>221</v>
      </c>
      <c r="C577" s="6" t="s">
        <v>43</v>
      </c>
      <c r="D577" s="6" t="s">
        <v>503</v>
      </c>
      <c r="E577" s="6"/>
      <c r="F577" s="25">
        <f t="shared" ref="F577:H577" si="444">F578</f>
        <v>50000</v>
      </c>
      <c r="G577" s="25">
        <f t="shared" si="444"/>
        <v>50000</v>
      </c>
      <c r="H577" s="25">
        <f t="shared" si="444"/>
        <v>50000</v>
      </c>
      <c r="I577" s="42">
        <f>I578</f>
        <v>50000</v>
      </c>
      <c r="J577" s="40">
        <f t="shared" si="432"/>
        <v>0</v>
      </c>
    </row>
    <row r="578" spans="1:10" ht="26.25" x14ac:dyDescent="0.25">
      <c r="A578" s="5" t="s">
        <v>34</v>
      </c>
      <c r="B578" s="6" t="s">
        <v>221</v>
      </c>
      <c r="C578" s="6" t="s">
        <v>43</v>
      </c>
      <c r="D578" s="6" t="s">
        <v>503</v>
      </c>
      <c r="E578" s="6" t="s">
        <v>35</v>
      </c>
      <c r="F578" s="68">
        <v>50000</v>
      </c>
      <c r="G578" s="25">
        <f t="shared" ref="G578:H578" si="445">G579</f>
        <v>50000</v>
      </c>
      <c r="H578" s="25">
        <f t="shared" si="445"/>
        <v>50000</v>
      </c>
      <c r="I578" s="42">
        <f>I579</f>
        <v>50000</v>
      </c>
      <c r="J578" s="40">
        <f t="shared" si="432"/>
        <v>0</v>
      </c>
    </row>
    <row r="579" spans="1:10" ht="26.25" x14ac:dyDescent="0.25">
      <c r="A579" s="5" t="s">
        <v>36</v>
      </c>
      <c r="B579" s="6" t="s">
        <v>221</v>
      </c>
      <c r="C579" s="6" t="s">
        <v>43</v>
      </c>
      <c r="D579" s="6" t="s">
        <v>503</v>
      </c>
      <c r="E579" s="6" t="s">
        <v>37</v>
      </c>
      <c r="F579" s="68">
        <v>50000</v>
      </c>
      <c r="G579" s="48">
        <v>50000</v>
      </c>
      <c r="H579" s="46">
        <v>50000</v>
      </c>
      <c r="I579" s="47">
        <v>50000</v>
      </c>
      <c r="J579" s="40">
        <f t="shared" si="432"/>
        <v>0</v>
      </c>
    </row>
    <row r="580" spans="1:10" ht="39" x14ac:dyDescent="0.25">
      <c r="A580" s="5" t="s">
        <v>504</v>
      </c>
      <c r="B580" s="6" t="s">
        <v>221</v>
      </c>
      <c r="C580" s="6" t="s">
        <v>43</v>
      </c>
      <c r="D580" s="6" t="s">
        <v>505</v>
      </c>
      <c r="E580" s="6"/>
      <c r="F580" s="39">
        <f t="shared" ref="F580:H580" si="446">F581+F588</f>
        <v>75000</v>
      </c>
      <c r="G580" s="39">
        <f t="shared" si="446"/>
        <v>75000</v>
      </c>
      <c r="H580" s="39">
        <f t="shared" si="446"/>
        <v>75000</v>
      </c>
      <c r="I580" s="39">
        <f>I581+I588</f>
        <v>75000</v>
      </c>
      <c r="J580" s="40">
        <f t="shared" si="432"/>
        <v>0</v>
      </c>
    </row>
    <row r="581" spans="1:10" ht="26.25" x14ac:dyDescent="0.25">
      <c r="A581" s="5" t="s">
        <v>506</v>
      </c>
      <c r="B581" s="6" t="s">
        <v>221</v>
      </c>
      <c r="C581" s="6" t="s">
        <v>43</v>
      </c>
      <c r="D581" s="6" t="s">
        <v>507</v>
      </c>
      <c r="E581" s="6"/>
      <c r="F581" s="42">
        <f t="shared" ref="F581:H581" si="447">F582+F585</f>
        <v>63000</v>
      </c>
      <c r="G581" s="42">
        <f t="shared" si="447"/>
        <v>63000</v>
      </c>
      <c r="H581" s="42">
        <f t="shared" si="447"/>
        <v>63000</v>
      </c>
      <c r="I581" s="42">
        <f>I582+I585</f>
        <v>63000</v>
      </c>
      <c r="J581" s="40">
        <f t="shared" si="432"/>
        <v>0</v>
      </c>
    </row>
    <row r="582" spans="1:10" ht="26.25" x14ac:dyDescent="0.25">
      <c r="A582" s="5" t="s">
        <v>508</v>
      </c>
      <c r="B582" s="6" t="s">
        <v>221</v>
      </c>
      <c r="C582" s="6" t="s">
        <v>43</v>
      </c>
      <c r="D582" s="6" t="s">
        <v>509</v>
      </c>
      <c r="E582" s="6"/>
      <c r="F582" s="25">
        <f t="shared" ref="F582:H582" si="448">F583</f>
        <v>50000</v>
      </c>
      <c r="G582" s="25">
        <f t="shared" si="448"/>
        <v>63000</v>
      </c>
      <c r="H582" s="25">
        <f t="shared" si="448"/>
        <v>63000</v>
      </c>
      <c r="I582" s="42">
        <f>I583</f>
        <v>63000</v>
      </c>
      <c r="J582" s="40">
        <f t="shared" si="432"/>
        <v>0</v>
      </c>
    </row>
    <row r="583" spans="1:10" ht="26.25" x14ac:dyDescent="0.25">
      <c r="A583" s="5" t="s">
        <v>34</v>
      </c>
      <c r="B583" s="6" t="s">
        <v>221</v>
      </c>
      <c r="C583" s="6" t="s">
        <v>43</v>
      </c>
      <c r="D583" s="6" t="s">
        <v>509</v>
      </c>
      <c r="E583" s="6" t="s">
        <v>35</v>
      </c>
      <c r="F583" s="68">
        <v>50000</v>
      </c>
      <c r="G583" s="25">
        <f t="shared" ref="G583:H583" si="449">G584</f>
        <v>63000</v>
      </c>
      <c r="H583" s="25">
        <f t="shared" si="449"/>
        <v>63000</v>
      </c>
      <c r="I583" s="42">
        <f>I584</f>
        <v>63000</v>
      </c>
      <c r="J583" s="40">
        <f t="shared" si="432"/>
        <v>0</v>
      </c>
    </row>
    <row r="584" spans="1:10" ht="26.25" x14ac:dyDescent="0.25">
      <c r="A584" s="5" t="s">
        <v>36</v>
      </c>
      <c r="B584" s="6" t="s">
        <v>221</v>
      </c>
      <c r="C584" s="6" t="s">
        <v>43</v>
      </c>
      <c r="D584" s="6" t="s">
        <v>509</v>
      </c>
      <c r="E584" s="6" t="s">
        <v>37</v>
      </c>
      <c r="F584" s="68">
        <v>50000</v>
      </c>
      <c r="G584" s="58">
        <v>63000</v>
      </c>
      <c r="H584" s="60">
        <v>63000</v>
      </c>
      <c r="I584" s="61">
        <v>63000</v>
      </c>
      <c r="J584" s="62">
        <f t="shared" si="432"/>
        <v>0</v>
      </c>
    </row>
    <row r="585" spans="1:10" s="22" customFormat="1" x14ac:dyDescent="0.25">
      <c r="A585" s="20" t="s">
        <v>710</v>
      </c>
      <c r="B585" s="24" t="s">
        <v>221</v>
      </c>
      <c r="C585" s="24" t="s">
        <v>43</v>
      </c>
      <c r="D585" s="24" t="s">
        <v>711</v>
      </c>
      <c r="E585" s="21"/>
      <c r="F585" s="68">
        <f t="shared" ref="F585:H585" si="450">F586</f>
        <v>13000</v>
      </c>
      <c r="G585" s="40">
        <f t="shared" si="450"/>
        <v>0</v>
      </c>
      <c r="H585" s="40">
        <f t="shared" si="450"/>
        <v>0</v>
      </c>
      <c r="I585" s="40">
        <f>I586</f>
        <v>0</v>
      </c>
      <c r="J585" s="62">
        <f t="shared" si="432"/>
        <v>0</v>
      </c>
    </row>
    <row r="586" spans="1:10" s="22" customFormat="1" ht="25.5" x14ac:dyDescent="0.25">
      <c r="A586" s="20" t="s">
        <v>34</v>
      </c>
      <c r="B586" s="24" t="s">
        <v>221</v>
      </c>
      <c r="C586" s="24" t="s">
        <v>43</v>
      </c>
      <c r="D586" s="24" t="s">
        <v>711</v>
      </c>
      <c r="E586" s="21" t="s">
        <v>35</v>
      </c>
      <c r="F586" s="68">
        <v>13000</v>
      </c>
      <c r="G586" s="40">
        <f t="shared" ref="G586:H586" si="451">G587</f>
        <v>0</v>
      </c>
      <c r="H586" s="40">
        <f t="shared" si="451"/>
        <v>0</v>
      </c>
      <c r="I586" s="40">
        <f>I587</f>
        <v>0</v>
      </c>
      <c r="J586" s="62">
        <f t="shared" si="432"/>
        <v>0</v>
      </c>
    </row>
    <row r="587" spans="1:10" s="22" customFormat="1" ht="25.5" x14ac:dyDescent="0.25">
      <c r="A587" s="20" t="s">
        <v>36</v>
      </c>
      <c r="B587" s="24" t="s">
        <v>221</v>
      </c>
      <c r="C587" s="24" t="s">
        <v>43</v>
      </c>
      <c r="D587" s="24" t="s">
        <v>711</v>
      </c>
      <c r="E587" s="21" t="s">
        <v>37</v>
      </c>
      <c r="F587" s="68">
        <v>13000</v>
      </c>
      <c r="G587" s="40">
        <v>0</v>
      </c>
      <c r="H587" s="40">
        <v>0</v>
      </c>
      <c r="I587" s="40">
        <v>0</v>
      </c>
      <c r="J587" s="62">
        <f t="shared" si="432"/>
        <v>0</v>
      </c>
    </row>
    <row r="588" spans="1:10" s="22" customFormat="1" ht="25.5" x14ac:dyDescent="0.25">
      <c r="A588" s="20" t="s">
        <v>510</v>
      </c>
      <c r="B588" s="24" t="s">
        <v>221</v>
      </c>
      <c r="C588" s="24" t="s">
        <v>43</v>
      </c>
      <c r="D588" s="24" t="s">
        <v>511</v>
      </c>
      <c r="E588" s="21"/>
      <c r="F588" s="68">
        <f t="shared" ref="F588:H588" si="452">F591</f>
        <v>12000</v>
      </c>
      <c r="G588" s="68">
        <f t="shared" si="452"/>
        <v>12000</v>
      </c>
      <c r="H588" s="68">
        <f t="shared" si="452"/>
        <v>12000</v>
      </c>
      <c r="I588" s="68">
        <f>I591</f>
        <v>12000</v>
      </c>
      <c r="J588" s="62">
        <f t="shared" si="432"/>
        <v>0</v>
      </c>
    </row>
    <row r="589" spans="1:10" s="22" customFormat="1" ht="25.5" x14ac:dyDescent="0.25">
      <c r="A589" s="20" t="s">
        <v>719</v>
      </c>
      <c r="B589" s="6" t="s">
        <v>221</v>
      </c>
      <c r="C589" s="6" t="s">
        <v>43</v>
      </c>
      <c r="D589" s="6" t="s">
        <v>512</v>
      </c>
      <c r="E589" s="21"/>
      <c r="F589" s="102">
        <f t="shared" ref="F589:H589" si="453">F590</f>
        <v>12000</v>
      </c>
      <c r="G589" s="102">
        <f t="shared" si="453"/>
        <v>12000</v>
      </c>
      <c r="H589" s="102">
        <f t="shared" si="453"/>
        <v>12000</v>
      </c>
      <c r="I589" s="102">
        <f>I590</f>
        <v>12000</v>
      </c>
      <c r="J589" s="62">
        <f t="shared" si="432"/>
        <v>0</v>
      </c>
    </row>
    <row r="590" spans="1:10" ht="26.25" x14ac:dyDescent="0.25">
      <c r="A590" s="5" t="s">
        <v>34</v>
      </c>
      <c r="B590" s="6" t="s">
        <v>221</v>
      </c>
      <c r="C590" s="6" t="s">
        <v>43</v>
      </c>
      <c r="D590" s="6" t="s">
        <v>512</v>
      </c>
      <c r="E590" s="6" t="s">
        <v>35</v>
      </c>
      <c r="F590" s="68">
        <v>12000</v>
      </c>
      <c r="G590" s="25">
        <f t="shared" ref="G590:H590" si="454">G591</f>
        <v>12000</v>
      </c>
      <c r="H590" s="25">
        <f t="shared" si="454"/>
        <v>12000</v>
      </c>
      <c r="I590" s="42">
        <f>I591</f>
        <v>12000</v>
      </c>
      <c r="J590" s="40">
        <f t="shared" si="432"/>
        <v>0</v>
      </c>
    </row>
    <row r="591" spans="1:10" ht="26.25" x14ac:dyDescent="0.25">
      <c r="A591" s="5" t="s">
        <v>36</v>
      </c>
      <c r="B591" s="6" t="s">
        <v>221</v>
      </c>
      <c r="C591" s="6" t="s">
        <v>43</v>
      </c>
      <c r="D591" s="6" t="s">
        <v>512</v>
      </c>
      <c r="E591" s="6" t="s">
        <v>37</v>
      </c>
      <c r="F591" s="68">
        <v>12000</v>
      </c>
      <c r="G591" s="48">
        <v>12000</v>
      </c>
      <c r="H591" s="46">
        <v>12000</v>
      </c>
      <c r="I591" s="47">
        <v>12000</v>
      </c>
      <c r="J591" s="40">
        <f t="shared" si="432"/>
        <v>0</v>
      </c>
    </row>
    <row r="592" spans="1:10" ht="51.75" x14ac:dyDescent="0.25">
      <c r="A592" s="5" t="s">
        <v>513</v>
      </c>
      <c r="B592" s="6" t="s">
        <v>221</v>
      </c>
      <c r="C592" s="6" t="s">
        <v>43</v>
      </c>
      <c r="D592" s="6" t="s">
        <v>514</v>
      </c>
      <c r="E592" s="6"/>
      <c r="F592" s="37">
        <f t="shared" ref="F592:H592" si="455">F593+F597+F601</f>
        <v>50000</v>
      </c>
      <c r="G592" s="37">
        <f t="shared" si="455"/>
        <v>50000</v>
      </c>
      <c r="H592" s="37">
        <f t="shared" si="455"/>
        <v>50000</v>
      </c>
      <c r="I592" s="39">
        <f>I593+I597+I601</f>
        <v>49985</v>
      </c>
      <c r="J592" s="40">
        <f t="shared" si="432"/>
        <v>15</v>
      </c>
    </row>
    <row r="593" spans="1:10" ht="51.75" x14ac:dyDescent="0.25">
      <c r="A593" s="5" t="s">
        <v>515</v>
      </c>
      <c r="B593" s="6" t="s">
        <v>221</v>
      </c>
      <c r="C593" s="6" t="s">
        <v>43</v>
      </c>
      <c r="D593" s="6" t="s">
        <v>516</v>
      </c>
      <c r="E593" s="6"/>
      <c r="F593" s="25">
        <f t="shared" ref="F593:H593" si="456">F594</f>
        <v>25000</v>
      </c>
      <c r="G593" s="25">
        <f t="shared" si="456"/>
        <v>25000</v>
      </c>
      <c r="H593" s="25">
        <f t="shared" si="456"/>
        <v>25000</v>
      </c>
      <c r="I593" s="42">
        <f>I594</f>
        <v>24985</v>
      </c>
      <c r="J593" s="40">
        <f t="shared" si="432"/>
        <v>15</v>
      </c>
    </row>
    <row r="594" spans="1:10" ht="26.25" x14ac:dyDescent="0.25">
      <c r="A594" s="5" t="s">
        <v>517</v>
      </c>
      <c r="B594" s="6" t="s">
        <v>221</v>
      </c>
      <c r="C594" s="6" t="s">
        <v>43</v>
      </c>
      <c r="D594" s="6" t="s">
        <v>518</v>
      </c>
      <c r="E594" s="6"/>
      <c r="F594" s="25">
        <f t="shared" ref="F594:H594" si="457">F595</f>
        <v>25000</v>
      </c>
      <c r="G594" s="25">
        <f t="shared" si="457"/>
        <v>25000</v>
      </c>
      <c r="H594" s="25">
        <f t="shared" si="457"/>
        <v>25000</v>
      </c>
      <c r="I594" s="42">
        <f>I595</f>
        <v>24985</v>
      </c>
      <c r="J594" s="40">
        <f t="shared" si="432"/>
        <v>15</v>
      </c>
    </row>
    <row r="595" spans="1:10" ht="26.25" x14ac:dyDescent="0.25">
      <c r="A595" s="5" t="s">
        <v>34</v>
      </c>
      <c r="B595" s="6" t="s">
        <v>221</v>
      </c>
      <c r="C595" s="6" t="s">
        <v>43</v>
      </c>
      <c r="D595" s="6" t="s">
        <v>518</v>
      </c>
      <c r="E595" s="6" t="s">
        <v>35</v>
      </c>
      <c r="F595" s="68">
        <v>25000</v>
      </c>
      <c r="G595" s="25">
        <f t="shared" ref="G595:H595" si="458">G596</f>
        <v>25000</v>
      </c>
      <c r="H595" s="25">
        <f t="shared" si="458"/>
        <v>25000</v>
      </c>
      <c r="I595" s="42">
        <f>I596</f>
        <v>24985</v>
      </c>
      <c r="J595" s="40">
        <f t="shared" si="432"/>
        <v>15</v>
      </c>
    </row>
    <row r="596" spans="1:10" ht="26.25" x14ac:dyDescent="0.25">
      <c r="A596" s="5" t="s">
        <v>36</v>
      </c>
      <c r="B596" s="6" t="s">
        <v>221</v>
      </c>
      <c r="C596" s="6" t="s">
        <v>43</v>
      </c>
      <c r="D596" s="6" t="s">
        <v>518</v>
      </c>
      <c r="E596" s="6" t="s">
        <v>37</v>
      </c>
      <c r="F596" s="68">
        <v>25000</v>
      </c>
      <c r="G596" s="48">
        <v>25000</v>
      </c>
      <c r="H596" s="46">
        <v>25000</v>
      </c>
      <c r="I596" s="47">
        <v>24985</v>
      </c>
      <c r="J596" s="40">
        <f t="shared" si="432"/>
        <v>15</v>
      </c>
    </row>
    <row r="597" spans="1:10" ht="26.25" x14ac:dyDescent="0.25">
      <c r="A597" s="5" t="s">
        <v>519</v>
      </c>
      <c r="B597" s="6" t="s">
        <v>221</v>
      </c>
      <c r="C597" s="6" t="s">
        <v>43</v>
      </c>
      <c r="D597" s="6" t="s">
        <v>520</v>
      </c>
      <c r="E597" s="6"/>
      <c r="F597" s="25">
        <f t="shared" ref="F597:H597" si="459">F598</f>
        <v>5000</v>
      </c>
      <c r="G597" s="25">
        <f t="shared" si="459"/>
        <v>5000</v>
      </c>
      <c r="H597" s="25">
        <f t="shared" si="459"/>
        <v>5000</v>
      </c>
      <c r="I597" s="42">
        <f>I598</f>
        <v>5000</v>
      </c>
      <c r="J597" s="40">
        <f t="shared" si="432"/>
        <v>0</v>
      </c>
    </row>
    <row r="598" spans="1:10" ht="51.75" x14ac:dyDescent="0.25">
      <c r="A598" s="5" t="s">
        <v>521</v>
      </c>
      <c r="B598" s="6" t="s">
        <v>221</v>
      </c>
      <c r="C598" s="6" t="s">
        <v>43</v>
      </c>
      <c r="D598" s="6" t="s">
        <v>522</v>
      </c>
      <c r="E598" s="6"/>
      <c r="F598" s="25">
        <f t="shared" ref="F598:H598" si="460">F599</f>
        <v>5000</v>
      </c>
      <c r="G598" s="25">
        <f t="shared" si="460"/>
        <v>5000</v>
      </c>
      <c r="H598" s="25">
        <f t="shared" si="460"/>
        <v>5000</v>
      </c>
      <c r="I598" s="42">
        <f>I599</f>
        <v>5000</v>
      </c>
      <c r="J598" s="40">
        <f t="shared" si="432"/>
        <v>0</v>
      </c>
    </row>
    <row r="599" spans="1:10" ht="26.25" x14ac:dyDescent="0.25">
      <c r="A599" s="5" t="s">
        <v>34</v>
      </c>
      <c r="B599" s="6" t="s">
        <v>221</v>
      </c>
      <c r="C599" s="6" t="s">
        <v>43</v>
      </c>
      <c r="D599" s="6" t="s">
        <v>522</v>
      </c>
      <c r="E599" s="6" t="s">
        <v>35</v>
      </c>
      <c r="F599" s="68">
        <v>5000</v>
      </c>
      <c r="G599" s="25">
        <f t="shared" ref="G599:H599" si="461">G600</f>
        <v>5000</v>
      </c>
      <c r="H599" s="25">
        <f t="shared" si="461"/>
        <v>5000</v>
      </c>
      <c r="I599" s="42">
        <f>I600</f>
        <v>5000</v>
      </c>
      <c r="J599" s="40">
        <f t="shared" si="432"/>
        <v>0</v>
      </c>
    </row>
    <row r="600" spans="1:10" ht="26.25" x14ac:dyDescent="0.25">
      <c r="A600" s="5" t="s">
        <v>36</v>
      </c>
      <c r="B600" s="6" t="s">
        <v>221</v>
      </c>
      <c r="C600" s="6" t="s">
        <v>43</v>
      </c>
      <c r="D600" s="6" t="s">
        <v>522</v>
      </c>
      <c r="E600" s="6" t="s">
        <v>37</v>
      </c>
      <c r="F600" s="68">
        <v>5000</v>
      </c>
      <c r="G600" s="48">
        <v>5000</v>
      </c>
      <c r="H600" s="46">
        <v>5000</v>
      </c>
      <c r="I600" s="47">
        <v>5000</v>
      </c>
      <c r="J600" s="40">
        <f t="shared" si="432"/>
        <v>0</v>
      </c>
    </row>
    <row r="601" spans="1:10" ht="26.25" x14ac:dyDescent="0.25">
      <c r="A601" s="5" t="s">
        <v>523</v>
      </c>
      <c r="B601" s="6" t="s">
        <v>221</v>
      </c>
      <c r="C601" s="6" t="s">
        <v>43</v>
      </c>
      <c r="D601" s="6" t="s">
        <v>524</v>
      </c>
      <c r="E601" s="6"/>
      <c r="F601" s="25">
        <f t="shared" ref="F601:H601" si="462">F602</f>
        <v>20000</v>
      </c>
      <c r="G601" s="25">
        <f t="shared" si="462"/>
        <v>20000</v>
      </c>
      <c r="H601" s="25">
        <f t="shared" si="462"/>
        <v>20000</v>
      </c>
      <c r="I601" s="42">
        <f>I602</f>
        <v>20000</v>
      </c>
      <c r="J601" s="40">
        <f t="shared" si="432"/>
        <v>0</v>
      </c>
    </row>
    <row r="602" spans="1:10" ht="39" x14ac:dyDescent="0.25">
      <c r="A602" s="5" t="s">
        <v>525</v>
      </c>
      <c r="B602" s="6" t="s">
        <v>221</v>
      </c>
      <c r="C602" s="6" t="s">
        <v>43</v>
      </c>
      <c r="D602" s="6" t="s">
        <v>526</v>
      </c>
      <c r="E602" s="6"/>
      <c r="F602" s="25">
        <f t="shared" ref="F602:H602" si="463">F603</f>
        <v>20000</v>
      </c>
      <c r="G602" s="25">
        <f t="shared" si="463"/>
        <v>20000</v>
      </c>
      <c r="H602" s="25">
        <f t="shared" si="463"/>
        <v>20000</v>
      </c>
      <c r="I602" s="42">
        <f>I603</f>
        <v>20000</v>
      </c>
      <c r="J602" s="40">
        <f t="shared" si="432"/>
        <v>0</v>
      </c>
    </row>
    <row r="603" spans="1:10" ht="26.25" x14ac:dyDescent="0.25">
      <c r="A603" s="5" t="s">
        <v>34</v>
      </c>
      <c r="B603" s="6" t="s">
        <v>221</v>
      </c>
      <c r="C603" s="6" t="s">
        <v>43</v>
      </c>
      <c r="D603" s="6" t="s">
        <v>526</v>
      </c>
      <c r="E603" s="6" t="s">
        <v>35</v>
      </c>
      <c r="F603" s="68">
        <v>20000</v>
      </c>
      <c r="G603" s="25">
        <f t="shared" ref="G603:H603" si="464">G604</f>
        <v>20000</v>
      </c>
      <c r="H603" s="25">
        <f t="shared" si="464"/>
        <v>20000</v>
      </c>
      <c r="I603" s="42">
        <f>I604</f>
        <v>20000</v>
      </c>
      <c r="J603" s="40">
        <f t="shared" si="432"/>
        <v>0</v>
      </c>
    </row>
    <row r="604" spans="1:10" ht="26.25" x14ac:dyDescent="0.25">
      <c r="A604" s="5" t="s">
        <v>36</v>
      </c>
      <c r="B604" s="6" t="s">
        <v>221</v>
      </c>
      <c r="C604" s="6" t="s">
        <v>43</v>
      </c>
      <c r="D604" s="6" t="s">
        <v>526</v>
      </c>
      <c r="E604" s="6" t="s">
        <v>37</v>
      </c>
      <c r="F604" s="68">
        <v>20000</v>
      </c>
      <c r="G604" s="48">
        <v>20000</v>
      </c>
      <c r="H604" s="46">
        <v>20000</v>
      </c>
      <c r="I604" s="47">
        <v>20000</v>
      </c>
      <c r="J604" s="40">
        <f t="shared" si="432"/>
        <v>0</v>
      </c>
    </row>
    <row r="605" spans="1:10" x14ac:dyDescent="0.25">
      <c r="A605" s="5" t="s">
        <v>56</v>
      </c>
      <c r="B605" s="6" t="s">
        <v>221</v>
      </c>
      <c r="C605" s="6" t="s">
        <v>43</v>
      </c>
      <c r="D605" s="6" t="s">
        <v>57</v>
      </c>
      <c r="E605" s="6"/>
      <c r="F605" s="25">
        <f t="shared" ref="F605:H605" si="465">F606</f>
        <v>0</v>
      </c>
      <c r="G605" s="25">
        <f t="shared" si="465"/>
        <v>75139.78</v>
      </c>
      <c r="H605" s="25">
        <f t="shared" si="465"/>
        <v>75139.78</v>
      </c>
      <c r="I605" s="42">
        <f>I606</f>
        <v>75139.78</v>
      </c>
      <c r="J605" s="40">
        <f t="shared" si="432"/>
        <v>0</v>
      </c>
    </row>
    <row r="606" spans="1:10" x14ac:dyDescent="0.25">
      <c r="A606" s="5" t="s">
        <v>58</v>
      </c>
      <c r="B606" s="6" t="s">
        <v>221</v>
      </c>
      <c r="C606" s="6" t="s">
        <v>43</v>
      </c>
      <c r="D606" s="6" t="s">
        <v>59</v>
      </c>
      <c r="E606" s="6"/>
      <c r="F606" s="25">
        <f t="shared" ref="F606:H606" si="466">F607</f>
        <v>0</v>
      </c>
      <c r="G606" s="25">
        <f t="shared" si="466"/>
        <v>75139.78</v>
      </c>
      <c r="H606" s="25">
        <f t="shared" si="466"/>
        <v>75139.78</v>
      </c>
      <c r="I606" s="42">
        <f>I607</f>
        <v>75139.78</v>
      </c>
      <c r="J606" s="40">
        <f t="shared" si="432"/>
        <v>0</v>
      </c>
    </row>
    <row r="607" spans="1:10" ht="26.25" x14ac:dyDescent="0.25">
      <c r="A607" s="5" t="s">
        <v>60</v>
      </c>
      <c r="B607" s="6" t="s">
        <v>221</v>
      </c>
      <c r="C607" s="6" t="s">
        <v>43</v>
      </c>
      <c r="D607" s="6" t="s">
        <v>61</v>
      </c>
      <c r="E607" s="6"/>
      <c r="F607" s="25">
        <f t="shared" ref="F607:H607" si="467">F608</f>
        <v>0</v>
      </c>
      <c r="G607" s="25">
        <f t="shared" si="467"/>
        <v>75139.78</v>
      </c>
      <c r="H607" s="25">
        <f t="shared" si="467"/>
        <v>75139.78</v>
      </c>
      <c r="I607" s="42">
        <f>I608</f>
        <v>75139.78</v>
      </c>
      <c r="J607" s="40">
        <f t="shared" si="432"/>
        <v>0</v>
      </c>
    </row>
    <row r="608" spans="1:10" x14ac:dyDescent="0.25">
      <c r="A608" s="5" t="s">
        <v>62</v>
      </c>
      <c r="B608" s="6" t="s">
        <v>221</v>
      </c>
      <c r="C608" s="6" t="s">
        <v>43</v>
      </c>
      <c r="D608" s="6" t="s">
        <v>61</v>
      </c>
      <c r="E608" s="6" t="s">
        <v>63</v>
      </c>
      <c r="F608" s="25">
        <f t="shared" ref="F608:H608" si="468">F609</f>
        <v>0</v>
      </c>
      <c r="G608" s="25">
        <f t="shared" si="468"/>
        <v>75139.78</v>
      </c>
      <c r="H608" s="25">
        <f t="shared" si="468"/>
        <v>75139.78</v>
      </c>
      <c r="I608" s="42">
        <f>I609</f>
        <v>75139.78</v>
      </c>
      <c r="J608" s="40">
        <f t="shared" si="432"/>
        <v>0</v>
      </c>
    </row>
    <row r="609" spans="1:10" ht="26.25" x14ac:dyDescent="0.25">
      <c r="A609" s="5" t="s">
        <v>64</v>
      </c>
      <c r="B609" s="6" t="s">
        <v>221</v>
      </c>
      <c r="C609" s="6" t="s">
        <v>43</v>
      </c>
      <c r="D609" s="6" t="s">
        <v>61</v>
      </c>
      <c r="E609" s="6" t="s">
        <v>65</v>
      </c>
      <c r="F609" s="25">
        <v>0</v>
      </c>
      <c r="G609" s="48">
        <v>75139.78</v>
      </c>
      <c r="H609" s="46">
        <v>75139.78</v>
      </c>
      <c r="I609" s="47">
        <v>75139.78</v>
      </c>
      <c r="J609" s="40">
        <f t="shared" si="432"/>
        <v>0</v>
      </c>
    </row>
    <row r="610" spans="1:10" ht="39" x14ac:dyDescent="0.25">
      <c r="A610" s="5" t="s">
        <v>66</v>
      </c>
      <c r="B610" s="6" t="s">
        <v>221</v>
      </c>
      <c r="C610" s="6" t="s">
        <v>43</v>
      </c>
      <c r="D610" s="6" t="s">
        <v>67</v>
      </c>
      <c r="E610" s="6"/>
      <c r="F610" s="25">
        <f t="shared" ref="F610:H610" si="469">F611</f>
        <v>0</v>
      </c>
      <c r="G610" s="25">
        <f t="shared" si="469"/>
        <v>6123.31</v>
      </c>
      <c r="H610" s="25">
        <f t="shared" si="469"/>
        <v>6123.31</v>
      </c>
      <c r="I610" s="42">
        <f>I611</f>
        <v>6123.31</v>
      </c>
      <c r="J610" s="40">
        <f t="shared" si="432"/>
        <v>0</v>
      </c>
    </row>
    <row r="611" spans="1:10" x14ac:dyDescent="0.25">
      <c r="A611" s="5" t="s">
        <v>68</v>
      </c>
      <c r="B611" s="6" t="s">
        <v>221</v>
      </c>
      <c r="C611" s="6" t="s">
        <v>43</v>
      </c>
      <c r="D611" s="6" t="s">
        <v>69</v>
      </c>
      <c r="E611" s="6"/>
      <c r="F611" s="25">
        <f t="shared" ref="F611:H611" si="470">F612</f>
        <v>0</v>
      </c>
      <c r="G611" s="25">
        <f t="shared" si="470"/>
        <v>6123.31</v>
      </c>
      <c r="H611" s="25">
        <f t="shared" si="470"/>
        <v>6123.31</v>
      </c>
      <c r="I611" s="42">
        <f>I612</f>
        <v>6123.31</v>
      </c>
      <c r="J611" s="40">
        <f t="shared" si="432"/>
        <v>0</v>
      </c>
    </row>
    <row r="612" spans="1:10" ht="51.75" x14ac:dyDescent="0.25">
      <c r="A612" s="5" t="s">
        <v>22</v>
      </c>
      <c r="B612" s="6" t="s">
        <v>221</v>
      </c>
      <c r="C612" s="6" t="s">
        <v>43</v>
      </c>
      <c r="D612" s="6" t="s">
        <v>69</v>
      </c>
      <c r="E612" s="6" t="s">
        <v>23</v>
      </c>
      <c r="F612" s="25">
        <f t="shared" ref="F612:H612" si="471">F613</f>
        <v>0</v>
      </c>
      <c r="G612" s="42">
        <f t="shared" si="471"/>
        <v>6123.31</v>
      </c>
      <c r="H612" s="70">
        <f t="shared" si="471"/>
        <v>6123.31</v>
      </c>
      <c r="I612" s="71">
        <f>I613</f>
        <v>6123.31</v>
      </c>
      <c r="J612" s="40">
        <f t="shared" si="432"/>
        <v>0</v>
      </c>
    </row>
    <row r="613" spans="1:10" x14ac:dyDescent="0.25">
      <c r="A613" s="5" t="s">
        <v>24</v>
      </c>
      <c r="B613" s="6" t="s">
        <v>221</v>
      </c>
      <c r="C613" s="6" t="s">
        <v>43</v>
      </c>
      <c r="D613" s="6" t="s">
        <v>69</v>
      </c>
      <c r="E613" s="6" t="s">
        <v>25</v>
      </c>
      <c r="F613" s="25">
        <v>0</v>
      </c>
      <c r="G613" s="48">
        <v>6123.31</v>
      </c>
      <c r="H613" s="72">
        <v>6123.31</v>
      </c>
      <c r="I613" s="73">
        <v>6123.31</v>
      </c>
      <c r="J613" s="40">
        <f t="shared" si="432"/>
        <v>0</v>
      </c>
    </row>
    <row r="614" spans="1:10" x14ac:dyDescent="0.25">
      <c r="A614" s="3" t="s">
        <v>527</v>
      </c>
      <c r="B614" s="4" t="s">
        <v>164</v>
      </c>
      <c r="C614" s="4"/>
      <c r="D614" s="4"/>
      <c r="E614" s="4"/>
      <c r="F614" s="65">
        <f>F615+F626+F674+F717</f>
        <v>240443229.88</v>
      </c>
      <c r="G614" s="74">
        <f>G615+G626+G674+G717</f>
        <v>244568390.53999999</v>
      </c>
      <c r="H614" s="74">
        <f>H615+H626+H674+H717</f>
        <v>248204861.62</v>
      </c>
      <c r="I614" s="75">
        <f>I615+I626+I674+I717</f>
        <v>247418647.78999999</v>
      </c>
      <c r="J614" s="36">
        <f t="shared" si="432"/>
        <v>786213.83000001311</v>
      </c>
    </row>
    <row r="615" spans="1:10" x14ac:dyDescent="0.25">
      <c r="A615" s="5" t="s">
        <v>528</v>
      </c>
      <c r="B615" s="6" t="s">
        <v>164</v>
      </c>
      <c r="C615" s="6" t="s">
        <v>13</v>
      </c>
      <c r="D615" s="6"/>
      <c r="E615" s="6"/>
      <c r="F615" s="37">
        <f t="shared" ref="F615:H615" si="472">F616+F621</f>
        <v>1049990</v>
      </c>
      <c r="G615" s="76">
        <f t="shared" si="472"/>
        <v>653486.65</v>
      </c>
      <c r="H615" s="76">
        <f t="shared" si="472"/>
        <v>653486.65</v>
      </c>
      <c r="I615" s="77">
        <f>I616+I621</f>
        <v>647713.74</v>
      </c>
      <c r="J615" s="40">
        <f t="shared" si="432"/>
        <v>5772.9100000000326</v>
      </c>
    </row>
    <row r="616" spans="1:10" ht="26.25" x14ac:dyDescent="0.25">
      <c r="A616" s="5" t="s">
        <v>104</v>
      </c>
      <c r="B616" s="6" t="s">
        <v>164</v>
      </c>
      <c r="C616" s="6" t="s">
        <v>13</v>
      </c>
      <c r="D616" s="6" t="s">
        <v>105</v>
      </c>
      <c r="E616" s="6"/>
      <c r="F616" s="25">
        <f t="shared" ref="F616:H616" si="473">F617</f>
        <v>187507</v>
      </c>
      <c r="G616" s="70">
        <f t="shared" si="473"/>
        <v>97107</v>
      </c>
      <c r="H616" s="70">
        <f t="shared" si="473"/>
        <v>97107</v>
      </c>
      <c r="I616" s="71">
        <f>I617</f>
        <v>97107</v>
      </c>
      <c r="J616" s="40">
        <f t="shared" si="432"/>
        <v>0</v>
      </c>
    </row>
    <row r="617" spans="1:10" ht="26.25" x14ac:dyDescent="0.25">
      <c r="A617" s="5" t="s">
        <v>106</v>
      </c>
      <c r="B617" s="6" t="s">
        <v>164</v>
      </c>
      <c r="C617" s="6" t="s">
        <v>13</v>
      </c>
      <c r="D617" s="6" t="s">
        <v>107</v>
      </c>
      <c r="E617" s="6"/>
      <c r="F617" s="25">
        <f t="shared" ref="F617:H617" si="474">F618</f>
        <v>187507</v>
      </c>
      <c r="G617" s="70">
        <f t="shared" si="474"/>
        <v>97107</v>
      </c>
      <c r="H617" s="70">
        <f t="shared" si="474"/>
        <v>97107</v>
      </c>
      <c r="I617" s="71">
        <f>I618</f>
        <v>97107</v>
      </c>
      <c r="J617" s="40">
        <f t="shared" si="432"/>
        <v>0</v>
      </c>
    </row>
    <row r="618" spans="1:10" ht="51.75" x14ac:dyDescent="0.25">
      <c r="A618" s="5" t="s">
        <v>108</v>
      </c>
      <c r="B618" s="6" t="s">
        <v>164</v>
      </c>
      <c r="C618" s="6" t="s">
        <v>13</v>
      </c>
      <c r="D618" s="6" t="s">
        <v>109</v>
      </c>
      <c r="E618" s="6"/>
      <c r="F618" s="25">
        <f t="shared" ref="F618:H618" si="475">F619</f>
        <v>187507</v>
      </c>
      <c r="G618" s="70">
        <f t="shared" si="475"/>
        <v>97107</v>
      </c>
      <c r="H618" s="70">
        <f t="shared" si="475"/>
        <v>97107</v>
      </c>
      <c r="I618" s="71">
        <f>I619</f>
        <v>97107</v>
      </c>
      <c r="J618" s="40">
        <f t="shared" si="432"/>
        <v>0</v>
      </c>
    </row>
    <row r="619" spans="1:10" x14ac:dyDescent="0.25">
      <c r="A619" s="5" t="s">
        <v>62</v>
      </c>
      <c r="B619" s="6" t="s">
        <v>164</v>
      </c>
      <c r="C619" s="6" t="s">
        <v>13</v>
      </c>
      <c r="D619" s="6" t="s">
        <v>109</v>
      </c>
      <c r="E619" s="6" t="s">
        <v>63</v>
      </c>
      <c r="F619" s="68">
        <v>187507</v>
      </c>
      <c r="G619" s="70">
        <f t="shared" ref="G619:H619" si="476">G620</f>
        <v>97107</v>
      </c>
      <c r="H619" s="70">
        <f t="shared" si="476"/>
        <v>97107</v>
      </c>
      <c r="I619" s="71">
        <f>I620</f>
        <v>97107</v>
      </c>
      <c r="J619" s="40">
        <f t="shared" si="432"/>
        <v>0</v>
      </c>
    </row>
    <row r="620" spans="1:10" x14ac:dyDescent="0.25">
      <c r="A620" s="5" t="s">
        <v>529</v>
      </c>
      <c r="B620" s="6" t="s">
        <v>164</v>
      </c>
      <c r="C620" s="6" t="s">
        <v>13</v>
      </c>
      <c r="D620" s="6" t="s">
        <v>109</v>
      </c>
      <c r="E620" s="6" t="s">
        <v>530</v>
      </c>
      <c r="F620" s="68">
        <v>187507</v>
      </c>
      <c r="G620" s="48">
        <v>97107</v>
      </c>
      <c r="H620" s="72">
        <v>97107</v>
      </c>
      <c r="I620" s="73">
        <v>97107</v>
      </c>
      <c r="J620" s="40">
        <f t="shared" si="432"/>
        <v>0</v>
      </c>
    </row>
    <row r="621" spans="1:10" x14ac:dyDescent="0.25">
      <c r="A621" s="5" t="s">
        <v>56</v>
      </c>
      <c r="B621" s="6" t="s">
        <v>164</v>
      </c>
      <c r="C621" s="6" t="s">
        <v>13</v>
      </c>
      <c r="D621" s="6" t="s">
        <v>57</v>
      </c>
      <c r="E621" s="6"/>
      <c r="F621" s="25">
        <f t="shared" ref="F621:H621" si="477">F622</f>
        <v>862483</v>
      </c>
      <c r="G621" s="70">
        <f t="shared" si="477"/>
        <v>556379.65</v>
      </c>
      <c r="H621" s="70">
        <f t="shared" si="477"/>
        <v>556379.65</v>
      </c>
      <c r="I621" s="71">
        <f>I622</f>
        <v>550606.74</v>
      </c>
      <c r="J621" s="40">
        <f t="shared" si="432"/>
        <v>5772.9100000000326</v>
      </c>
    </row>
    <row r="622" spans="1:10" ht="51.75" x14ac:dyDescent="0.25">
      <c r="A622" s="5" t="s">
        <v>531</v>
      </c>
      <c r="B622" s="6" t="s">
        <v>164</v>
      </c>
      <c r="C622" s="6" t="s">
        <v>13</v>
      </c>
      <c r="D622" s="6" t="s">
        <v>532</v>
      </c>
      <c r="E622" s="6"/>
      <c r="F622" s="25">
        <f t="shared" ref="F622:H622" si="478">F623</f>
        <v>862483</v>
      </c>
      <c r="G622" s="70">
        <f t="shared" si="478"/>
        <v>556379.65</v>
      </c>
      <c r="H622" s="70">
        <f t="shared" si="478"/>
        <v>556379.65</v>
      </c>
      <c r="I622" s="71">
        <f>I623</f>
        <v>550606.74</v>
      </c>
      <c r="J622" s="40">
        <f t="shared" si="432"/>
        <v>5772.9100000000326</v>
      </c>
    </row>
    <row r="623" spans="1:10" ht="39" x14ac:dyDescent="0.25">
      <c r="A623" s="5" t="s">
        <v>533</v>
      </c>
      <c r="B623" s="6" t="s">
        <v>164</v>
      </c>
      <c r="C623" s="6" t="s">
        <v>13</v>
      </c>
      <c r="D623" s="6" t="s">
        <v>534</v>
      </c>
      <c r="E623" s="6"/>
      <c r="F623" s="25">
        <f t="shared" ref="F623:H623" si="479">F624</f>
        <v>862483</v>
      </c>
      <c r="G623" s="70">
        <f t="shared" si="479"/>
        <v>556379.65</v>
      </c>
      <c r="H623" s="70">
        <f t="shared" si="479"/>
        <v>556379.65</v>
      </c>
      <c r="I623" s="71">
        <f>I624</f>
        <v>550606.74</v>
      </c>
      <c r="J623" s="40">
        <f t="shared" si="432"/>
        <v>5772.9100000000326</v>
      </c>
    </row>
    <row r="624" spans="1:10" x14ac:dyDescent="0.25">
      <c r="A624" s="5" t="s">
        <v>62</v>
      </c>
      <c r="B624" s="6" t="s">
        <v>164</v>
      </c>
      <c r="C624" s="6" t="s">
        <v>13</v>
      </c>
      <c r="D624" s="6" t="s">
        <v>534</v>
      </c>
      <c r="E624" s="6" t="s">
        <v>63</v>
      </c>
      <c r="F624" s="68">
        <v>862483</v>
      </c>
      <c r="G624" s="70">
        <f t="shared" ref="G624:H624" si="480">G625</f>
        <v>556379.65</v>
      </c>
      <c r="H624" s="70">
        <f t="shared" si="480"/>
        <v>556379.65</v>
      </c>
      <c r="I624" s="71">
        <f>I625</f>
        <v>550606.74</v>
      </c>
      <c r="J624" s="40">
        <f t="shared" si="432"/>
        <v>5772.9100000000326</v>
      </c>
    </row>
    <row r="625" spans="1:10" x14ac:dyDescent="0.25">
      <c r="A625" s="5" t="s">
        <v>529</v>
      </c>
      <c r="B625" s="6" t="s">
        <v>164</v>
      </c>
      <c r="C625" s="6" t="s">
        <v>13</v>
      </c>
      <c r="D625" s="6" t="s">
        <v>534</v>
      </c>
      <c r="E625" s="6" t="s">
        <v>530</v>
      </c>
      <c r="F625" s="68">
        <v>862483</v>
      </c>
      <c r="G625" s="48">
        <v>556379.65</v>
      </c>
      <c r="H625" s="72">
        <v>556379.65</v>
      </c>
      <c r="I625" s="73">
        <v>550606.74</v>
      </c>
      <c r="J625" s="40">
        <f t="shared" si="432"/>
        <v>5772.9100000000326</v>
      </c>
    </row>
    <row r="626" spans="1:10" x14ac:dyDescent="0.25">
      <c r="A626" s="5" t="s">
        <v>535</v>
      </c>
      <c r="B626" s="6" t="s">
        <v>164</v>
      </c>
      <c r="C626" s="6" t="s">
        <v>29</v>
      </c>
      <c r="D626" s="6"/>
      <c r="E626" s="6"/>
      <c r="F626" s="37">
        <f t="shared" ref="F626:H626" si="481">F669+F627</f>
        <v>51770792.200000003</v>
      </c>
      <c r="G626" s="76">
        <f t="shared" si="481"/>
        <v>51235437.330000006</v>
      </c>
      <c r="H626" s="76">
        <f t="shared" si="481"/>
        <v>57941195.630000003</v>
      </c>
      <c r="I626" s="77">
        <f>I669+I627</f>
        <v>57311001.049999997</v>
      </c>
      <c r="J626" s="40">
        <f t="shared" si="432"/>
        <v>630194.58000000566</v>
      </c>
    </row>
    <row r="627" spans="1:10" ht="26.25" x14ac:dyDescent="0.25">
      <c r="A627" s="5" t="s">
        <v>408</v>
      </c>
      <c r="B627" s="6" t="s">
        <v>164</v>
      </c>
      <c r="C627" s="6" t="s">
        <v>29</v>
      </c>
      <c r="D627" s="6" t="s">
        <v>409</v>
      </c>
      <c r="E627" s="6"/>
      <c r="F627" s="37">
        <f t="shared" ref="F627:H627" si="482">F628+F664</f>
        <v>51770792.200000003</v>
      </c>
      <c r="G627" s="76">
        <f t="shared" si="482"/>
        <v>51235437.330000006</v>
      </c>
      <c r="H627" s="76">
        <f t="shared" si="482"/>
        <v>50170379.630000003</v>
      </c>
      <c r="I627" s="77">
        <f>I628+I664</f>
        <v>49540185.049999997</v>
      </c>
      <c r="J627" s="40">
        <f t="shared" ref="J627:J690" si="483">H627-I627</f>
        <v>630194.58000000566</v>
      </c>
    </row>
    <row r="628" spans="1:10" x14ac:dyDescent="0.25">
      <c r="A628" s="5" t="s">
        <v>536</v>
      </c>
      <c r="B628" s="6" t="s">
        <v>164</v>
      </c>
      <c r="C628" s="6" t="s">
        <v>29</v>
      </c>
      <c r="D628" s="6" t="s">
        <v>537</v>
      </c>
      <c r="E628" s="6"/>
      <c r="F628" s="37">
        <f t="shared" ref="F628:H628" si="484">F629+F633+F639+F643+F650+F654+F658</f>
        <v>51770792.200000003</v>
      </c>
      <c r="G628" s="76">
        <f t="shared" si="484"/>
        <v>51205437.330000006</v>
      </c>
      <c r="H628" s="76">
        <f t="shared" si="484"/>
        <v>50140379.630000003</v>
      </c>
      <c r="I628" s="77">
        <f>I629+I633+I639+I643+I650+I654+I658</f>
        <v>49510185.049999997</v>
      </c>
      <c r="J628" s="40">
        <f t="shared" si="483"/>
        <v>630194.58000000566</v>
      </c>
    </row>
    <row r="629" spans="1:10" ht="39" x14ac:dyDescent="0.25">
      <c r="A629" s="5" t="s">
        <v>538</v>
      </c>
      <c r="B629" s="6" t="s">
        <v>164</v>
      </c>
      <c r="C629" s="6" t="s">
        <v>29</v>
      </c>
      <c r="D629" s="6" t="s">
        <v>539</v>
      </c>
      <c r="E629" s="6"/>
      <c r="F629" s="25">
        <f t="shared" ref="F629:H629" si="485">F630</f>
        <v>452110</v>
      </c>
      <c r="G629" s="70">
        <f t="shared" si="485"/>
        <v>452110</v>
      </c>
      <c r="H629" s="70">
        <f t="shared" si="485"/>
        <v>447342</v>
      </c>
      <c r="I629" s="71">
        <f>I630</f>
        <v>447342</v>
      </c>
      <c r="J629" s="40">
        <f t="shared" si="483"/>
        <v>0</v>
      </c>
    </row>
    <row r="630" spans="1:10" ht="26.25" x14ac:dyDescent="0.25">
      <c r="A630" s="5" t="s">
        <v>540</v>
      </c>
      <c r="B630" s="6" t="s">
        <v>164</v>
      </c>
      <c r="C630" s="6" t="s">
        <v>29</v>
      </c>
      <c r="D630" s="6" t="s">
        <v>541</v>
      </c>
      <c r="E630" s="6"/>
      <c r="F630" s="25">
        <f t="shared" ref="F630:H630" si="486">F631</f>
        <v>452110</v>
      </c>
      <c r="G630" s="70">
        <f t="shared" si="486"/>
        <v>452110</v>
      </c>
      <c r="H630" s="70">
        <f t="shared" si="486"/>
        <v>447342</v>
      </c>
      <c r="I630" s="71">
        <f>I631</f>
        <v>447342</v>
      </c>
      <c r="J630" s="40">
        <f t="shared" si="483"/>
        <v>0</v>
      </c>
    </row>
    <row r="631" spans="1:10" x14ac:dyDescent="0.25">
      <c r="A631" s="5" t="s">
        <v>62</v>
      </c>
      <c r="B631" s="6" t="s">
        <v>164</v>
      </c>
      <c r="C631" s="6" t="s">
        <v>29</v>
      </c>
      <c r="D631" s="6" t="s">
        <v>541</v>
      </c>
      <c r="E631" s="6" t="s">
        <v>63</v>
      </c>
      <c r="F631" s="68">
        <v>452110</v>
      </c>
      <c r="G631" s="70">
        <f t="shared" ref="G631:H631" si="487">G632</f>
        <v>452110</v>
      </c>
      <c r="H631" s="70">
        <f t="shared" si="487"/>
        <v>447342</v>
      </c>
      <c r="I631" s="71">
        <f>I632</f>
        <v>447342</v>
      </c>
      <c r="J631" s="40">
        <f t="shared" si="483"/>
        <v>0</v>
      </c>
    </row>
    <row r="632" spans="1:10" ht="26.25" x14ac:dyDescent="0.25">
      <c r="A632" s="5" t="s">
        <v>64</v>
      </c>
      <c r="B632" s="6" t="s">
        <v>164</v>
      </c>
      <c r="C632" s="6" t="s">
        <v>29</v>
      </c>
      <c r="D632" s="6" t="s">
        <v>541</v>
      </c>
      <c r="E632" s="6" t="s">
        <v>65</v>
      </c>
      <c r="F632" s="68">
        <v>452110</v>
      </c>
      <c r="G632" s="48">
        <v>452110</v>
      </c>
      <c r="H632" s="72">
        <v>447342</v>
      </c>
      <c r="I632" s="73">
        <v>447342</v>
      </c>
      <c r="J632" s="40">
        <f t="shared" si="483"/>
        <v>0</v>
      </c>
    </row>
    <row r="633" spans="1:10" ht="26.25" x14ac:dyDescent="0.25">
      <c r="A633" s="5" t="s">
        <v>542</v>
      </c>
      <c r="B633" s="6" t="s">
        <v>164</v>
      </c>
      <c r="C633" s="6" t="s">
        <v>29</v>
      </c>
      <c r="D633" s="6" t="s">
        <v>543</v>
      </c>
      <c r="E633" s="6"/>
      <c r="F633" s="37">
        <f t="shared" ref="F633:H633" si="488">F634</f>
        <v>5342137</v>
      </c>
      <c r="G633" s="76">
        <f t="shared" si="488"/>
        <v>4342137</v>
      </c>
      <c r="H633" s="76">
        <f t="shared" si="488"/>
        <v>4151968</v>
      </c>
      <c r="I633" s="77">
        <f>I634</f>
        <v>4151968</v>
      </c>
      <c r="J633" s="40">
        <f t="shared" si="483"/>
        <v>0</v>
      </c>
    </row>
    <row r="634" spans="1:10" x14ac:dyDescent="0.25">
      <c r="A634" s="5" t="s">
        <v>544</v>
      </c>
      <c r="B634" s="6" t="s">
        <v>164</v>
      </c>
      <c r="C634" s="6" t="s">
        <v>29</v>
      </c>
      <c r="D634" s="6" t="s">
        <v>545</v>
      </c>
      <c r="E634" s="6"/>
      <c r="F634" s="37">
        <f t="shared" ref="F634:H634" si="489">F635+F637</f>
        <v>5342137</v>
      </c>
      <c r="G634" s="76">
        <f t="shared" si="489"/>
        <v>4342137</v>
      </c>
      <c r="H634" s="76">
        <f t="shared" si="489"/>
        <v>4151968</v>
      </c>
      <c r="I634" s="77">
        <f>I635+I637</f>
        <v>4151968</v>
      </c>
      <c r="J634" s="40">
        <f t="shared" si="483"/>
        <v>0</v>
      </c>
    </row>
    <row r="635" spans="1:10" ht="26.25" x14ac:dyDescent="0.25">
      <c r="A635" s="5" t="s">
        <v>34</v>
      </c>
      <c r="B635" s="6" t="s">
        <v>164</v>
      </c>
      <c r="C635" s="6" t="s">
        <v>29</v>
      </c>
      <c r="D635" s="6" t="s">
        <v>545</v>
      </c>
      <c r="E635" s="6" t="s">
        <v>35</v>
      </c>
      <c r="F635" s="68">
        <v>173689.79</v>
      </c>
      <c r="G635" s="70">
        <f t="shared" ref="G635:H635" si="490">G636</f>
        <v>173689.79</v>
      </c>
      <c r="H635" s="70">
        <f t="shared" si="490"/>
        <v>73014.98</v>
      </c>
      <c r="I635" s="71">
        <f>I636</f>
        <v>73014.98</v>
      </c>
      <c r="J635" s="40">
        <f t="shared" si="483"/>
        <v>0</v>
      </c>
    </row>
    <row r="636" spans="1:10" ht="26.25" x14ac:dyDescent="0.25">
      <c r="A636" s="5" t="s">
        <v>36</v>
      </c>
      <c r="B636" s="6" t="s">
        <v>164</v>
      </c>
      <c r="C636" s="6" t="s">
        <v>29</v>
      </c>
      <c r="D636" s="6" t="s">
        <v>545</v>
      </c>
      <c r="E636" s="6" t="s">
        <v>37</v>
      </c>
      <c r="F636" s="68">
        <v>173689.79</v>
      </c>
      <c r="G636" s="48">
        <v>173689.79</v>
      </c>
      <c r="H636" s="72">
        <v>73014.98</v>
      </c>
      <c r="I636" s="73">
        <v>73014.98</v>
      </c>
      <c r="J636" s="40">
        <f t="shared" si="483"/>
        <v>0</v>
      </c>
    </row>
    <row r="637" spans="1:10" x14ac:dyDescent="0.25">
      <c r="A637" s="5" t="s">
        <v>62</v>
      </c>
      <c r="B637" s="6" t="s">
        <v>164</v>
      </c>
      <c r="C637" s="6" t="s">
        <v>29</v>
      </c>
      <c r="D637" s="6" t="s">
        <v>545</v>
      </c>
      <c r="E637" s="6" t="s">
        <v>63</v>
      </c>
      <c r="F637" s="68">
        <v>5168447.21</v>
      </c>
      <c r="G637" s="70">
        <f t="shared" ref="G637:H637" si="491">G638</f>
        <v>4168447.21</v>
      </c>
      <c r="H637" s="70">
        <f t="shared" si="491"/>
        <v>4078953.02</v>
      </c>
      <c r="I637" s="71">
        <f>I638</f>
        <v>4078953.02</v>
      </c>
      <c r="J637" s="40">
        <f t="shared" si="483"/>
        <v>0</v>
      </c>
    </row>
    <row r="638" spans="1:10" x14ac:dyDescent="0.25">
      <c r="A638" s="5" t="s">
        <v>529</v>
      </c>
      <c r="B638" s="6" t="s">
        <v>164</v>
      </c>
      <c r="C638" s="6" t="s">
        <v>29</v>
      </c>
      <c r="D638" s="6" t="s">
        <v>545</v>
      </c>
      <c r="E638" s="6" t="s">
        <v>530</v>
      </c>
      <c r="F638" s="68">
        <v>5168447.21</v>
      </c>
      <c r="G638" s="48">
        <v>4168447.21</v>
      </c>
      <c r="H638" s="72">
        <v>4078953.02</v>
      </c>
      <c r="I638" s="73">
        <v>4078953.02</v>
      </c>
      <c r="J638" s="40">
        <f t="shared" si="483"/>
        <v>0</v>
      </c>
    </row>
    <row r="639" spans="1:10" ht="26.25" x14ac:dyDescent="0.25">
      <c r="A639" s="5" t="s">
        <v>546</v>
      </c>
      <c r="B639" s="6" t="s">
        <v>164</v>
      </c>
      <c r="C639" s="6" t="s">
        <v>29</v>
      </c>
      <c r="D639" s="6" t="s">
        <v>547</v>
      </c>
      <c r="E639" s="6"/>
      <c r="F639" s="25">
        <f t="shared" ref="F639:H639" si="492">F640</f>
        <v>19270358</v>
      </c>
      <c r="G639" s="70">
        <f t="shared" si="492"/>
        <v>24032812</v>
      </c>
      <c r="H639" s="70">
        <f t="shared" si="492"/>
        <v>24256993</v>
      </c>
      <c r="I639" s="71">
        <f>I640</f>
        <v>24256992.940000001</v>
      </c>
      <c r="J639" s="40">
        <f t="shared" si="483"/>
        <v>5.9999998658895493E-2</v>
      </c>
    </row>
    <row r="640" spans="1:10" ht="26.25" x14ac:dyDescent="0.25">
      <c r="A640" s="5" t="s">
        <v>548</v>
      </c>
      <c r="B640" s="6" t="s">
        <v>164</v>
      </c>
      <c r="C640" s="6" t="s">
        <v>29</v>
      </c>
      <c r="D640" s="6" t="s">
        <v>549</v>
      </c>
      <c r="E640" s="6"/>
      <c r="F640" s="25">
        <f t="shared" ref="F640:H640" si="493">F641</f>
        <v>19270358</v>
      </c>
      <c r="G640" s="70">
        <f t="shared" si="493"/>
        <v>24032812</v>
      </c>
      <c r="H640" s="70">
        <f t="shared" si="493"/>
        <v>24256993</v>
      </c>
      <c r="I640" s="71">
        <f>I641</f>
        <v>24256992.940000001</v>
      </c>
      <c r="J640" s="40">
        <f t="shared" si="483"/>
        <v>5.9999998658895493E-2</v>
      </c>
    </row>
    <row r="641" spans="1:10" x14ac:dyDescent="0.25">
      <c r="A641" s="5" t="s">
        <v>38</v>
      </c>
      <c r="B641" s="6" t="s">
        <v>164</v>
      </c>
      <c r="C641" s="6" t="s">
        <v>29</v>
      </c>
      <c r="D641" s="6" t="s">
        <v>549</v>
      </c>
      <c r="E641" s="6" t="s">
        <v>39</v>
      </c>
      <c r="F641" s="68">
        <v>19270358</v>
      </c>
      <c r="G641" s="70">
        <f t="shared" ref="G641:H641" si="494">G642</f>
        <v>24032812</v>
      </c>
      <c r="H641" s="70">
        <f t="shared" si="494"/>
        <v>24256993</v>
      </c>
      <c r="I641" s="71">
        <f>I642</f>
        <v>24256992.940000001</v>
      </c>
      <c r="J641" s="40">
        <f t="shared" si="483"/>
        <v>5.9999998658895493E-2</v>
      </c>
    </row>
    <row r="642" spans="1:10" ht="39" x14ac:dyDescent="0.25">
      <c r="A642" s="5" t="s">
        <v>213</v>
      </c>
      <c r="B642" s="6" t="s">
        <v>164</v>
      </c>
      <c r="C642" s="6" t="s">
        <v>29</v>
      </c>
      <c r="D642" s="6" t="s">
        <v>549</v>
      </c>
      <c r="E642" s="6" t="s">
        <v>214</v>
      </c>
      <c r="F642" s="68">
        <v>19270358</v>
      </c>
      <c r="G642" s="48">
        <v>24032812</v>
      </c>
      <c r="H642" s="72">
        <v>24256993</v>
      </c>
      <c r="I642" s="73">
        <v>24256992.940000001</v>
      </c>
      <c r="J642" s="40">
        <f t="shared" si="483"/>
        <v>5.9999998658895493E-2</v>
      </c>
    </row>
    <row r="643" spans="1:10" x14ac:dyDescent="0.25">
      <c r="A643" s="5" t="s">
        <v>550</v>
      </c>
      <c r="B643" s="6" t="s">
        <v>164</v>
      </c>
      <c r="C643" s="6" t="s">
        <v>29</v>
      </c>
      <c r="D643" s="6" t="s">
        <v>551</v>
      </c>
      <c r="E643" s="6"/>
      <c r="F643" s="37">
        <f t="shared" ref="F643:H643" si="495">F644</f>
        <v>852340</v>
      </c>
      <c r="G643" s="76">
        <f t="shared" si="495"/>
        <v>834340</v>
      </c>
      <c r="H643" s="76">
        <f t="shared" si="495"/>
        <v>725136</v>
      </c>
      <c r="I643" s="77">
        <f>I644</f>
        <v>725136</v>
      </c>
      <c r="J643" s="40">
        <f t="shared" si="483"/>
        <v>0</v>
      </c>
    </row>
    <row r="644" spans="1:10" ht="26.25" x14ac:dyDescent="0.25">
      <c r="A644" s="5" t="s">
        <v>552</v>
      </c>
      <c r="B644" s="6" t="s">
        <v>164</v>
      </c>
      <c r="C644" s="6" t="s">
        <v>29</v>
      </c>
      <c r="D644" s="6" t="s">
        <v>553</v>
      </c>
      <c r="E644" s="6"/>
      <c r="F644" s="37">
        <f t="shared" ref="F644:H644" si="496">F645+F647</f>
        <v>852340</v>
      </c>
      <c r="G644" s="76">
        <f t="shared" si="496"/>
        <v>834340</v>
      </c>
      <c r="H644" s="76">
        <f t="shared" si="496"/>
        <v>725136</v>
      </c>
      <c r="I644" s="77">
        <f>I645+I647</f>
        <v>725136</v>
      </c>
      <c r="J644" s="40">
        <f t="shared" si="483"/>
        <v>0</v>
      </c>
    </row>
    <row r="645" spans="1:10" ht="26.25" x14ac:dyDescent="0.25">
      <c r="A645" s="5" t="s">
        <v>34</v>
      </c>
      <c r="B645" s="6" t="s">
        <v>164</v>
      </c>
      <c r="C645" s="6" t="s">
        <v>29</v>
      </c>
      <c r="D645" s="6" t="s">
        <v>553</v>
      </c>
      <c r="E645" s="6" t="s">
        <v>35</v>
      </c>
      <c r="F645" s="68">
        <v>25364.240000000002</v>
      </c>
      <c r="G645" s="70">
        <f t="shared" ref="G645:H645" si="497">G646</f>
        <v>25364.240000000002</v>
      </c>
      <c r="H645" s="70">
        <f t="shared" si="497"/>
        <v>4217.99</v>
      </c>
      <c r="I645" s="71">
        <f>I646</f>
        <v>4217.99</v>
      </c>
      <c r="J645" s="40">
        <f t="shared" si="483"/>
        <v>0</v>
      </c>
    </row>
    <row r="646" spans="1:10" ht="26.25" x14ac:dyDescent="0.25">
      <c r="A646" s="5" t="s">
        <v>36</v>
      </c>
      <c r="B646" s="6" t="s">
        <v>164</v>
      </c>
      <c r="C646" s="6" t="s">
        <v>29</v>
      </c>
      <c r="D646" s="6" t="s">
        <v>553</v>
      </c>
      <c r="E646" s="6" t="s">
        <v>37</v>
      </c>
      <c r="F646" s="68">
        <v>25364.240000000002</v>
      </c>
      <c r="G646" s="48">
        <v>25364.240000000002</v>
      </c>
      <c r="H646" s="72">
        <v>4217.99</v>
      </c>
      <c r="I646" s="73">
        <v>4217.99</v>
      </c>
      <c r="J646" s="40">
        <f t="shared" si="483"/>
        <v>0</v>
      </c>
    </row>
    <row r="647" spans="1:10" x14ac:dyDescent="0.25">
      <c r="A647" s="5" t="s">
        <v>62</v>
      </c>
      <c r="B647" s="6" t="s">
        <v>164</v>
      </c>
      <c r="C647" s="6" t="s">
        <v>29</v>
      </c>
      <c r="D647" s="6" t="s">
        <v>553</v>
      </c>
      <c r="E647" s="6" t="s">
        <v>63</v>
      </c>
      <c r="F647" s="68">
        <v>826975.76</v>
      </c>
      <c r="G647" s="76">
        <f t="shared" ref="G647:H647" si="498">G648+G649</f>
        <v>808975.76</v>
      </c>
      <c r="H647" s="76">
        <f t="shared" si="498"/>
        <v>720918.01</v>
      </c>
      <c r="I647" s="77">
        <f>I648+I649</f>
        <v>720918.01</v>
      </c>
      <c r="J647" s="40">
        <f t="shared" si="483"/>
        <v>0</v>
      </c>
    </row>
    <row r="648" spans="1:10" x14ac:dyDescent="0.25">
      <c r="A648" s="5" t="s">
        <v>529</v>
      </c>
      <c r="B648" s="6" t="s">
        <v>164</v>
      </c>
      <c r="C648" s="6" t="s">
        <v>29</v>
      </c>
      <c r="D648" s="6" t="s">
        <v>553</v>
      </c>
      <c r="E648" s="6" t="s">
        <v>530</v>
      </c>
      <c r="F648" s="68">
        <v>739925.68</v>
      </c>
      <c r="G648" s="48">
        <v>764932.56</v>
      </c>
      <c r="H648" s="72">
        <v>676874.81</v>
      </c>
      <c r="I648" s="73">
        <v>676874.81</v>
      </c>
      <c r="J648" s="40">
        <f t="shared" si="483"/>
        <v>0</v>
      </c>
    </row>
    <row r="649" spans="1:10" ht="26.25" x14ac:dyDescent="0.25">
      <c r="A649" s="5" t="s">
        <v>64</v>
      </c>
      <c r="B649" s="6" t="s">
        <v>164</v>
      </c>
      <c r="C649" s="6" t="s">
        <v>29</v>
      </c>
      <c r="D649" s="6" t="s">
        <v>553</v>
      </c>
      <c r="E649" s="6" t="s">
        <v>65</v>
      </c>
      <c r="F649" s="68">
        <v>87050.08</v>
      </c>
      <c r="G649" s="48">
        <v>44043.199999999997</v>
      </c>
      <c r="H649" s="72">
        <v>44043.199999999997</v>
      </c>
      <c r="I649" s="73">
        <v>44043.199999999997</v>
      </c>
      <c r="J649" s="40">
        <f t="shared" si="483"/>
        <v>0</v>
      </c>
    </row>
    <row r="650" spans="1:10" ht="26.25" x14ac:dyDescent="0.25">
      <c r="A650" s="5" t="s">
        <v>554</v>
      </c>
      <c r="B650" s="6" t="s">
        <v>164</v>
      </c>
      <c r="C650" s="6" t="s">
        <v>29</v>
      </c>
      <c r="D650" s="6" t="s">
        <v>555</v>
      </c>
      <c r="E650" s="6"/>
      <c r="F650" s="25">
        <f t="shared" ref="F650:H650" si="499">F651</f>
        <v>17861847.57</v>
      </c>
      <c r="G650" s="70">
        <f t="shared" si="499"/>
        <v>13500000</v>
      </c>
      <c r="H650" s="70">
        <f t="shared" si="499"/>
        <v>12650000</v>
      </c>
      <c r="I650" s="71">
        <f>I651</f>
        <v>12650000</v>
      </c>
      <c r="J650" s="40">
        <f t="shared" si="483"/>
        <v>0</v>
      </c>
    </row>
    <row r="651" spans="1:10" ht="26.25" x14ac:dyDescent="0.25">
      <c r="A651" s="5" t="s">
        <v>556</v>
      </c>
      <c r="B651" s="6" t="s">
        <v>164</v>
      </c>
      <c r="C651" s="6" t="s">
        <v>29</v>
      </c>
      <c r="D651" s="6" t="s">
        <v>557</v>
      </c>
      <c r="E651" s="6"/>
      <c r="F651" s="25">
        <f t="shared" ref="F651:H651" si="500">F652</f>
        <v>17861847.57</v>
      </c>
      <c r="G651" s="70">
        <f t="shared" si="500"/>
        <v>13500000</v>
      </c>
      <c r="H651" s="70">
        <f t="shared" si="500"/>
        <v>12650000</v>
      </c>
      <c r="I651" s="71">
        <f>I652</f>
        <v>12650000</v>
      </c>
      <c r="J651" s="40">
        <f t="shared" si="483"/>
        <v>0</v>
      </c>
    </row>
    <row r="652" spans="1:10" x14ac:dyDescent="0.25">
      <c r="A652" s="5" t="s">
        <v>38</v>
      </c>
      <c r="B652" s="6" t="s">
        <v>164</v>
      </c>
      <c r="C652" s="6" t="s">
        <v>29</v>
      </c>
      <c r="D652" s="6" t="s">
        <v>557</v>
      </c>
      <c r="E652" s="6" t="s">
        <v>39</v>
      </c>
      <c r="F652" s="68">
        <v>17861847.57</v>
      </c>
      <c r="G652" s="70">
        <f t="shared" ref="G652:H652" si="501">G653</f>
        <v>13500000</v>
      </c>
      <c r="H652" s="70">
        <f t="shared" si="501"/>
        <v>12650000</v>
      </c>
      <c r="I652" s="71">
        <f>I653</f>
        <v>12650000</v>
      </c>
      <c r="J652" s="40">
        <f t="shared" si="483"/>
        <v>0</v>
      </c>
    </row>
    <row r="653" spans="1:10" ht="39" x14ac:dyDescent="0.25">
      <c r="A653" s="5" t="s">
        <v>213</v>
      </c>
      <c r="B653" s="6" t="s">
        <v>164</v>
      </c>
      <c r="C653" s="6" t="s">
        <v>29</v>
      </c>
      <c r="D653" s="6" t="s">
        <v>557</v>
      </c>
      <c r="E653" s="6" t="s">
        <v>214</v>
      </c>
      <c r="F653" s="68">
        <v>17861847.57</v>
      </c>
      <c r="G653" s="48">
        <v>13500000</v>
      </c>
      <c r="H653" s="72">
        <v>12650000</v>
      </c>
      <c r="I653" s="73">
        <v>12650000</v>
      </c>
      <c r="J653" s="40">
        <f t="shared" si="483"/>
        <v>0</v>
      </c>
    </row>
    <row r="654" spans="1:10" ht="39" x14ac:dyDescent="0.25">
      <c r="A654" s="5" t="s">
        <v>558</v>
      </c>
      <c r="B654" s="6" t="s">
        <v>164</v>
      </c>
      <c r="C654" s="6" t="s">
        <v>29</v>
      </c>
      <c r="D654" s="6" t="s">
        <v>559</v>
      </c>
      <c r="E654" s="6"/>
      <c r="F654" s="25">
        <f t="shared" ref="F654:H654" si="502">F655</f>
        <v>3899132</v>
      </c>
      <c r="G654" s="70">
        <f t="shared" si="502"/>
        <v>3951170.7</v>
      </c>
      <c r="H654" s="70">
        <f t="shared" si="502"/>
        <v>3816073</v>
      </c>
      <c r="I654" s="71">
        <f>I655</f>
        <v>3816072.6</v>
      </c>
      <c r="J654" s="40">
        <f t="shared" si="483"/>
        <v>0.39999999990686774</v>
      </c>
    </row>
    <row r="655" spans="1:10" ht="26.25" x14ac:dyDescent="0.25">
      <c r="A655" s="5" t="s">
        <v>560</v>
      </c>
      <c r="B655" s="6" t="s">
        <v>164</v>
      </c>
      <c r="C655" s="6" t="s">
        <v>29</v>
      </c>
      <c r="D655" s="6" t="s">
        <v>561</v>
      </c>
      <c r="E655" s="6"/>
      <c r="F655" s="25">
        <f t="shared" ref="F655:H655" si="503">F656</f>
        <v>3899132</v>
      </c>
      <c r="G655" s="70">
        <f t="shared" si="503"/>
        <v>3951170.7</v>
      </c>
      <c r="H655" s="70">
        <f t="shared" si="503"/>
        <v>3816073</v>
      </c>
      <c r="I655" s="71">
        <f>I656</f>
        <v>3816072.6</v>
      </c>
      <c r="J655" s="40">
        <f t="shared" si="483"/>
        <v>0.39999999990686774</v>
      </c>
    </row>
    <row r="656" spans="1:10" x14ac:dyDescent="0.25">
      <c r="A656" s="5" t="s">
        <v>38</v>
      </c>
      <c r="B656" s="6" t="s">
        <v>164</v>
      </c>
      <c r="C656" s="6" t="s">
        <v>29</v>
      </c>
      <c r="D656" s="6" t="s">
        <v>561</v>
      </c>
      <c r="E656" s="6" t="s">
        <v>39</v>
      </c>
      <c r="F656" s="68">
        <v>3899132</v>
      </c>
      <c r="G656" s="70">
        <f t="shared" ref="G656:H656" si="504">G657</f>
        <v>3951170.7</v>
      </c>
      <c r="H656" s="70">
        <f t="shared" si="504"/>
        <v>3816073</v>
      </c>
      <c r="I656" s="71">
        <f>I657</f>
        <v>3816072.6</v>
      </c>
      <c r="J656" s="40">
        <f t="shared" si="483"/>
        <v>0.39999999990686774</v>
      </c>
    </row>
    <row r="657" spans="1:10" ht="39" x14ac:dyDescent="0.25">
      <c r="A657" s="5" t="s">
        <v>213</v>
      </c>
      <c r="B657" s="6" t="s">
        <v>164</v>
      </c>
      <c r="C657" s="6" t="s">
        <v>29</v>
      </c>
      <c r="D657" s="6" t="s">
        <v>561</v>
      </c>
      <c r="E657" s="6" t="s">
        <v>214</v>
      </c>
      <c r="F657" s="68">
        <v>3899132</v>
      </c>
      <c r="G657" s="48">
        <v>3951170.7</v>
      </c>
      <c r="H657" s="72">
        <v>3816073</v>
      </c>
      <c r="I657" s="73">
        <v>3816072.6</v>
      </c>
      <c r="J657" s="40">
        <f t="shared" si="483"/>
        <v>0.39999999990686774</v>
      </c>
    </row>
    <row r="658" spans="1:10" ht="39" x14ac:dyDescent="0.25">
      <c r="A658" s="5" t="s">
        <v>562</v>
      </c>
      <c r="B658" s="6" t="s">
        <v>164</v>
      </c>
      <c r="C658" s="6" t="s">
        <v>29</v>
      </c>
      <c r="D658" s="6" t="s">
        <v>563</v>
      </c>
      <c r="E658" s="6"/>
      <c r="F658" s="37">
        <f t="shared" ref="F658:H658" si="505">F659</f>
        <v>4092867.6300000004</v>
      </c>
      <c r="G658" s="76">
        <f t="shared" si="505"/>
        <v>4092867.6300000004</v>
      </c>
      <c r="H658" s="76">
        <f t="shared" si="505"/>
        <v>4092867.6300000004</v>
      </c>
      <c r="I658" s="77">
        <f>I659</f>
        <v>3462673.5100000002</v>
      </c>
      <c r="J658" s="40">
        <f t="shared" si="483"/>
        <v>630194.12000000011</v>
      </c>
    </row>
    <row r="659" spans="1:10" ht="39" x14ac:dyDescent="0.25">
      <c r="A659" s="5" t="s">
        <v>564</v>
      </c>
      <c r="B659" s="6" t="s">
        <v>164</v>
      </c>
      <c r="C659" s="6" t="s">
        <v>29</v>
      </c>
      <c r="D659" s="6" t="s">
        <v>565</v>
      </c>
      <c r="E659" s="6"/>
      <c r="F659" s="37">
        <f t="shared" ref="F659:H659" si="506">F660+F662</f>
        <v>4092867.6300000004</v>
      </c>
      <c r="G659" s="76">
        <f t="shared" si="506"/>
        <v>4092867.6300000004</v>
      </c>
      <c r="H659" s="76">
        <f t="shared" si="506"/>
        <v>4092867.6300000004</v>
      </c>
      <c r="I659" s="77">
        <f>I660+I662</f>
        <v>3462673.5100000002</v>
      </c>
      <c r="J659" s="40">
        <f t="shared" si="483"/>
        <v>630194.12000000011</v>
      </c>
    </row>
    <row r="660" spans="1:10" ht="26.25" x14ac:dyDescent="0.25">
      <c r="A660" s="5" t="s">
        <v>34</v>
      </c>
      <c r="B660" s="6" t="s">
        <v>164</v>
      </c>
      <c r="C660" s="6" t="s">
        <v>29</v>
      </c>
      <c r="D660" s="6" t="s">
        <v>565</v>
      </c>
      <c r="E660" s="6" t="s">
        <v>35</v>
      </c>
      <c r="F660" s="68">
        <v>1395.39</v>
      </c>
      <c r="G660" s="70">
        <f t="shared" ref="G660:H660" si="507">G661</f>
        <v>1395.39</v>
      </c>
      <c r="H660" s="70">
        <f t="shared" si="507"/>
        <v>1395.39</v>
      </c>
      <c r="I660" s="71">
        <f>I661</f>
        <v>277.49</v>
      </c>
      <c r="J660" s="40">
        <f t="shared" si="483"/>
        <v>1117.9000000000001</v>
      </c>
    </row>
    <row r="661" spans="1:10" ht="26.25" x14ac:dyDescent="0.25">
      <c r="A661" s="5" t="s">
        <v>36</v>
      </c>
      <c r="B661" s="6" t="s">
        <v>164</v>
      </c>
      <c r="C661" s="6" t="s">
        <v>29</v>
      </c>
      <c r="D661" s="6" t="s">
        <v>565</v>
      </c>
      <c r="E661" s="6" t="s">
        <v>37</v>
      </c>
      <c r="F661" s="68">
        <v>1395.39</v>
      </c>
      <c r="G661" s="48">
        <v>1395.39</v>
      </c>
      <c r="H661" s="72">
        <v>1395.39</v>
      </c>
      <c r="I661" s="73">
        <v>277.49</v>
      </c>
      <c r="J661" s="40">
        <f t="shared" si="483"/>
        <v>1117.9000000000001</v>
      </c>
    </row>
    <row r="662" spans="1:10" x14ac:dyDescent="0.25">
      <c r="A662" s="5" t="s">
        <v>62</v>
      </c>
      <c r="B662" s="6" t="s">
        <v>164</v>
      </c>
      <c r="C662" s="6" t="s">
        <v>29</v>
      </c>
      <c r="D662" s="6" t="s">
        <v>565</v>
      </c>
      <c r="E662" s="6" t="s">
        <v>63</v>
      </c>
      <c r="F662" s="68">
        <v>4091472.24</v>
      </c>
      <c r="G662" s="70">
        <f t="shared" ref="G662:H662" si="508">G663</f>
        <v>4091472.24</v>
      </c>
      <c r="H662" s="70">
        <f t="shared" si="508"/>
        <v>4091472.24</v>
      </c>
      <c r="I662" s="71">
        <f>I663</f>
        <v>3462396.02</v>
      </c>
      <c r="J662" s="40">
        <f t="shared" si="483"/>
        <v>629076.2200000002</v>
      </c>
    </row>
    <row r="663" spans="1:10" x14ac:dyDescent="0.25">
      <c r="A663" s="5" t="s">
        <v>529</v>
      </c>
      <c r="B663" s="6" t="s">
        <v>164</v>
      </c>
      <c r="C663" s="6" t="s">
        <v>29</v>
      </c>
      <c r="D663" s="6" t="s">
        <v>565</v>
      </c>
      <c r="E663" s="6" t="s">
        <v>530</v>
      </c>
      <c r="F663" s="68">
        <v>4091472.24</v>
      </c>
      <c r="G663" s="48">
        <v>4091472.24</v>
      </c>
      <c r="H663" s="72">
        <v>4091472.24</v>
      </c>
      <c r="I663" s="73">
        <v>3462396.02</v>
      </c>
      <c r="J663" s="40">
        <f t="shared" si="483"/>
        <v>629076.2200000002</v>
      </c>
    </row>
    <row r="664" spans="1:10" x14ac:dyDescent="0.25">
      <c r="A664" s="5" t="s">
        <v>566</v>
      </c>
      <c r="B664" s="6" t="s">
        <v>164</v>
      </c>
      <c r="C664" s="6" t="s">
        <v>29</v>
      </c>
      <c r="D664" s="6" t="s">
        <v>567</v>
      </c>
      <c r="E664" s="6"/>
      <c r="F664" s="25">
        <f t="shared" ref="F664:H664" si="509">F665</f>
        <v>0</v>
      </c>
      <c r="G664" s="70">
        <f t="shared" si="509"/>
        <v>30000</v>
      </c>
      <c r="H664" s="70">
        <f t="shared" si="509"/>
        <v>30000</v>
      </c>
      <c r="I664" s="71">
        <f>I665</f>
        <v>30000</v>
      </c>
      <c r="J664" s="40">
        <f t="shared" si="483"/>
        <v>0</v>
      </c>
    </row>
    <row r="665" spans="1:10" ht="26.25" x14ac:dyDescent="0.25">
      <c r="A665" s="5" t="s">
        <v>568</v>
      </c>
      <c r="B665" s="6" t="s">
        <v>164</v>
      </c>
      <c r="C665" s="6" t="s">
        <v>29</v>
      </c>
      <c r="D665" s="6" t="s">
        <v>569</v>
      </c>
      <c r="E665" s="6"/>
      <c r="F665" s="25">
        <f t="shared" ref="F665:H665" si="510">F666</f>
        <v>0</v>
      </c>
      <c r="G665" s="70">
        <f t="shared" si="510"/>
        <v>30000</v>
      </c>
      <c r="H665" s="70">
        <f t="shared" si="510"/>
        <v>30000</v>
      </c>
      <c r="I665" s="71">
        <f>I666</f>
        <v>30000</v>
      </c>
      <c r="J665" s="40">
        <f t="shared" si="483"/>
        <v>0</v>
      </c>
    </row>
    <row r="666" spans="1:10" ht="26.25" x14ac:dyDescent="0.25">
      <c r="A666" s="5" t="s">
        <v>570</v>
      </c>
      <c r="B666" s="6" t="s">
        <v>164</v>
      </c>
      <c r="C666" s="6" t="s">
        <v>29</v>
      </c>
      <c r="D666" s="6" t="s">
        <v>571</v>
      </c>
      <c r="E666" s="6"/>
      <c r="F666" s="25">
        <f t="shared" ref="F666:H666" si="511">F667</f>
        <v>0</v>
      </c>
      <c r="G666" s="70">
        <f t="shared" si="511"/>
        <v>30000</v>
      </c>
      <c r="H666" s="70">
        <f t="shared" si="511"/>
        <v>30000</v>
      </c>
      <c r="I666" s="71">
        <f>I667</f>
        <v>30000</v>
      </c>
      <c r="J666" s="40">
        <f t="shared" si="483"/>
        <v>0</v>
      </c>
    </row>
    <row r="667" spans="1:10" x14ac:dyDescent="0.25">
      <c r="A667" s="5" t="s">
        <v>62</v>
      </c>
      <c r="B667" s="6" t="s">
        <v>164</v>
      </c>
      <c r="C667" s="6" t="s">
        <v>29</v>
      </c>
      <c r="D667" s="6" t="s">
        <v>571</v>
      </c>
      <c r="E667" s="6" t="s">
        <v>63</v>
      </c>
      <c r="F667" s="25">
        <f t="shared" ref="F667:H667" si="512">F668</f>
        <v>0</v>
      </c>
      <c r="G667" s="70">
        <f t="shared" si="512"/>
        <v>30000</v>
      </c>
      <c r="H667" s="70">
        <f t="shared" si="512"/>
        <v>30000</v>
      </c>
      <c r="I667" s="71">
        <f>I668</f>
        <v>30000</v>
      </c>
      <c r="J667" s="40">
        <f t="shared" si="483"/>
        <v>0</v>
      </c>
    </row>
    <row r="668" spans="1:10" x14ac:dyDescent="0.25">
      <c r="A668" s="5" t="s">
        <v>529</v>
      </c>
      <c r="B668" s="6" t="s">
        <v>164</v>
      </c>
      <c r="C668" s="6" t="s">
        <v>29</v>
      </c>
      <c r="D668" s="6" t="s">
        <v>571</v>
      </c>
      <c r="E668" s="6" t="s">
        <v>530</v>
      </c>
      <c r="F668" s="25">
        <v>0</v>
      </c>
      <c r="G668" s="48">
        <v>30000</v>
      </c>
      <c r="H668" s="72">
        <v>30000</v>
      </c>
      <c r="I668" s="73">
        <v>30000</v>
      </c>
      <c r="J668" s="40">
        <f t="shared" si="483"/>
        <v>0</v>
      </c>
    </row>
    <row r="669" spans="1:10" s="9" customFormat="1" ht="15.75" thickBot="1" x14ac:dyDescent="0.3">
      <c r="A669" s="94" t="s">
        <v>56</v>
      </c>
      <c r="B669" s="6">
        <v>10</v>
      </c>
      <c r="C669" s="6" t="s">
        <v>29</v>
      </c>
      <c r="D669" s="11" t="s">
        <v>57</v>
      </c>
      <c r="E669" s="6"/>
      <c r="F669" s="46">
        <f t="shared" ref="F669:H669" si="513">F670</f>
        <v>0</v>
      </c>
      <c r="G669" s="72">
        <f t="shared" si="513"/>
        <v>0</v>
      </c>
      <c r="H669" s="72">
        <f t="shared" si="513"/>
        <v>7770816</v>
      </c>
      <c r="I669" s="73">
        <f>I670</f>
        <v>7770816</v>
      </c>
      <c r="J669" s="40">
        <f t="shared" si="483"/>
        <v>0</v>
      </c>
    </row>
    <row r="670" spans="1:10" s="9" customFormat="1" ht="15.75" thickBot="1" x14ac:dyDescent="0.3">
      <c r="A670" s="94" t="s">
        <v>712</v>
      </c>
      <c r="B670" s="6">
        <v>10</v>
      </c>
      <c r="C670" s="6" t="s">
        <v>29</v>
      </c>
      <c r="D670" s="11" t="s">
        <v>683</v>
      </c>
      <c r="E670" s="6"/>
      <c r="F670" s="46">
        <f t="shared" ref="F670:H670" si="514">F671</f>
        <v>0</v>
      </c>
      <c r="G670" s="72">
        <f t="shared" si="514"/>
        <v>0</v>
      </c>
      <c r="H670" s="72">
        <f t="shared" si="514"/>
        <v>7770816</v>
      </c>
      <c r="I670" s="73">
        <f>I671</f>
        <v>7770816</v>
      </c>
      <c r="J670" s="40">
        <f t="shared" si="483"/>
        <v>0</v>
      </c>
    </row>
    <row r="671" spans="1:10" s="9" customFormat="1" ht="26.25" thickBot="1" x14ac:dyDescent="0.3">
      <c r="A671" s="94" t="s">
        <v>713</v>
      </c>
      <c r="B671" s="6">
        <v>10</v>
      </c>
      <c r="C671" s="6" t="s">
        <v>29</v>
      </c>
      <c r="D671" s="6" t="s">
        <v>682</v>
      </c>
      <c r="E671" s="6"/>
      <c r="F671" s="46">
        <f t="shared" ref="F671:H671" si="515">F672</f>
        <v>0</v>
      </c>
      <c r="G671" s="72">
        <f t="shared" si="515"/>
        <v>0</v>
      </c>
      <c r="H671" s="72">
        <f t="shared" si="515"/>
        <v>7770816</v>
      </c>
      <c r="I671" s="73">
        <f>I672</f>
        <v>7770816</v>
      </c>
      <c r="J671" s="40">
        <f t="shared" si="483"/>
        <v>0</v>
      </c>
    </row>
    <row r="672" spans="1:10" s="9" customFormat="1" x14ac:dyDescent="0.25">
      <c r="A672" s="7" t="s">
        <v>62</v>
      </c>
      <c r="B672" s="6">
        <v>10</v>
      </c>
      <c r="C672" s="6" t="s">
        <v>29</v>
      </c>
      <c r="D672" s="6" t="s">
        <v>682</v>
      </c>
      <c r="E672" s="6">
        <v>300</v>
      </c>
      <c r="F672" s="46">
        <f t="shared" ref="F672:H672" si="516">F673</f>
        <v>0</v>
      </c>
      <c r="G672" s="72">
        <f t="shared" si="516"/>
        <v>0</v>
      </c>
      <c r="H672" s="72">
        <f t="shared" si="516"/>
        <v>7770816</v>
      </c>
      <c r="I672" s="73">
        <f>I673</f>
        <v>7770816</v>
      </c>
      <c r="J672" s="40">
        <f t="shared" si="483"/>
        <v>0</v>
      </c>
    </row>
    <row r="673" spans="1:10" s="9" customFormat="1" ht="26.25" x14ac:dyDescent="0.25">
      <c r="A673" s="7" t="s">
        <v>64</v>
      </c>
      <c r="B673" s="6">
        <v>10</v>
      </c>
      <c r="C673" s="6" t="s">
        <v>29</v>
      </c>
      <c r="D673" s="6" t="s">
        <v>682</v>
      </c>
      <c r="E673" s="6" t="s">
        <v>65</v>
      </c>
      <c r="F673" s="57">
        <v>0</v>
      </c>
      <c r="G673" s="48">
        <v>0</v>
      </c>
      <c r="H673" s="72">
        <v>7770816</v>
      </c>
      <c r="I673" s="73">
        <v>7770816</v>
      </c>
      <c r="J673" s="40">
        <f t="shared" si="483"/>
        <v>0</v>
      </c>
    </row>
    <row r="674" spans="1:10" x14ac:dyDescent="0.25">
      <c r="A674" s="5" t="s">
        <v>572</v>
      </c>
      <c r="B674" s="6" t="s">
        <v>164</v>
      </c>
      <c r="C674" s="6" t="s">
        <v>43</v>
      </c>
      <c r="D674" s="6"/>
      <c r="E674" s="6"/>
      <c r="F674" s="37">
        <f>F675+F694+F701+F712</f>
        <v>173925297.68000001</v>
      </c>
      <c r="G674" s="76">
        <f>G675+G694+G701+G712</f>
        <v>173890311.46999997</v>
      </c>
      <c r="H674" s="76">
        <f>H675+H694+H701+H712</f>
        <v>170821024.25</v>
      </c>
      <c r="I674" s="77">
        <f>I675+I694+I701+I712</f>
        <v>170670788.25</v>
      </c>
      <c r="J674" s="40">
        <f t="shared" si="483"/>
        <v>150236</v>
      </c>
    </row>
    <row r="675" spans="1:10" ht="26.25" x14ac:dyDescent="0.25">
      <c r="A675" s="5" t="s">
        <v>287</v>
      </c>
      <c r="B675" s="6" t="s">
        <v>164</v>
      </c>
      <c r="C675" s="6" t="s">
        <v>43</v>
      </c>
      <c r="D675" s="6" t="s">
        <v>288</v>
      </c>
      <c r="E675" s="6"/>
      <c r="F675" s="37">
        <f t="shared" ref="F675:H675" si="517">F676+F685</f>
        <v>35658017.600000001</v>
      </c>
      <c r="G675" s="76">
        <f t="shared" si="517"/>
        <v>41990100.75</v>
      </c>
      <c r="H675" s="76">
        <f t="shared" si="517"/>
        <v>39466761.5</v>
      </c>
      <c r="I675" s="77">
        <f>I676+I685</f>
        <v>39316525.5</v>
      </c>
      <c r="J675" s="40">
        <f t="shared" si="483"/>
        <v>150236</v>
      </c>
    </row>
    <row r="676" spans="1:10" ht="26.25" x14ac:dyDescent="0.25">
      <c r="A676" s="5" t="s">
        <v>332</v>
      </c>
      <c r="B676" s="6" t="s">
        <v>164</v>
      </c>
      <c r="C676" s="6" t="s">
        <v>43</v>
      </c>
      <c r="D676" s="6" t="s">
        <v>333</v>
      </c>
      <c r="E676" s="6"/>
      <c r="F676" s="37">
        <f t="shared" ref="F676:H676" si="518">F677+F681</f>
        <v>2438280</v>
      </c>
      <c r="G676" s="76">
        <f t="shared" si="518"/>
        <v>2490100.75</v>
      </c>
      <c r="H676" s="76">
        <f t="shared" si="518"/>
        <v>2500068.0499999998</v>
      </c>
      <c r="I676" s="77">
        <f>I677+I681</f>
        <v>2500068.0499999998</v>
      </c>
      <c r="J676" s="40">
        <f t="shared" si="483"/>
        <v>0</v>
      </c>
    </row>
    <row r="677" spans="1:10" ht="64.5" x14ac:dyDescent="0.25">
      <c r="A677" s="5" t="s">
        <v>573</v>
      </c>
      <c r="B677" s="6" t="s">
        <v>164</v>
      </c>
      <c r="C677" s="6" t="s">
        <v>43</v>
      </c>
      <c r="D677" s="6" t="s">
        <v>574</v>
      </c>
      <c r="E677" s="6"/>
      <c r="F677" s="25">
        <f t="shared" ref="F677:H677" si="519">F678</f>
        <v>1607429</v>
      </c>
      <c r="G677" s="70">
        <f t="shared" si="519"/>
        <v>1979865.15</v>
      </c>
      <c r="H677" s="70">
        <f t="shared" si="519"/>
        <v>1989832.45</v>
      </c>
      <c r="I677" s="71">
        <f>I678</f>
        <v>1989832.45</v>
      </c>
      <c r="J677" s="40">
        <f t="shared" si="483"/>
        <v>0</v>
      </c>
    </row>
    <row r="678" spans="1:10" ht="64.5" x14ac:dyDescent="0.25">
      <c r="A678" s="5" t="s">
        <v>575</v>
      </c>
      <c r="B678" s="6" t="s">
        <v>164</v>
      </c>
      <c r="C678" s="6" t="s">
        <v>43</v>
      </c>
      <c r="D678" s="6" t="s">
        <v>576</v>
      </c>
      <c r="E678" s="6"/>
      <c r="F678" s="25">
        <f t="shared" ref="F678:H678" si="520">F679</f>
        <v>1607429</v>
      </c>
      <c r="G678" s="70">
        <f t="shared" si="520"/>
        <v>1979865.15</v>
      </c>
      <c r="H678" s="70">
        <f t="shared" si="520"/>
        <v>1989832.45</v>
      </c>
      <c r="I678" s="71">
        <f>I679</f>
        <v>1989832.45</v>
      </c>
      <c r="J678" s="40">
        <f t="shared" si="483"/>
        <v>0</v>
      </c>
    </row>
    <row r="679" spans="1:10" x14ac:dyDescent="0.25">
      <c r="A679" s="5" t="s">
        <v>62</v>
      </c>
      <c r="B679" s="6" t="s">
        <v>164</v>
      </c>
      <c r="C679" s="6" t="s">
        <v>43</v>
      </c>
      <c r="D679" s="6" t="s">
        <v>576</v>
      </c>
      <c r="E679" s="6" t="s">
        <v>63</v>
      </c>
      <c r="F679" s="68">
        <v>1607429</v>
      </c>
      <c r="G679" s="70">
        <f t="shared" ref="G679:H679" si="521">G680</f>
        <v>1979865.15</v>
      </c>
      <c r="H679" s="70">
        <f t="shared" si="521"/>
        <v>1989832.45</v>
      </c>
      <c r="I679" s="71">
        <f>I680</f>
        <v>1989832.45</v>
      </c>
      <c r="J679" s="40">
        <f t="shared" si="483"/>
        <v>0</v>
      </c>
    </row>
    <row r="680" spans="1:10" ht="26.25" x14ac:dyDescent="0.25">
      <c r="A680" s="5" t="s">
        <v>64</v>
      </c>
      <c r="B680" s="6" t="s">
        <v>164</v>
      </c>
      <c r="C680" s="6" t="s">
        <v>43</v>
      </c>
      <c r="D680" s="6" t="s">
        <v>576</v>
      </c>
      <c r="E680" s="6" t="s">
        <v>65</v>
      </c>
      <c r="F680" s="68">
        <v>1607429</v>
      </c>
      <c r="G680" s="48">
        <v>1979865.15</v>
      </c>
      <c r="H680" s="72">
        <v>1989832.45</v>
      </c>
      <c r="I680" s="73">
        <v>1989832.45</v>
      </c>
      <c r="J680" s="40">
        <f t="shared" si="483"/>
        <v>0</v>
      </c>
    </row>
    <row r="681" spans="1:10" ht="64.5" x14ac:dyDescent="0.25">
      <c r="A681" s="5" t="s">
        <v>577</v>
      </c>
      <c r="B681" s="6" t="s">
        <v>164</v>
      </c>
      <c r="C681" s="6" t="s">
        <v>43</v>
      </c>
      <c r="D681" s="6" t="s">
        <v>578</v>
      </c>
      <c r="E681" s="6"/>
      <c r="F681" s="25">
        <f t="shared" ref="F681:H681" si="522">F682</f>
        <v>830851</v>
      </c>
      <c r="G681" s="70">
        <f t="shared" si="522"/>
        <v>510235.6</v>
      </c>
      <c r="H681" s="70">
        <f t="shared" si="522"/>
        <v>510235.6</v>
      </c>
      <c r="I681" s="71">
        <f>I682</f>
        <v>510235.6</v>
      </c>
      <c r="J681" s="40">
        <f t="shared" si="483"/>
        <v>0</v>
      </c>
    </row>
    <row r="682" spans="1:10" ht="51.75" x14ac:dyDescent="0.25">
      <c r="A682" s="5" t="s">
        <v>579</v>
      </c>
      <c r="B682" s="6" t="s">
        <v>164</v>
      </c>
      <c r="C682" s="6" t="s">
        <v>43</v>
      </c>
      <c r="D682" s="6" t="s">
        <v>580</v>
      </c>
      <c r="E682" s="6"/>
      <c r="F682" s="25">
        <f t="shared" ref="F682:H682" si="523">F683</f>
        <v>830851</v>
      </c>
      <c r="G682" s="70">
        <f t="shared" si="523"/>
        <v>510235.6</v>
      </c>
      <c r="H682" s="70">
        <f t="shared" si="523"/>
        <v>510235.6</v>
      </c>
      <c r="I682" s="71">
        <f>I683</f>
        <v>510235.6</v>
      </c>
      <c r="J682" s="40">
        <f t="shared" si="483"/>
        <v>0</v>
      </c>
    </row>
    <row r="683" spans="1:10" x14ac:dyDescent="0.25">
      <c r="A683" s="5" t="s">
        <v>62</v>
      </c>
      <c r="B683" s="6" t="s">
        <v>164</v>
      </c>
      <c r="C683" s="6" t="s">
        <v>43</v>
      </c>
      <c r="D683" s="6" t="s">
        <v>580</v>
      </c>
      <c r="E683" s="6" t="s">
        <v>63</v>
      </c>
      <c r="F683" s="68">
        <v>830851</v>
      </c>
      <c r="G683" s="70">
        <f t="shared" ref="G683:H683" si="524">G684</f>
        <v>510235.6</v>
      </c>
      <c r="H683" s="70">
        <f t="shared" si="524"/>
        <v>510235.6</v>
      </c>
      <c r="I683" s="71">
        <f>I684</f>
        <v>510235.6</v>
      </c>
      <c r="J683" s="40">
        <f t="shared" si="483"/>
        <v>0</v>
      </c>
    </row>
    <row r="684" spans="1:10" ht="26.25" x14ac:dyDescent="0.25">
      <c r="A684" s="5" t="s">
        <v>64</v>
      </c>
      <c r="B684" s="6" t="s">
        <v>164</v>
      </c>
      <c r="C684" s="6" t="s">
        <v>43</v>
      </c>
      <c r="D684" s="6" t="s">
        <v>580</v>
      </c>
      <c r="E684" s="6" t="s">
        <v>65</v>
      </c>
      <c r="F684" s="68">
        <v>830851</v>
      </c>
      <c r="G684" s="48">
        <v>510235.6</v>
      </c>
      <c r="H684" s="72">
        <v>510235.6</v>
      </c>
      <c r="I684" s="73">
        <v>510235.6</v>
      </c>
      <c r="J684" s="40">
        <f t="shared" si="483"/>
        <v>0</v>
      </c>
    </row>
    <row r="685" spans="1:10" ht="26.25" x14ac:dyDescent="0.25">
      <c r="A685" s="5" t="s">
        <v>289</v>
      </c>
      <c r="B685" s="6" t="s">
        <v>164</v>
      </c>
      <c r="C685" s="6" t="s">
        <v>43</v>
      </c>
      <c r="D685" s="6" t="s">
        <v>290</v>
      </c>
      <c r="E685" s="6"/>
      <c r="F685" s="25">
        <f t="shared" ref="F685:H686" si="525">F686</f>
        <v>33219737.600000001</v>
      </c>
      <c r="G685" s="70">
        <f t="shared" ref="G685:H685" si="526">G686+G690</f>
        <v>39500000</v>
      </c>
      <c r="H685" s="70">
        <f t="shared" si="526"/>
        <v>36966693.450000003</v>
      </c>
      <c r="I685" s="71">
        <f>I686+I690</f>
        <v>36816457.450000003</v>
      </c>
      <c r="J685" s="40">
        <f t="shared" si="483"/>
        <v>150236</v>
      </c>
    </row>
    <row r="686" spans="1:10" ht="51.75" x14ac:dyDescent="0.25">
      <c r="A686" s="5" t="s">
        <v>581</v>
      </c>
      <c r="B686" s="6" t="s">
        <v>164</v>
      </c>
      <c r="C686" s="6" t="s">
        <v>43</v>
      </c>
      <c r="D686" s="6" t="s">
        <v>582</v>
      </c>
      <c r="E686" s="6"/>
      <c r="F686" s="25">
        <f t="shared" si="525"/>
        <v>33219737.600000001</v>
      </c>
      <c r="G686" s="70">
        <f t="shared" si="525"/>
        <v>39500000</v>
      </c>
      <c r="H686" s="70">
        <f t="shared" si="525"/>
        <v>36913114.920000002</v>
      </c>
      <c r="I686" s="71">
        <f>I687</f>
        <v>36762878.920000002</v>
      </c>
      <c r="J686" s="40">
        <f t="shared" si="483"/>
        <v>150236</v>
      </c>
    </row>
    <row r="687" spans="1:10" ht="51.75" x14ac:dyDescent="0.25">
      <c r="A687" s="5" t="s">
        <v>583</v>
      </c>
      <c r="B687" s="6" t="s">
        <v>164</v>
      </c>
      <c r="C687" s="6" t="s">
        <v>43</v>
      </c>
      <c r="D687" s="6" t="s">
        <v>584</v>
      </c>
      <c r="E687" s="6"/>
      <c r="F687" s="25">
        <f t="shared" ref="F687:H687" si="527">F688</f>
        <v>33219737.600000001</v>
      </c>
      <c r="G687" s="70">
        <f t="shared" si="527"/>
        <v>39500000</v>
      </c>
      <c r="H687" s="70">
        <f t="shared" si="527"/>
        <v>36913114.920000002</v>
      </c>
      <c r="I687" s="71">
        <f>I688</f>
        <v>36762878.920000002</v>
      </c>
      <c r="J687" s="40">
        <f t="shared" si="483"/>
        <v>150236</v>
      </c>
    </row>
    <row r="688" spans="1:10" x14ac:dyDescent="0.25">
      <c r="A688" s="5" t="s">
        <v>62</v>
      </c>
      <c r="B688" s="6" t="s">
        <v>164</v>
      </c>
      <c r="C688" s="6" t="s">
        <v>43</v>
      </c>
      <c r="D688" s="6" t="s">
        <v>584</v>
      </c>
      <c r="E688" s="6" t="s">
        <v>63</v>
      </c>
      <c r="F688" s="68">
        <v>33219737.600000001</v>
      </c>
      <c r="G688" s="70">
        <f t="shared" ref="G688:H688" si="528">G689</f>
        <v>39500000</v>
      </c>
      <c r="H688" s="70">
        <f t="shared" si="528"/>
        <v>36913114.920000002</v>
      </c>
      <c r="I688" s="71">
        <f>I689</f>
        <v>36762878.920000002</v>
      </c>
      <c r="J688" s="40">
        <f t="shared" si="483"/>
        <v>150236</v>
      </c>
    </row>
    <row r="689" spans="1:10" ht="26.25" x14ac:dyDescent="0.25">
      <c r="A689" s="5" t="s">
        <v>64</v>
      </c>
      <c r="B689" s="6" t="s">
        <v>164</v>
      </c>
      <c r="C689" s="6" t="s">
        <v>43</v>
      </c>
      <c r="D689" s="6" t="s">
        <v>584</v>
      </c>
      <c r="E689" s="12" t="s">
        <v>65</v>
      </c>
      <c r="F689" s="68">
        <v>33219737.600000001</v>
      </c>
      <c r="G689" s="58">
        <v>39500000</v>
      </c>
      <c r="H689" s="72">
        <v>36913114.920000002</v>
      </c>
      <c r="I689" s="73">
        <v>36762878.920000002</v>
      </c>
      <c r="J689" s="40">
        <f t="shared" si="483"/>
        <v>150236</v>
      </c>
    </row>
    <row r="690" spans="1:10" s="9" customFormat="1" ht="51.75" thickBot="1" x14ac:dyDescent="0.3">
      <c r="A690" s="94" t="s">
        <v>714</v>
      </c>
      <c r="B690" s="6" t="s">
        <v>164</v>
      </c>
      <c r="C690" s="6" t="s">
        <v>43</v>
      </c>
      <c r="D690" s="14" t="s">
        <v>685</v>
      </c>
      <c r="E690" s="13"/>
      <c r="F690" s="46">
        <f t="shared" ref="F690:H690" si="529">F691</f>
        <v>0</v>
      </c>
      <c r="G690" s="72">
        <f t="shared" si="529"/>
        <v>0</v>
      </c>
      <c r="H690" s="72">
        <f t="shared" si="529"/>
        <v>53578.53</v>
      </c>
      <c r="I690" s="73">
        <f>I691</f>
        <v>53578.53</v>
      </c>
      <c r="J690" s="40">
        <f t="shared" si="483"/>
        <v>0</v>
      </c>
    </row>
    <row r="691" spans="1:10" s="9" customFormat="1" ht="39" x14ac:dyDescent="0.25">
      <c r="A691" s="95" t="s">
        <v>715</v>
      </c>
      <c r="B691" s="6" t="s">
        <v>164</v>
      </c>
      <c r="C691" s="6" t="s">
        <v>43</v>
      </c>
      <c r="D691" s="14" t="s">
        <v>684</v>
      </c>
      <c r="E691" s="13"/>
      <c r="F691" s="46">
        <f t="shared" ref="F691:H692" si="530">F692</f>
        <v>0</v>
      </c>
      <c r="G691" s="72">
        <f t="shared" si="530"/>
        <v>0</v>
      </c>
      <c r="H691" s="72">
        <f t="shared" si="530"/>
        <v>53578.53</v>
      </c>
      <c r="I691" s="73">
        <f>I692</f>
        <v>53578.53</v>
      </c>
      <c r="J691" s="40">
        <f t="shared" ref="J691:J754" si="531">H691-I691</f>
        <v>0</v>
      </c>
    </row>
    <row r="692" spans="1:10" s="9" customFormat="1" x14ac:dyDescent="0.25">
      <c r="A692" s="97" t="s">
        <v>62</v>
      </c>
      <c r="B692" s="6" t="s">
        <v>164</v>
      </c>
      <c r="C692" s="6" t="s">
        <v>43</v>
      </c>
      <c r="D692" s="11" t="s">
        <v>684</v>
      </c>
      <c r="E692" s="15">
        <v>300</v>
      </c>
      <c r="F692" s="73">
        <f t="shared" si="530"/>
        <v>0</v>
      </c>
      <c r="G692" s="73">
        <f t="shared" si="530"/>
        <v>0</v>
      </c>
      <c r="H692" s="73">
        <f t="shared" si="530"/>
        <v>53578.53</v>
      </c>
      <c r="I692" s="73">
        <f>I693</f>
        <v>53578.53</v>
      </c>
      <c r="J692" s="40">
        <f t="shared" si="531"/>
        <v>0</v>
      </c>
    </row>
    <row r="693" spans="1:10" s="9" customFormat="1" ht="26.25" x14ac:dyDescent="0.25">
      <c r="A693" s="7" t="s">
        <v>64</v>
      </c>
      <c r="B693" s="6" t="s">
        <v>164</v>
      </c>
      <c r="C693" s="6" t="s">
        <v>43</v>
      </c>
      <c r="D693" s="11" t="s">
        <v>684</v>
      </c>
      <c r="E693" s="6" t="s">
        <v>65</v>
      </c>
      <c r="F693" s="99">
        <v>0</v>
      </c>
      <c r="G693" s="100">
        <v>0</v>
      </c>
      <c r="H693" s="100">
        <v>53578.53</v>
      </c>
      <c r="I693" s="101">
        <v>53578.53</v>
      </c>
      <c r="J693" s="40">
        <f t="shared" si="531"/>
        <v>0</v>
      </c>
    </row>
    <row r="694" spans="1:10" ht="26.25" x14ac:dyDescent="0.25">
      <c r="A694" s="5" t="s">
        <v>408</v>
      </c>
      <c r="B694" s="6" t="s">
        <v>164</v>
      </c>
      <c r="C694" s="6" t="s">
        <v>43</v>
      </c>
      <c r="D694" s="6" t="s">
        <v>409</v>
      </c>
      <c r="E694" s="6"/>
      <c r="F694" s="37">
        <f t="shared" ref="F694:H694" si="532">F695</f>
        <v>44527102.079999998</v>
      </c>
      <c r="G694" s="76">
        <f t="shared" si="532"/>
        <v>50031793.600000001</v>
      </c>
      <c r="H694" s="76">
        <f t="shared" si="532"/>
        <v>49661431.090000004</v>
      </c>
      <c r="I694" s="77">
        <f>I695</f>
        <v>49661431.090000004</v>
      </c>
      <c r="J694" s="40">
        <f t="shared" si="531"/>
        <v>0</v>
      </c>
    </row>
    <row r="695" spans="1:10" x14ac:dyDescent="0.25">
      <c r="A695" s="5" t="s">
        <v>536</v>
      </c>
      <c r="B695" s="6" t="s">
        <v>164</v>
      </c>
      <c r="C695" s="6" t="s">
        <v>43</v>
      </c>
      <c r="D695" s="6" t="s">
        <v>537</v>
      </c>
      <c r="E695" s="6"/>
      <c r="F695" s="37">
        <f t="shared" ref="F695:H695" si="533">F696</f>
        <v>44527102.079999998</v>
      </c>
      <c r="G695" s="76">
        <f t="shared" si="533"/>
        <v>50031793.600000001</v>
      </c>
      <c r="H695" s="76">
        <f t="shared" si="533"/>
        <v>49661431.090000004</v>
      </c>
      <c r="I695" s="77">
        <f>I696</f>
        <v>49661431.090000004</v>
      </c>
      <c r="J695" s="40">
        <f t="shared" si="531"/>
        <v>0</v>
      </c>
    </row>
    <row r="696" spans="1:10" ht="51.75" x14ac:dyDescent="0.25">
      <c r="A696" s="5" t="s">
        <v>585</v>
      </c>
      <c r="B696" s="6" t="s">
        <v>164</v>
      </c>
      <c r="C696" s="6" t="s">
        <v>43</v>
      </c>
      <c r="D696" s="6" t="s">
        <v>586</v>
      </c>
      <c r="E696" s="6"/>
      <c r="F696" s="37">
        <f t="shared" ref="F696:H696" si="534">F697</f>
        <v>44527102.079999998</v>
      </c>
      <c r="G696" s="76">
        <f t="shared" si="534"/>
        <v>50031793.600000001</v>
      </c>
      <c r="H696" s="76">
        <f t="shared" si="534"/>
        <v>49661431.090000004</v>
      </c>
      <c r="I696" s="77">
        <f>I697</f>
        <v>49661431.090000004</v>
      </c>
      <c r="J696" s="40">
        <f t="shared" si="531"/>
        <v>0</v>
      </c>
    </row>
    <row r="697" spans="1:10" ht="51.75" x14ac:dyDescent="0.25">
      <c r="A697" s="5" t="s">
        <v>587</v>
      </c>
      <c r="B697" s="6" t="s">
        <v>164</v>
      </c>
      <c r="C697" s="6" t="s">
        <v>43</v>
      </c>
      <c r="D697" s="6" t="s">
        <v>588</v>
      </c>
      <c r="E697" s="6"/>
      <c r="F697" s="37">
        <f t="shared" ref="F697:H697" si="535">F698</f>
        <v>44527102.079999998</v>
      </c>
      <c r="G697" s="76">
        <f t="shared" si="535"/>
        <v>50031793.600000001</v>
      </c>
      <c r="H697" s="76">
        <f t="shared" si="535"/>
        <v>49661431.090000004</v>
      </c>
      <c r="I697" s="77">
        <f>I698</f>
        <v>49661431.090000004</v>
      </c>
      <c r="J697" s="40">
        <f t="shared" si="531"/>
        <v>0</v>
      </c>
    </row>
    <row r="698" spans="1:10" x14ac:dyDescent="0.25">
      <c r="A698" s="5" t="s">
        <v>62</v>
      </c>
      <c r="B698" s="6" t="s">
        <v>164</v>
      </c>
      <c r="C698" s="6" t="s">
        <v>43</v>
      </c>
      <c r="D698" s="6" t="s">
        <v>588</v>
      </c>
      <c r="E698" s="6" t="s">
        <v>63</v>
      </c>
      <c r="F698" s="68">
        <v>44527102.079999998</v>
      </c>
      <c r="G698" s="76">
        <f t="shared" ref="G698:H698" si="536">G699+G700</f>
        <v>50031793.600000001</v>
      </c>
      <c r="H698" s="76">
        <f t="shared" si="536"/>
        <v>49661431.090000004</v>
      </c>
      <c r="I698" s="77">
        <f>I699+I700</f>
        <v>49661431.090000004</v>
      </c>
      <c r="J698" s="40">
        <f t="shared" si="531"/>
        <v>0</v>
      </c>
    </row>
    <row r="699" spans="1:10" x14ac:dyDescent="0.25">
      <c r="A699" s="5" t="s">
        <v>529</v>
      </c>
      <c r="B699" s="6" t="s">
        <v>164</v>
      </c>
      <c r="C699" s="6" t="s">
        <v>43</v>
      </c>
      <c r="D699" s="6" t="s">
        <v>588</v>
      </c>
      <c r="E699" s="6" t="s">
        <v>530</v>
      </c>
      <c r="F699" s="68">
        <v>17810841</v>
      </c>
      <c r="G699" s="48">
        <v>19233273.73</v>
      </c>
      <c r="H699" s="72">
        <v>18743069.670000002</v>
      </c>
      <c r="I699" s="73">
        <v>18743069.670000002</v>
      </c>
      <c r="J699" s="40">
        <f t="shared" si="531"/>
        <v>0</v>
      </c>
    </row>
    <row r="700" spans="1:10" ht="26.25" x14ac:dyDescent="0.25">
      <c r="A700" s="5" t="s">
        <v>64</v>
      </c>
      <c r="B700" s="6" t="s">
        <v>164</v>
      </c>
      <c r="C700" s="6" t="s">
        <v>43</v>
      </c>
      <c r="D700" s="6" t="s">
        <v>588</v>
      </c>
      <c r="E700" s="6" t="s">
        <v>65</v>
      </c>
      <c r="F700" s="68">
        <v>26716261.079999998</v>
      </c>
      <c r="G700" s="48">
        <v>30798519.870000001</v>
      </c>
      <c r="H700" s="72">
        <v>30918361.420000002</v>
      </c>
      <c r="I700" s="73">
        <v>30918361.420000002</v>
      </c>
      <c r="J700" s="40">
        <f t="shared" si="531"/>
        <v>0</v>
      </c>
    </row>
    <row r="701" spans="1:10" ht="39" x14ac:dyDescent="0.25">
      <c r="A701" s="5" t="s">
        <v>589</v>
      </c>
      <c r="B701" s="6" t="s">
        <v>164</v>
      </c>
      <c r="C701" s="6" t="s">
        <v>43</v>
      </c>
      <c r="D701" s="6" t="s">
        <v>590</v>
      </c>
      <c r="E701" s="6"/>
      <c r="F701" s="37">
        <f t="shared" ref="F701:H701" si="537">F702</f>
        <v>93260178</v>
      </c>
      <c r="G701" s="76">
        <f t="shared" si="537"/>
        <v>81853417.11999999</v>
      </c>
      <c r="H701" s="76">
        <f t="shared" si="537"/>
        <v>81692831.659999996</v>
      </c>
      <c r="I701" s="77">
        <f>I702</f>
        <v>81692831.659999996</v>
      </c>
      <c r="J701" s="40">
        <f t="shared" si="531"/>
        <v>0</v>
      </c>
    </row>
    <row r="702" spans="1:10" ht="26.25" x14ac:dyDescent="0.25">
      <c r="A702" s="5" t="s">
        <v>591</v>
      </c>
      <c r="B702" s="6" t="s">
        <v>164</v>
      </c>
      <c r="C702" s="6" t="s">
        <v>43</v>
      </c>
      <c r="D702" s="6" t="s">
        <v>592</v>
      </c>
      <c r="E702" s="6"/>
      <c r="F702" s="37">
        <f t="shared" ref="F702:H702" si="538">F703+F706+F709</f>
        <v>93260178</v>
      </c>
      <c r="G702" s="76">
        <f t="shared" si="538"/>
        <v>81853417.11999999</v>
      </c>
      <c r="H702" s="76">
        <f t="shared" si="538"/>
        <v>81692831.659999996</v>
      </c>
      <c r="I702" s="77">
        <f>I703+I706+I709</f>
        <v>81692831.659999996</v>
      </c>
      <c r="J702" s="40">
        <f t="shared" si="531"/>
        <v>0</v>
      </c>
    </row>
    <row r="703" spans="1:10" ht="51.75" x14ac:dyDescent="0.25">
      <c r="A703" s="5" t="s">
        <v>593</v>
      </c>
      <c r="B703" s="6" t="s">
        <v>164</v>
      </c>
      <c r="C703" s="6" t="s">
        <v>43</v>
      </c>
      <c r="D703" s="6" t="s">
        <v>594</v>
      </c>
      <c r="E703" s="6"/>
      <c r="F703" s="25">
        <f t="shared" ref="F703:H703" si="539">F704</f>
        <v>55057860</v>
      </c>
      <c r="G703" s="70">
        <f t="shared" si="539"/>
        <v>58293899.600000001</v>
      </c>
      <c r="H703" s="70">
        <f t="shared" si="539"/>
        <v>58133314.140000001</v>
      </c>
      <c r="I703" s="71">
        <f>I704</f>
        <v>58133314.140000001</v>
      </c>
      <c r="J703" s="40">
        <f t="shared" si="531"/>
        <v>0</v>
      </c>
    </row>
    <row r="704" spans="1:10" ht="26.25" x14ac:dyDescent="0.25">
      <c r="A704" s="5" t="s">
        <v>256</v>
      </c>
      <c r="B704" s="6" t="s">
        <v>164</v>
      </c>
      <c r="C704" s="6" t="s">
        <v>43</v>
      </c>
      <c r="D704" s="6" t="s">
        <v>594</v>
      </c>
      <c r="E704" s="6" t="s">
        <v>257</v>
      </c>
      <c r="F704" s="68">
        <v>55057860</v>
      </c>
      <c r="G704" s="70">
        <f t="shared" ref="G704:H704" si="540">G705</f>
        <v>58293899.600000001</v>
      </c>
      <c r="H704" s="70">
        <f t="shared" si="540"/>
        <v>58133314.140000001</v>
      </c>
      <c r="I704" s="71">
        <f>I705</f>
        <v>58133314.140000001</v>
      </c>
      <c r="J704" s="40">
        <f t="shared" si="531"/>
        <v>0</v>
      </c>
    </row>
    <row r="705" spans="1:10" x14ac:dyDescent="0.25">
      <c r="A705" s="5" t="s">
        <v>595</v>
      </c>
      <c r="B705" s="6" t="s">
        <v>164</v>
      </c>
      <c r="C705" s="6" t="s">
        <v>43</v>
      </c>
      <c r="D705" s="6" t="s">
        <v>594</v>
      </c>
      <c r="E705" s="6" t="s">
        <v>596</v>
      </c>
      <c r="F705" s="68">
        <v>55057860</v>
      </c>
      <c r="G705" s="48">
        <v>58293899.600000001</v>
      </c>
      <c r="H705" s="72">
        <v>58133314.140000001</v>
      </c>
      <c r="I705" s="73">
        <v>58133314.140000001</v>
      </c>
      <c r="J705" s="40">
        <f t="shared" si="531"/>
        <v>0</v>
      </c>
    </row>
    <row r="706" spans="1:10" ht="64.5" x14ac:dyDescent="0.25">
      <c r="A706" s="5" t="s">
        <v>597</v>
      </c>
      <c r="B706" s="6" t="s">
        <v>164</v>
      </c>
      <c r="C706" s="6" t="s">
        <v>43</v>
      </c>
      <c r="D706" s="6" t="s">
        <v>598</v>
      </c>
      <c r="E706" s="6"/>
      <c r="F706" s="25">
        <f t="shared" ref="F706:H706" si="541">F707</f>
        <v>29026008</v>
      </c>
      <c r="G706" s="70">
        <f t="shared" si="541"/>
        <v>14520891</v>
      </c>
      <c r="H706" s="70">
        <f t="shared" si="541"/>
        <v>14520891</v>
      </c>
      <c r="I706" s="71">
        <f>I707</f>
        <v>14520891</v>
      </c>
      <c r="J706" s="40">
        <f t="shared" si="531"/>
        <v>0</v>
      </c>
    </row>
    <row r="707" spans="1:10" x14ac:dyDescent="0.25">
      <c r="A707" s="5" t="s">
        <v>62</v>
      </c>
      <c r="B707" s="6" t="s">
        <v>164</v>
      </c>
      <c r="C707" s="6" t="s">
        <v>43</v>
      </c>
      <c r="D707" s="6" t="s">
        <v>598</v>
      </c>
      <c r="E707" s="6" t="s">
        <v>63</v>
      </c>
      <c r="F707" s="68">
        <v>29026008</v>
      </c>
      <c r="G707" s="70">
        <f t="shared" ref="G707:H707" si="542">G708</f>
        <v>14520891</v>
      </c>
      <c r="H707" s="70">
        <f t="shared" si="542"/>
        <v>14520891</v>
      </c>
      <c r="I707" s="71">
        <f>I708</f>
        <v>14520891</v>
      </c>
      <c r="J707" s="40">
        <f t="shared" si="531"/>
        <v>0</v>
      </c>
    </row>
    <row r="708" spans="1:10" ht="26.25" x14ac:dyDescent="0.25">
      <c r="A708" s="5" t="s">
        <v>64</v>
      </c>
      <c r="B708" s="6" t="s">
        <v>164</v>
      </c>
      <c r="C708" s="6" t="s">
        <v>43</v>
      </c>
      <c r="D708" s="6" t="s">
        <v>598</v>
      </c>
      <c r="E708" s="6" t="s">
        <v>65</v>
      </c>
      <c r="F708" s="68">
        <v>29026008</v>
      </c>
      <c r="G708" s="48">
        <v>14520891</v>
      </c>
      <c r="H708" s="72">
        <v>14520891</v>
      </c>
      <c r="I708" s="73">
        <v>14520891</v>
      </c>
      <c r="J708" s="40">
        <f t="shared" si="531"/>
        <v>0</v>
      </c>
    </row>
    <row r="709" spans="1:10" ht="39" x14ac:dyDescent="0.25">
      <c r="A709" s="5" t="s">
        <v>599</v>
      </c>
      <c r="B709" s="6" t="s">
        <v>164</v>
      </c>
      <c r="C709" s="6" t="s">
        <v>43</v>
      </c>
      <c r="D709" s="6" t="s">
        <v>600</v>
      </c>
      <c r="E709" s="6"/>
      <c r="F709" s="25">
        <f t="shared" ref="F709:H709" si="543">F710</f>
        <v>9176310</v>
      </c>
      <c r="G709" s="70">
        <f t="shared" si="543"/>
        <v>9038626.5199999996</v>
      </c>
      <c r="H709" s="70">
        <f t="shared" si="543"/>
        <v>9038626.5199999996</v>
      </c>
      <c r="I709" s="71">
        <f>I710</f>
        <v>9038626.5199999996</v>
      </c>
      <c r="J709" s="40">
        <f t="shared" si="531"/>
        <v>0</v>
      </c>
    </row>
    <row r="710" spans="1:10" ht="26.25" x14ac:dyDescent="0.25">
      <c r="A710" s="5" t="s">
        <v>256</v>
      </c>
      <c r="B710" s="6" t="s">
        <v>164</v>
      </c>
      <c r="C710" s="6" t="s">
        <v>43</v>
      </c>
      <c r="D710" s="6" t="s">
        <v>600</v>
      </c>
      <c r="E710" s="6" t="s">
        <v>257</v>
      </c>
      <c r="F710" s="68">
        <v>9176310</v>
      </c>
      <c r="G710" s="70">
        <f t="shared" ref="G710:H710" si="544">G711</f>
        <v>9038626.5199999996</v>
      </c>
      <c r="H710" s="70">
        <f t="shared" si="544"/>
        <v>9038626.5199999996</v>
      </c>
      <c r="I710" s="71">
        <f>I711</f>
        <v>9038626.5199999996</v>
      </c>
      <c r="J710" s="40">
        <f t="shared" si="531"/>
        <v>0</v>
      </c>
    </row>
    <row r="711" spans="1:10" x14ac:dyDescent="0.25">
      <c r="A711" s="5" t="s">
        <v>595</v>
      </c>
      <c r="B711" s="6" t="s">
        <v>164</v>
      </c>
      <c r="C711" s="6" t="s">
        <v>43</v>
      </c>
      <c r="D711" s="6" t="s">
        <v>600</v>
      </c>
      <c r="E711" s="6" t="s">
        <v>596</v>
      </c>
      <c r="F711" s="68">
        <v>9176310</v>
      </c>
      <c r="G711" s="48">
        <v>9038626.5199999996</v>
      </c>
      <c r="H711" s="72">
        <v>9038626.5199999996</v>
      </c>
      <c r="I711" s="73">
        <v>9038626.5199999996</v>
      </c>
      <c r="J711" s="40">
        <f t="shared" si="531"/>
        <v>0</v>
      </c>
    </row>
    <row r="712" spans="1:10" ht="26.25" x14ac:dyDescent="0.25">
      <c r="A712" s="5" t="s">
        <v>70</v>
      </c>
      <c r="B712" s="6" t="s">
        <v>164</v>
      </c>
      <c r="C712" s="6" t="s">
        <v>43</v>
      </c>
      <c r="D712" s="6" t="s">
        <v>71</v>
      </c>
      <c r="E712" s="6"/>
      <c r="F712" s="52">
        <f t="shared" ref="F712:H712" si="545">F713</f>
        <v>480000</v>
      </c>
      <c r="G712" s="78">
        <f t="shared" si="545"/>
        <v>15000</v>
      </c>
      <c r="H712" s="78">
        <f t="shared" si="545"/>
        <v>0</v>
      </c>
      <c r="I712" s="79">
        <f>I713</f>
        <v>0</v>
      </c>
      <c r="J712" s="40">
        <f t="shared" si="531"/>
        <v>0</v>
      </c>
    </row>
    <row r="713" spans="1:10" ht="51.75" x14ac:dyDescent="0.25">
      <c r="A713" s="5" t="s">
        <v>601</v>
      </c>
      <c r="B713" s="6" t="s">
        <v>164</v>
      </c>
      <c r="C713" s="6" t="s">
        <v>43</v>
      </c>
      <c r="D713" s="6" t="s">
        <v>602</v>
      </c>
      <c r="E713" s="6"/>
      <c r="F713" s="52">
        <f t="shared" ref="F713:H713" si="546">F714</f>
        <v>480000</v>
      </c>
      <c r="G713" s="78">
        <f t="shared" si="546"/>
        <v>15000</v>
      </c>
      <c r="H713" s="78">
        <f t="shared" si="546"/>
        <v>0</v>
      </c>
      <c r="I713" s="79">
        <f>I714</f>
        <v>0</v>
      </c>
      <c r="J713" s="40">
        <f t="shared" si="531"/>
        <v>0</v>
      </c>
    </row>
    <row r="714" spans="1:10" ht="51.75" x14ac:dyDescent="0.25">
      <c r="A714" s="5" t="s">
        <v>603</v>
      </c>
      <c r="B714" s="6" t="s">
        <v>164</v>
      </c>
      <c r="C714" s="6" t="s">
        <v>43</v>
      </c>
      <c r="D714" s="6" t="s">
        <v>604</v>
      </c>
      <c r="E714" s="6"/>
      <c r="F714" s="52">
        <f t="shared" ref="F714:H714" si="547">F715</f>
        <v>480000</v>
      </c>
      <c r="G714" s="78">
        <f t="shared" si="547"/>
        <v>15000</v>
      </c>
      <c r="H714" s="78">
        <f t="shared" si="547"/>
        <v>0</v>
      </c>
      <c r="I714" s="79">
        <f>I715</f>
        <v>0</v>
      </c>
      <c r="J714" s="40">
        <f t="shared" si="531"/>
        <v>0</v>
      </c>
    </row>
    <row r="715" spans="1:10" x14ac:dyDescent="0.25">
      <c r="A715" s="5" t="s">
        <v>62</v>
      </c>
      <c r="B715" s="6" t="s">
        <v>164</v>
      </c>
      <c r="C715" s="6" t="s">
        <v>43</v>
      </c>
      <c r="D715" s="6" t="s">
        <v>604</v>
      </c>
      <c r="E715" s="6" t="s">
        <v>63</v>
      </c>
      <c r="F715" s="68">
        <v>480000</v>
      </c>
      <c r="G715" s="78">
        <f t="shared" ref="G715:H715" si="548">G716</f>
        <v>15000</v>
      </c>
      <c r="H715" s="78">
        <f t="shared" si="548"/>
        <v>0</v>
      </c>
      <c r="I715" s="79">
        <f>I716</f>
        <v>0</v>
      </c>
      <c r="J715" s="40">
        <f t="shared" si="531"/>
        <v>0</v>
      </c>
    </row>
    <row r="716" spans="1:10" ht="26.25" x14ac:dyDescent="0.25">
      <c r="A716" s="5" t="s">
        <v>64</v>
      </c>
      <c r="B716" s="6" t="s">
        <v>164</v>
      </c>
      <c r="C716" s="6" t="s">
        <v>43</v>
      </c>
      <c r="D716" s="6" t="s">
        <v>604</v>
      </c>
      <c r="E716" s="6" t="s">
        <v>65</v>
      </c>
      <c r="F716" s="68">
        <v>480000</v>
      </c>
      <c r="G716" s="48">
        <v>15000</v>
      </c>
      <c r="H716" s="80">
        <v>0</v>
      </c>
      <c r="I716" s="81">
        <v>0</v>
      </c>
      <c r="J716" s="40">
        <f t="shared" si="531"/>
        <v>0</v>
      </c>
    </row>
    <row r="717" spans="1:10" x14ac:dyDescent="0.25">
      <c r="A717" s="5" t="s">
        <v>605</v>
      </c>
      <c r="B717" s="6" t="s">
        <v>164</v>
      </c>
      <c r="C717" s="6" t="s">
        <v>97</v>
      </c>
      <c r="D717" s="6"/>
      <c r="E717" s="6"/>
      <c r="F717" s="37">
        <f t="shared" ref="F717:H717" si="549">F718+F735+F744+F748</f>
        <v>13697150</v>
      </c>
      <c r="G717" s="76">
        <f t="shared" si="549"/>
        <v>18789155.09</v>
      </c>
      <c r="H717" s="76">
        <f t="shared" si="549"/>
        <v>18789155.09</v>
      </c>
      <c r="I717" s="77">
        <f>I718+I735+I744+I748</f>
        <v>18789144.75</v>
      </c>
      <c r="J717" s="40">
        <f t="shared" si="531"/>
        <v>10.339999999850988</v>
      </c>
    </row>
    <row r="718" spans="1:10" ht="26.25" x14ac:dyDescent="0.25">
      <c r="A718" s="5" t="s">
        <v>408</v>
      </c>
      <c r="B718" s="6" t="s">
        <v>164</v>
      </c>
      <c r="C718" s="6" t="s">
        <v>97</v>
      </c>
      <c r="D718" s="6" t="s">
        <v>409</v>
      </c>
      <c r="E718" s="6"/>
      <c r="F718" s="37">
        <f t="shared" ref="F718:H718" si="550">F719</f>
        <v>13261650</v>
      </c>
      <c r="G718" s="76">
        <f t="shared" si="550"/>
        <v>17945551</v>
      </c>
      <c r="H718" s="76">
        <f t="shared" si="550"/>
        <v>17945551</v>
      </c>
      <c r="I718" s="77">
        <f>I719</f>
        <v>17945540.66</v>
      </c>
      <c r="J718" s="40">
        <f t="shared" si="531"/>
        <v>10.339999999850988</v>
      </c>
    </row>
    <row r="719" spans="1:10" ht="26.25" x14ac:dyDescent="0.25">
      <c r="A719" s="5" t="s">
        <v>410</v>
      </c>
      <c r="B719" s="6" t="s">
        <v>164</v>
      </c>
      <c r="C719" s="6" t="s">
        <v>97</v>
      </c>
      <c r="D719" s="6" t="s">
        <v>411</v>
      </c>
      <c r="E719" s="6"/>
      <c r="F719" s="37">
        <f t="shared" ref="F719:H719" si="551">F720+F731</f>
        <v>13261650</v>
      </c>
      <c r="G719" s="76">
        <f t="shared" si="551"/>
        <v>17945551</v>
      </c>
      <c r="H719" s="76">
        <f t="shared" si="551"/>
        <v>17945551</v>
      </c>
      <c r="I719" s="77">
        <f>I720+I731</f>
        <v>17945540.66</v>
      </c>
      <c r="J719" s="40">
        <f t="shared" si="531"/>
        <v>10.339999999850988</v>
      </c>
    </row>
    <row r="720" spans="1:10" ht="39" x14ac:dyDescent="0.25">
      <c r="A720" s="5" t="s">
        <v>412</v>
      </c>
      <c r="B720" s="6" t="s">
        <v>164</v>
      </c>
      <c r="C720" s="6" t="s">
        <v>97</v>
      </c>
      <c r="D720" s="6" t="s">
        <v>413</v>
      </c>
      <c r="E720" s="6"/>
      <c r="F720" s="37">
        <f t="shared" ref="F720:H720" si="552">F721+F724</f>
        <v>13261650</v>
      </c>
      <c r="G720" s="76">
        <f t="shared" si="552"/>
        <v>17931923.379999999</v>
      </c>
      <c r="H720" s="76">
        <f t="shared" si="552"/>
        <v>17931923.379999999</v>
      </c>
      <c r="I720" s="77">
        <f>I721+I724</f>
        <v>17931913.039999999</v>
      </c>
      <c r="J720" s="40">
        <f t="shared" si="531"/>
        <v>10.339999999850988</v>
      </c>
    </row>
    <row r="721" spans="1:10" ht="64.5" x14ac:dyDescent="0.25">
      <c r="A721" s="5" t="s">
        <v>606</v>
      </c>
      <c r="B721" s="6" t="s">
        <v>164</v>
      </c>
      <c r="C721" s="6" t="s">
        <v>97</v>
      </c>
      <c r="D721" s="6" t="s">
        <v>607</v>
      </c>
      <c r="E721" s="6"/>
      <c r="F721" s="70">
        <f t="shared" ref="F721:H721" si="553">F722</f>
        <v>0</v>
      </c>
      <c r="G721" s="70">
        <f t="shared" si="553"/>
        <v>4417899.38</v>
      </c>
      <c r="H721" s="70">
        <f t="shared" si="553"/>
        <v>4417899.38</v>
      </c>
      <c r="I721" s="71">
        <f>I722</f>
        <v>4417899.38</v>
      </c>
      <c r="J721" s="40">
        <f t="shared" si="531"/>
        <v>0</v>
      </c>
    </row>
    <row r="722" spans="1:10" ht="51.75" x14ac:dyDescent="0.25">
      <c r="A722" s="5" t="s">
        <v>22</v>
      </c>
      <c r="B722" s="6" t="s">
        <v>164</v>
      </c>
      <c r="C722" s="6" t="s">
        <v>97</v>
      </c>
      <c r="D722" s="6" t="s">
        <v>607</v>
      </c>
      <c r="E722" s="6" t="s">
        <v>23</v>
      </c>
      <c r="F722" s="70">
        <f t="shared" ref="F722:H722" si="554">F723</f>
        <v>0</v>
      </c>
      <c r="G722" s="70">
        <f t="shared" si="554"/>
        <v>4417899.38</v>
      </c>
      <c r="H722" s="70">
        <f t="shared" si="554"/>
        <v>4417899.38</v>
      </c>
      <c r="I722" s="71">
        <f>I723</f>
        <v>4417899.38</v>
      </c>
      <c r="J722" s="40">
        <f t="shared" si="531"/>
        <v>0</v>
      </c>
    </row>
    <row r="723" spans="1:10" x14ac:dyDescent="0.25">
      <c r="A723" s="5" t="s">
        <v>24</v>
      </c>
      <c r="B723" s="6" t="s">
        <v>164</v>
      </c>
      <c r="C723" s="6" t="s">
        <v>97</v>
      </c>
      <c r="D723" s="6" t="s">
        <v>607</v>
      </c>
      <c r="E723" s="6" t="s">
        <v>25</v>
      </c>
      <c r="F723" s="68">
        <v>0</v>
      </c>
      <c r="G723" s="48">
        <v>4417899.38</v>
      </c>
      <c r="H723" s="72">
        <v>4417899.38</v>
      </c>
      <c r="I723" s="73">
        <v>4417899.38</v>
      </c>
      <c r="J723" s="40">
        <f t="shared" si="531"/>
        <v>0</v>
      </c>
    </row>
    <row r="724" spans="1:10" ht="64.5" x14ac:dyDescent="0.25">
      <c r="A724" s="5" t="s">
        <v>414</v>
      </c>
      <c r="B724" s="6" t="s">
        <v>164</v>
      </c>
      <c r="C724" s="6" t="s">
        <v>97</v>
      </c>
      <c r="D724" s="6" t="s">
        <v>415</v>
      </c>
      <c r="E724" s="6"/>
      <c r="F724" s="37">
        <f t="shared" ref="F724:H724" si="555">F725+F727+F729</f>
        <v>13261650</v>
      </c>
      <c r="G724" s="76">
        <f t="shared" si="555"/>
        <v>13514024</v>
      </c>
      <c r="H724" s="76">
        <f t="shared" si="555"/>
        <v>13514024</v>
      </c>
      <c r="I724" s="77">
        <f>I725+I727+I729</f>
        <v>13514013.66</v>
      </c>
      <c r="J724" s="40">
        <f t="shared" si="531"/>
        <v>10.339999999850988</v>
      </c>
    </row>
    <row r="725" spans="1:10" ht="51.75" x14ac:dyDescent="0.25">
      <c r="A725" s="5" t="s">
        <v>22</v>
      </c>
      <c r="B725" s="6" t="s">
        <v>164</v>
      </c>
      <c r="C725" s="6" t="s">
        <v>97</v>
      </c>
      <c r="D725" s="6" t="s">
        <v>415</v>
      </c>
      <c r="E725" s="6" t="s">
        <v>23</v>
      </c>
      <c r="F725" s="68">
        <v>11550541</v>
      </c>
      <c r="G725" s="70">
        <f t="shared" ref="G725:H725" si="556">G726</f>
        <v>11769996</v>
      </c>
      <c r="H725" s="70">
        <f t="shared" si="556"/>
        <v>11769996</v>
      </c>
      <c r="I725" s="71">
        <f>I726</f>
        <v>11769996</v>
      </c>
      <c r="J725" s="40">
        <f t="shared" si="531"/>
        <v>0</v>
      </c>
    </row>
    <row r="726" spans="1:10" x14ac:dyDescent="0.25">
      <c r="A726" s="5" t="s">
        <v>24</v>
      </c>
      <c r="B726" s="6" t="s">
        <v>164</v>
      </c>
      <c r="C726" s="6" t="s">
        <v>97</v>
      </c>
      <c r="D726" s="6" t="s">
        <v>415</v>
      </c>
      <c r="E726" s="6" t="s">
        <v>25</v>
      </c>
      <c r="F726" s="68">
        <v>11550541</v>
      </c>
      <c r="G726" s="48">
        <v>11769996</v>
      </c>
      <c r="H726" s="72">
        <v>11769996</v>
      </c>
      <c r="I726" s="73">
        <v>11769996</v>
      </c>
      <c r="J726" s="40">
        <f t="shared" si="531"/>
        <v>0</v>
      </c>
    </row>
    <row r="727" spans="1:10" ht="26.25" x14ac:dyDescent="0.25">
      <c r="A727" s="5" t="s">
        <v>34</v>
      </c>
      <c r="B727" s="6" t="s">
        <v>164</v>
      </c>
      <c r="C727" s="6" t="s">
        <v>97</v>
      </c>
      <c r="D727" s="6" t="s">
        <v>415</v>
      </c>
      <c r="E727" s="6" t="s">
        <v>35</v>
      </c>
      <c r="F727" s="68">
        <v>1710309</v>
      </c>
      <c r="G727" s="70">
        <f t="shared" ref="G727:H727" si="557">G728</f>
        <v>1743228</v>
      </c>
      <c r="H727" s="70">
        <f t="shared" si="557"/>
        <v>1743228</v>
      </c>
      <c r="I727" s="71">
        <f>I728</f>
        <v>1743217.66</v>
      </c>
      <c r="J727" s="40">
        <f t="shared" si="531"/>
        <v>10.340000000083819</v>
      </c>
    </row>
    <row r="728" spans="1:10" ht="26.25" x14ac:dyDescent="0.25">
      <c r="A728" s="5" t="s">
        <v>36</v>
      </c>
      <c r="B728" s="6" t="s">
        <v>164</v>
      </c>
      <c r="C728" s="6" t="s">
        <v>97</v>
      </c>
      <c r="D728" s="6" t="s">
        <v>415</v>
      </c>
      <c r="E728" s="6" t="s">
        <v>37</v>
      </c>
      <c r="F728" s="68">
        <v>1710309</v>
      </c>
      <c r="G728" s="48">
        <v>1743228</v>
      </c>
      <c r="H728" s="72">
        <v>1743228</v>
      </c>
      <c r="I728" s="73">
        <v>1743217.66</v>
      </c>
      <c r="J728" s="40">
        <f t="shared" si="531"/>
        <v>10.340000000083819</v>
      </c>
    </row>
    <row r="729" spans="1:10" x14ac:dyDescent="0.25">
      <c r="A729" s="5" t="s">
        <v>38</v>
      </c>
      <c r="B729" s="6" t="s">
        <v>164</v>
      </c>
      <c r="C729" s="6" t="s">
        <v>97</v>
      </c>
      <c r="D729" s="6" t="s">
        <v>415</v>
      </c>
      <c r="E729" s="6" t="s">
        <v>39</v>
      </c>
      <c r="F729" s="68">
        <v>800</v>
      </c>
      <c r="G729" s="70">
        <f t="shared" ref="G729:H729" si="558">G730</f>
        <v>800</v>
      </c>
      <c r="H729" s="70">
        <f t="shared" si="558"/>
        <v>800</v>
      </c>
      <c r="I729" s="71">
        <f>I730</f>
        <v>800</v>
      </c>
      <c r="J729" s="40">
        <f t="shared" si="531"/>
        <v>0</v>
      </c>
    </row>
    <row r="730" spans="1:10" x14ac:dyDescent="0.25">
      <c r="A730" s="5" t="s">
        <v>40</v>
      </c>
      <c r="B730" s="6" t="s">
        <v>164</v>
      </c>
      <c r="C730" s="6" t="s">
        <v>97</v>
      </c>
      <c r="D730" s="6" t="s">
        <v>415</v>
      </c>
      <c r="E730" s="6" t="s">
        <v>41</v>
      </c>
      <c r="F730" s="68">
        <v>800</v>
      </c>
      <c r="G730" s="48">
        <v>800</v>
      </c>
      <c r="H730" s="72">
        <v>800</v>
      </c>
      <c r="I730" s="73">
        <v>800</v>
      </c>
      <c r="J730" s="40">
        <f t="shared" si="531"/>
        <v>0</v>
      </c>
    </row>
    <row r="731" spans="1:10" ht="39" x14ac:dyDescent="0.25">
      <c r="A731" s="5" t="s">
        <v>608</v>
      </c>
      <c r="B731" s="6" t="s">
        <v>164</v>
      </c>
      <c r="C731" s="6" t="s">
        <v>97</v>
      </c>
      <c r="D731" s="6" t="s">
        <v>609</v>
      </c>
      <c r="E731" s="6"/>
      <c r="F731" s="25">
        <f t="shared" ref="F731:H731" si="559">F732</f>
        <v>0</v>
      </c>
      <c r="G731" s="70">
        <f t="shared" si="559"/>
        <v>13627.62</v>
      </c>
      <c r="H731" s="70">
        <f t="shared" si="559"/>
        <v>13627.62</v>
      </c>
      <c r="I731" s="71">
        <f>I732</f>
        <v>13627.62</v>
      </c>
      <c r="J731" s="40">
        <f t="shared" si="531"/>
        <v>0</v>
      </c>
    </row>
    <row r="732" spans="1:10" ht="39" x14ac:dyDescent="0.25">
      <c r="A732" s="5" t="s">
        <v>610</v>
      </c>
      <c r="B732" s="6" t="s">
        <v>164</v>
      </c>
      <c r="C732" s="6" t="s">
        <v>97</v>
      </c>
      <c r="D732" s="6" t="s">
        <v>611</v>
      </c>
      <c r="E732" s="6"/>
      <c r="F732" s="25">
        <f t="shared" ref="F732:H732" si="560">F733</f>
        <v>0</v>
      </c>
      <c r="G732" s="70">
        <f t="shared" si="560"/>
        <v>13627.62</v>
      </c>
      <c r="H732" s="70">
        <f t="shared" si="560"/>
        <v>13627.62</v>
      </c>
      <c r="I732" s="71">
        <f>I733</f>
        <v>13627.62</v>
      </c>
      <c r="J732" s="40">
        <f t="shared" si="531"/>
        <v>0</v>
      </c>
    </row>
    <row r="733" spans="1:10" ht="51.75" x14ac:dyDescent="0.25">
      <c r="A733" s="5" t="s">
        <v>22</v>
      </c>
      <c r="B733" s="6" t="s">
        <v>164</v>
      </c>
      <c r="C733" s="6" t="s">
        <v>97</v>
      </c>
      <c r="D733" s="6" t="s">
        <v>611</v>
      </c>
      <c r="E733" s="6" t="s">
        <v>23</v>
      </c>
      <c r="F733" s="25">
        <f t="shared" ref="F733:H733" si="561">F734</f>
        <v>0</v>
      </c>
      <c r="G733" s="70">
        <f t="shared" si="561"/>
        <v>13627.62</v>
      </c>
      <c r="H733" s="70">
        <f t="shared" si="561"/>
        <v>13627.62</v>
      </c>
      <c r="I733" s="71">
        <f>I734</f>
        <v>13627.62</v>
      </c>
      <c r="J733" s="40">
        <f t="shared" si="531"/>
        <v>0</v>
      </c>
    </row>
    <row r="734" spans="1:10" x14ac:dyDescent="0.25">
      <c r="A734" s="5" t="s">
        <v>24</v>
      </c>
      <c r="B734" s="6" t="s">
        <v>164</v>
      </c>
      <c r="C734" s="6" t="s">
        <v>97</v>
      </c>
      <c r="D734" s="6" t="s">
        <v>611</v>
      </c>
      <c r="E734" s="6" t="s">
        <v>25</v>
      </c>
      <c r="F734" s="25">
        <v>0</v>
      </c>
      <c r="G734" s="48">
        <v>13627.62</v>
      </c>
      <c r="H734" s="72">
        <v>13627.62</v>
      </c>
      <c r="I734" s="73">
        <v>13627.62</v>
      </c>
      <c r="J734" s="40">
        <f t="shared" si="531"/>
        <v>0</v>
      </c>
    </row>
    <row r="735" spans="1:10" ht="39" x14ac:dyDescent="0.25">
      <c r="A735" s="5" t="s">
        <v>612</v>
      </c>
      <c r="B735" s="6" t="s">
        <v>164</v>
      </c>
      <c r="C735" s="6" t="s">
        <v>97</v>
      </c>
      <c r="D735" s="6" t="s">
        <v>613</v>
      </c>
      <c r="E735" s="6"/>
      <c r="F735" s="25">
        <f t="shared" ref="F735:H735" si="562">F736+F740</f>
        <v>35500</v>
      </c>
      <c r="G735" s="70">
        <f t="shared" si="562"/>
        <v>35500</v>
      </c>
      <c r="H735" s="70">
        <f t="shared" si="562"/>
        <v>35500</v>
      </c>
      <c r="I735" s="71">
        <f>I736+I740</f>
        <v>35500</v>
      </c>
      <c r="J735" s="40">
        <f t="shared" si="531"/>
        <v>0</v>
      </c>
    </row>
    <row r="736" spans="1:10" ht="39" x14ac:dyDescent="0.25">
      <c r="A736" s="5" t="s">
        <v>614</v>
      </c>
      <c r="B736" s="6" t="s">
        <v>164</v>
      </c>
      <c r="C736" s="6" t="s">
        <v>97</v>
      </c>
      <c r="D736" s="6" t="s">
        <v>615</v>
      </c>
      <c r="E736" s="6"/>
      <c r="F736" s="25">
        <f t="shared" ref="F736:H736" si="563">F737</f>
        <v>5000</v>
      </c>
      <c r="G736" s="70">
        <f t="shared" si="563"/>
        <v>5000</v>
      </c>
      <c r="H736" s="70">
        <f t="shared" si="563"/>
        <v>5000</v>
      </c>
      <c r="I736" s="71">
        <f>I737</f>
        <v>5000</v>
      </c>
      <c r="J736" s="40">
        <f t="shared" si="531"/>
        <v>0</v>
      </c>
    </row>
    <row r="737" spans="1:10" ht="39" x14ac:dyDescent="0.25">
      <c r="A737" s="5" t="s">
        <v>616</v>
      </c>
      <c r="B737" s="6" t="s">
        <v>164</v>
      </c>
      <c r="C737" s="6" t="s">
        <v>97</v>
      </c>
      <c r="D737" s="6" t="s">
        <v>617</v>
      </c>
      <c r="E737" s="6"/>
      <c r="F737" s="25">
        <f t="shared" ref="F737:H737" si="564">F738</f>
        <v>5000</v>
      </c>
      <c r="G737" s="70">
        <f t="shared" si="564"/>
        <v>5000</v>
      </c>
      <c r="H737" s="70">
        <f t="shared" si="564"/>
        <v>5000</v>
      </c>
      <c r="I737" s="71">
        <f>I738</f>
        <v>5000</v>
      </c>
      <c r="J737" s="40">
        <f t="shared" si="531"/>
        <v>0</v>
      </c>
    </row>
    <row r="738" spans="1:10" ht="26.25" x14ac:dyDescent="0.25">
      <c r="A738" s="5" t="s">
        <v>34</v>
      </c>
      <c r="B738" s="6" t="s">
        <v>164</v>
      </c>
      <c r="C738" s="6" t="s">
        <v>97</v>
      </c>
      <c r="D738" s="6" t="s">
        <v>617</v>
      </c>
      <c r="E738" s="6" t="s">
        <v>35</v>
      </c>
      <c r="F738" s="68">
        <v>5000</v>
      </c>
      <c r="G738" s="70">
        <f t="shared" ref="G738:H738" si="565">G739</f>
        <v>5000</v>
      </c>
      <c r="H738" s="70">
        <f t="shared" si="565"/>
        <v>5000</v>
      </c>
      <c r="I738" s="71">
        <f>I739</f>
        <v>5000</v>
      </c>
      <c r="J738" s="40">
        <f t="shared" si="531"/>
        <v>0</v>
      </c>
    </row>
    <row r="739" spans="1:10" ht="26.25" x14ac:dyDescent="0.25">
      <c r="A739" s="5" t="s">
        <v>36</v>
      </c>
      <c r="B739" s="6" t="s">
        <v>164</v>
      </c>
      <c r="C739" s="6" t="s">
        <v>97</v>
      </c>
      <c r="D739" s="6" t="s">
        <v>617</v>
      </c>
      <c r="E739" s="6" t="s">
        <v>37</v>
      </c>
      <c r="F739" s="68">
        <v>5000</v>
      </c>
      <c r="G739" s="48">
        <v>5000</v>
      </c>
      <c r="H739" s="72">
        <v>5000</v>
      </c>
      <c r="I739" s="73">
        <v>5000</v>
      </c>
      <c r="J739" s="40">
        <f t="shared" si="531"/>
        <v>0</v>
      </c>
    </row>
    <row r="740" spans="1:10" x14ac:dyDescent="0.25">
      <c r="A740" s="5" t="s">
        <v>618</v>
      </c>
      <c r="B740" s="6" t="s">
        <v>164</v>
      </c>
      <c r="C740" s="6" t="s">
        <v>97</v>
      </c>
      <c r="D740" s="6" t="s">
        <v>619</v>
      </c>
      <c r="E740" s="6"/>
      <c r="F740" s="25">
        <f t="shared" ref="F740:H740" si="566">F741</f>
        <v>30500</v>
      </c>
      <c r="G740" s="70">
        <f t="shared" si="566"/>
        <v>30500</v>
      </c>
      <c r="H740" s="70">
        <f t="shared" si="566"/>
        <v>30500</v>
      </c>
      <c r="I740" s="71">
        <f>I741</f>
        <v>30500</v>
      </c>
      <c r="J740" s="40">
        <f t="shared" si="531"/>
        <v>0</v>
      </c>
    </row>
    <row r="741" spans="1:10" x14ac:dyDescent="0.25">
      <c r="A741" s="5" t="s">
        <v>620</v>
      </c>
      <c r="B741" s="6" t="s">
        <v>164</v>
      </c>
      <c r="C741" s="6" t="s">
        <v>97</v>
      </c>
      <c r="D741" s="6" t="s">
        <v>621</v>
      </c>
      <c r="E741" s="6"/>
      <c r="F741" s="25">
        <f t="shared" ref="F741:H741" si="567">F742</f>
        <v>30500</v>
      </c>
      <c r="G741" s="70">
        <f t="shared" si="567"/>
        <v>30500</v>
      </c>
      <c r="H741" s="70">
        <f t="shared" si="567"/>
        <v>30500</v>
      </c>
      <c r="I741" s="71">
        <f>I742</f>
        <v>30500</v>
      </c>
      <c r="J741" s="40">
        <f t="shared" si="531"/>
        <v>0</v>
      </c>
    </row>
    <row r="742" spans="1:10" ht="26.25" x14ac:dyDescent="0.25">
      <c r="A742" s="5" t="s">
        <v>34</v>
      </c>
      <c r="B742" s="6" t="s">
        <v>164</v>
      </c>
      <c r="C742" s="6" t="s">
        <v>97</v>
      </c>
      <c r="D742" s="6" t="s">
        <v>621</v>
      </c>
      <c r="E742" s="6" t="s">
        <v>35</v>
      </c>
      <c r="F742" s="68">
        <v>30500</v>
      </c>
      <c r="G742" s="70">
        <f t="shared" ref="G742:H742" si="568">G743</f>
        <v>30500</v>
      </c>
      <c r="H742" s="70">
        <f t="shared" si="568"/>
        <v>30500</v>
      </c>
      <c r="I742" s="71">
        <f>I743</f>
        <v>30500</v>
      </c>
      <c r="J742" s="40">
        <f t="shared" si="531"/>
        <v>0</v>
      </c>
    </row>
    <row r="743" spans="1:10" ht="26.25" x14ac:dyDescent="0.25">
      <c r="A743" s="5" t="s">
        <v>36</v>
      </c>
      <c r="B743" s="6" t="s">
        <v>164</v>
      </c>
      <c r="C743" s="6" t="s">
        <v>97</v>
      </c>
      <c r="D743" s="6" t="s">
        <v>621</v>
      </c>
      <c r="E743" s="6" t="s">
        <v>37</v>
      </c>
      <c r="F743" s="68">
        <v>30500</v>
      </c>
      <c r="G743" s="48">
        <v>30500</v>
      </c>
      <c r="H743" s="72">
        <v>30500</v>
      </c>
      <c r="I743" s="73">
        <v>30500</v>
      </c>
      <c r="J743" s="40">
        <f t="shared" si="531"/>
        <v>0</v>
      </c>
    </row>
    <row r="744" spans="1:10" ht="39" x14ac:dyDescent="0.25">
      <c r="A744" s="5" t="s">
        <v>66</v>
      </c>
      <c r="B744" s="6" t="s">
        <v>164</v>
      </c>
      <c r="C744" s="6" t="s">
        <v>97</v>
      </c>
      <c r="D744" s="6" t="s">
        <v>67</v>
      </c>
      <c r="E744" s="6"/>
      <c r="F744" s="25">
        <v>0</v>
      </c>
      <c r="G744" s="70">
        <f t="shared" ref="G744:H744" si="569">G745</f>
        <v>408104.09</v>
      </c>
      <c r="H744" s="70">
        <f t="shared" si="569"/>
        <v>408104.09</v>
      </c>
      <c r="I744" s="71">
        <f>I745</f>
        <v>408104.09</v>
      </c>
      <c r="J744" s="40">
        <f t="shared" si="531"/>
        <v>0</v>
      </c>
    </row>
    <row r="745" spans="1:10" x14ac:dyDescent="0.25">
      <c r="A745" s="5" t="s">
        <v>68</v>
      </c>
      <c r="B745" s="6" t="s">
        <v>164</v>
      </c>
      <c r="C745" s="6" t="s">
        <v>97</v>
      </c>
      <c r="D745" s="6" t="s">
        <v>69</v>
      </c>
      <c r="E745" s="6"/>
      <c r="F745" s="25">
        <f t="shared" ref="F745:H746" si="570">F746</f>
        <v>0</v>
      </c>
      <c r="G745" s="70">
        <f t="shared" si="570"/>
        <v>408104.09</v>
      </c>
      <c r="H745" s="70">
        <f t="shared" si="570"/>
        <v>408104.09</v>
      </c>
      <c r="I745" s="71">
        <f>I746</f>
        <v>408104.09</v>
      </c>
      <c r="J745" s="40">
        <f t="shared" si="531"/>
        <v>0</v>
      </c>
    </row>
    <row r="746" spans="1:10" ht="51.75" x14ac:dyDescent="0.25">
      <c r="A746" s="5" t="s">
        <v>22</v>
      </c>
      <c r="B746" s="6" t="s">
        <v>164</v>
      </c>
      <c r="C746" s="6" t="s">
        <v>97</v>
      </c>
      <c r="D746" s="6" t="s">
        <v>69</v>
      </c>
      <c r="E746" s="6" t="s">
        <v>23</v>
      </c>
      <c r="F746" s="25">
        <v>0</v>
      </c>
      <c r="G746" s="70">
        <f t="shared" si="570"/>
        <v>408104.09</v>
      </c>
      <c r="H746" s="70">
        <f t="shared" si="570"/>
        <v>408104.09</v>
      </c>
      <c r="I746" s="71">
        <f>I747</f>
        <v>408104.09</v>
      </c>
      <c r="J746" s="40">
        <f t="shared" si="531"/>
        <v>0</v>
      </c>
    </row>
    <row r="747" spans="1:10" x14ac:dyDescent="0.25">
      <c r="A747" s="5" t="s">
        <v>24</v>
      </c>
      <c r="B747" s="6" t="s">
        <v>164</v>
      </c>
      <c r="C747" s="6" t="s">
        <v>97</v>
      </c>
      <c r="D747" s="6" t="s">
        <v>69</v>
      </c>
      <c r="E747" s="6" t="s">
        <v>25</v>
      </c>
      <c r="F747" s="46">
        <v>0</v>
      </c>
      <c r="G747" s="72">
        <v>408104.09</v>
      </c>
      <c r="H747" s="72">
        <v>408104.09</v>
      </c>
      <c r="I747" s="73">
        <v>408104.09</v>
      </c>
      <c r="J747" s="40">
        <f t="shared" si="531"/>
        <v>0</v>
      </c>
    </row>
    <row r="748" spans="1:10" ht="39" x14ac:dyDescent="0.25">
      <c r="A748" s="5" t="s">
        <v>622</v>
      </c>
      <c r="B748" s="6" t="s">
        <v>164</v>
      </c>
      <c r="C748" s="6" t="s">
        <v>97</v>
      </c>
      <c r="D748" s="6" t="s">
        <v>623</v>
      </c>
      <c r="E748" s="6"/>
      <c r="F748" s="25">
        <f t="shared" ref="F748:H748" si="571">F749</f>
        <v>400000</v>
      </c>
      <c r="G748" s="70">
        <f t="shared" si="571"/>
        <v>400000</v>
      </c>
      <c r="H748" s="70">
        <f t="shared" si="571"/>
        <v>400000</v>
      </c>
      <c r="I748" s="71">
        <f>I749</f>
        <v>400000</v>
      </c>
      <c r="J748" s="40">
        <f t="shared" si="531"/>
        <v>0</v>
      </c>
    </row>
    <row r="749" spans="1:10" ht="39" x14ac:dyDescent="0.25">
      <c r="A749" s="5" t="s">
        <v>624</v>
      </c>
      <c r="B749" s="6" t="s">
        <v>164</v>
      </c>
      <c r="C749" s="6" t="s">
        <v>97</v>
      </c>
      <c r="D749" s="6" t="s">
        <v>625</v>
      </c>
      <c r="E749" s="6"/>
      <c r="F749" s="25">
        <f t="shared" ref="F749:H749" si="572">F750</f>
        <v>400000</v>
      </c>
      <c r="G749" s="70">
        <f t="shared" si="572"/>
        <v>400000</v>
      </c>
      <c r="H749" s="70">
        <f t="shared" si="572"/>
        <v>400000</v>
      </c>
      <c r="I749" s="71">
        <f>I750</f>
        <v>400000</v>
      </c>
      <c r="J749" s="40">
        <f t="shared" si="531"/>
        <v>0</v>
      </c>
    </row>
    <row r="750" spans="1:10" ht="39" x14ac:dyDescent="0.25">
      <c r="A750" s="5" t="s">
        <v>626</v>
      </c>
      <c r="B750" s="6" t="s">
        <v>164</v>
      </c>
      <c r="C750" s="6" t="s">
        <v>97</v>
      </c>
      <c r="D750" s="6" t="s">
        <v>627</v>
      </c>
      <c r="E750" s="6"/>
      <c r="F750" s="25">
        <f t="shared" ref="F750:H750" si="573">F751</f>
        <v>400000</v>
      </c>
      <c r="G750" s="70">
        <f t="shared" si="573"/>
        <v>400000</v>
      </c>
      <c r="H750" s="70">
        <f t="shared" si="573"/>
        <v>400000</v>
      </c>
      <c r="I750" s="71">
        <f>I751</f>
        <v>400000</v>
      </c>
      <c r="J750" s="40">
        <f t="shared" si="531"/>
        <v>0</v>
      </c>
    </row>
    <row r="751" spans="1:10" ht="26.25" x14ac:dyDescent="0.25">
      <c r="A751" s="5" t="s">
        <v>295</v>
      </c>
      <c r="B751" s="6" t="s">
        <v>164</v>
      </c>
      <c r="C751" s="6" t="s">
        <v>97</v>
      </c>
      <c r="D751" s="6" t="s">
        <v>627</v>
      </c>
      <c r="E751" s="6" t="s">
        <v>296</v>
      </c>
      <c r="F751" s="68">
        <v>400000</v>
      </c>
      <c r="G751" s="70">
        <f t="shared" ref="G751:H751" si="574">G752</f>
        <v>400000</v>
      </c>
      <c r="H751" s="70">
        <f t="shared" si="574"/>
        <v>400000</v>
      </c>
      <c r="I751" s="71">
        <f>I752</f>
        <v>400000</v>
      </c>
      <c r="J751" s="40">
        <f t="shared" si="531"/>
        <v>0</v>
      </c>
    </row>
    <row r="752" spans="1:10" ht="39" x14ac:dyDescent="0.25">
      <c r="A752" s="5" t="s">
        <v>628</v>
      </c>
      <c r="B752" s="6" t="s">
        <v>164</v>
      </c>
      <c r="C752" s="6" t="s">
        <v>97</v>
      </c>
      <c r="D752" s="6" t="s">
        <v>627</v>
      </c>
      <c r="E752" s="6" t="s">
        <v>629</v>
      </c>
      <c r="F752" s="68">
        <v>400000</v>
      </c>
      <c r="G752" s="58">
        <v>400000</v>
      </c>
      <c r="H752" s="82">
        <v>400000</v>
      </c>
      <c r="I752" s="83">
        <v>400000</v>
      </c>
      <c r="J752" s="40">
        <f t="shared" si="531"/>
        <v>0</v>
      </c>
    </row>
    <row r="753" spans="1:10" x14ac:dyDescent="0.25">
      <c r="A753" s="3" t="s">
        <v>630</v>
      </c>
      <c r="B753" s="4" t="s">
        <v>631</v>
      </c>
      <c r="C753" s="4"/>
      <c r="D753" s="4"/>
      <c r="E753" s="4"/>
      <c r="F753" s="65">
        <f>F754+F782</f>
        <v>13911527.42</v>
      </c>
      <c r="G753" s="65">
        <f>G754+G782</f>
        <v>25363698.420000002</v>
      </c>
      <c r="H753" s="65">
        <f>H754+H782</f>
        <v>25363698.420000002</v>
      </c>
      <c r="I753" s="35">
        <f>I754+I782</f>
        <v>25332867.75</v>
      </c>
      <c r="J753" s="36">
        <f t="shared" si="531"/>
        <v>30830.670000001788</v>
      </c>
    </row>
    <row r="754" spans="1:10" x14ac:dyDescent="0.25">
      <c r="A754" s="5" t="s">
        <v>632</v>
      </c>
      <c r="B754" s="6" t="s">
        <v>631</v>
      </c>
      <c r="C754" s="6" t="s">
        <v>13</v>
      </c>
      <c r="D754" s="6"/>
      <c r="E754" s="6"/>
      <c r="F754" s="37">
        <f t="shared" ref="F754:H754" si="575">F755</f>
        <v>13711527.42</v>
      </c>
      <c r="G754" s="37">
        <f t="shared" si="575"/>
        <v>25163698.420000002</v>
      </c>
      <c r="H754" s="37">
        <f t="shared" si="575"/>
        <v>25163698.420000002</v>
      </c>
      <c r="I754" s="39">
        <f>I755</f>
        <v>25132867.75</v>
      </c>
      <c r="J754" s="40">
        <f t="shared" si="531"/>
        <v>30830.670000001788</v>
      </c>
    </row>
    <row r="755" spans="1:10" ht="26.25" x14ac:dyDescent="0.25">
      <c r="A755" s="5" t="s">
        <v>287</v>
      </c>
      <c r="B755" s="6" t="s">
        <v>631</v>
      </c>
      <c r="C755" s="6" t="s">
        <v>13</v>
      </c>
      <c r="D755" s="6" t="s">
        <v>288</v>
      </c>
      <c r="E755" s="6"/>
      <c r="F755" s="37">
        <f t="shared" ref="F755:H755" si="576">F756</f>
        <v>13711527.42</v>
      </c>
      <c r="G755" s="37">
        <f t="shared" si="576"/>
        <v>25163698.420000002</v>
      </c>
      <c r="H755" s="37">
        <f t="shared" si="576"/>
        <v>25163698.420000002</v>
      </c>
      <c r="I755" s="39">
        <f>I756</f>
        <v>25132867.75</v>
      </c>
      <c r="J755" s="40">
        <f t="shared" ref="J755:J811" si="577">H755-I755</f>
        <v>30830.670000001788</v>
      </c>
    </row>
    <row r="756" spans="1:10" ht="26.25" x14ac:dyDescent="0.25">
      <c r="A756" s="5" t="s">
        <v>381</v>
      </c>
      <c r="B756" s="6" t="s">
        <v>631</v>
      </c>
      <c r="C756" s="6" t="s">
        <v>13</v>
      </c>
      <c r="D756" s="6" t="s">
        <v>382</v>
      </c>
      <c r="E756" s="6"/>
      <c r="F756" s="37">
        <f>F757+F761+F765+F778</f>
        <v>13711527.42</v>
      </c>
      <c r="G756" s="37">
        <f>G757+G761+G765+G778</f>
        <v>25163698.420000002</v>
      </c>
      <c r="H756" s="37">
        <f>H757+H761+H765+H778</f>
        <v>25163698.420000002</v>
      </c>
      <c r="I756" s="39">
        <f>I757+I761+I765+I778</f>
        <v>25132867.75</v>
      </c>
      <c r="J756" s="40">
        <f t="shared" si="577"/>
        <v>30830.670000001788</v>
      </c>
    </row>
    <row r="757" spans="1:10" ht="39" x14ac:dyDescent="0.25">
      <c r="A757" s="5" t="s">
        <v>633</v>
      </c>
      <c r="B757" s="6" t="s">
        <v>631</v>
      </c>
      <c r="C757" s="6" t="s">
        <v>13</v>
      </c>
      <c r="D757" s="6" t="s">
        <v>634</v>
      </c>
      <c r="E757" s="6"/>
      <c r="F757" s="25">
        <f t="shared" ref="F757:H757" si="578">F758</f>
        <v>10345037</v>
      </c>
      <c r="G757" s="25">
        <f t="shared" si="578"/>
        <v>10951498</v>
      </c>
      <c r="H757" s="25">
        <f t="shared" si="578"/>
        <v>10951498</v>
      </c>
      <c r="I757" s="42">
        <f>I758</f>
        <v>10920667.33</v>
      </c>
      <c r="J757" s="40">
        <f t="shared" si="577"/>
        <v>30830.669999999925</v>
      </c>
    </row>
    <row r="758" spans="1:10" ht="26.25" x14ac:dyDescent="0.25">
      <c r="A758" s="5" t="s">
        <v>635</v>
      </c>
      <c r="B758" s="6" t="s">
        <v>631</v>
      </c>
      <c r="C758" s="6" t="s">
        <v>13</v>
      </c>
      <c r="D758" s="6" t="s">
        <v>636</v>
      </c>
      <c r="E758" s="6"/>
      <c r="F758" s="25">
        <f t="shared" ref="F758:H758" si="579">F759</f>
        <v>10345037</v>
      </c>
      <c r="G758" s="25">
        <f t="shared" si="579"/>
        <v>10951498</v>
      </c>
      <c r="H758" s="25">
        <f t="shared" si="579"/>
        <v>10951498</v>
      </c>
      <c r="I758" s="42">
        <f>I759</f>
        <v>10920667.33</v>
      </c>
      <c r="J758" s="40">
        <f t="shared" si="577"/>
        <v>30830.669999999925</v>
      </c>
    </row>
    <row r="759" spans="1:10" ht="26.25" x14ac:dyDescent="0.25">
      <c r="A759" s="5" t="s">
        <v>295</v>
      </c>
      <c r="B759" s="6" t="s">
        <v>631</v>
      </c>
      <c r="C759" s="6" t="s">
        <v>13</v>
      </c>
      <c r="D759" s="6" t="s">
        <v>636</v>
      </c>
      <c r="E759" s="6" t="s">
        <v>296</v>
      </c>
      <c r="F759" s="25">
        <f t="shared" ref="F759:H759" si="580">F760</f>
        <v>10345037</v>
      </c>
      <c r="G759" s="25">
        <f t="shared" si="580"/>
        <v>10951498</v>
      </c>
      <c r="H759" s="25">
        <f t="shared" si="580"/>
        <v>10951498</v>
      </c>
      <c r="I759" s="42">
        <f>I760</f>
        <v>10920667.33</v>
      </c>
      <c r="J759" s="40">
        <f t="shared" si="577"/>
        <v>30830.669999999925</v>
      </c>
    </row>
    <row r="760" spans="1:10" x14ac:dyDescent="0.25">
      <c r="A760" s="5" t="s">
        <v>297</v>
      </c>
      <c r="B760" s="6" t="s">
        <v>631</v>
      </c>
      <c r="C760" s="6" t="s">
        <v>13</v>
      </c>
      <c r="D760" s="6" t="s">
        <v>636</v>
      </c>
      <c r="E760" s="6" t="s">
        <v>298</v>
      </c>
      <c r="F760" s="25">
        <v>10345037</v>
      </c>
      <c r="G760" s="84">
        <v>10951498</v>
      </c>
      <c r="H760" s="46">
        <v>10951498</v>
      </c>
      <c r="I760" s="47">
        <v>10920667.33</v>
      </c>
      <c r="J760" s="40">
        <f t="shared" si="577"/>
        <v>30830.669999999925</v>
      </c>
    </row>
    <row r="761" spans="1:10" ht="39" x14ac:dyDescent="0.25">
      <c r="A761" s="5" t="s">
        <v>637</v>
      </c>
      <c r="B761" s="6" t="s">
        <v>631</v>
      </c>
      <c r="C761" s="6" t="s">
        <v>13</v>
      </c>
      <c r="D761" s="6" t="s">
        <v>638</v>
      </c>
      <c r="E761" s="6"/>
      <c r="F761" s="25">
        <f t="shared" ref="F761:H761" si="581">F762</f>
        <v>1211392.42</v>
      </c>
      <c r="G761" s="25">
        <f t="shared" si="581"/>
        <v>1211392.42</v>
      </c>
      <c r="H761" s="25">
        <f t="shared" si="581"/>
        <v>1211392.42</v>
      </c>
      <c r="I761" s="42">
        <f>I762</f>
        <v>1211392.42</v>
      </c>
      <c r="J761" s="40">
        <f t="shared" si="577"/>
        <v>0</v>
      </c>
    </row>
    <row r="762" spans="1:10" ht="26.25" x14ac:dyDescent="0.25">
      <c r="A762" s="5" t="s">
        <v>639</v>
      </c>
      <c r="B762" s="6" t="s">
        <v>631</v>
      </c>
      <c r="C762" s="6" t="s">
        <v>13</v>
      </c>
      <c r="D762" s="6" t="s">
        <v>640</v>
      </c>
      <c r="E762" s="6"/>
      <c r="F762" s="25">
        <f t="shared" ref="F762:H762" si="582">F763</f>
        <v>1211392.42</v>
      </c>
      <c r="G762" s="25">
        <f t="shared" si="582"/>
        <v>1211392.42</v>
      </c>
      <c r="H762" s="25">
        <f t="shared" si="582"/>
        <v>1211392.42</v>
      </c>
      <c r="I762" s="42">
        <f>I763</f>
        <v>1211392.42</v>
      </c>
      <c r="J762" s="40">
        <f t="shared" si="577"/>
        <v>0</v>
      </c>
    </row>
    <row r="763" spans="1:10" ht="26.25" x14ac:dyDescent="0.25">
      <c r="A763" s="5" t="s">
        <v>295</v>
      </c>
      <c r="B763" s="6" t="s">
        <v>631</v>
      </c>
      <c r="C763" s="6" t="s">
        <v>13</v>
      </c>
      <c r="D763" s="6" t="s">
        <v>640</v>
      </c>
      <c r="E763" s="6" t="s">
        <v>296</v>
      </c>
      <c r="F763" s="25">
        <f t="shared" ref="F763:H763" si="583">F764</f>
        <v>1211392.42</v>
      </c>
      <c r="G763" s="25">
        <f t="shared" si="583"/>
        <v>1211392.42</v>
      </c>
      <c r="H763" s="25">
        <f t="shared" si="583"/>
        <v>1211392.42</v>
      </c>
      <c r="I763" s="42">
        <f>I764</f>
        <v>1211392.42</v>
      </c>
      <c r="J763" s="40">
        <f t="shared" si="577"/>
        <v>0</v>
      </c>
    </row>
    <row r="764" spans="1:10" x14ac:dyDescent="0.25">
      <c r="A764" s="5" t="s">
        <v>297</v>
      </c>
      <c r="B764" s="6" t="s">
        <v>631</v>
      </c>
      <c r="C764" s="6" t="s">
        <v>13</v>
      </c>
      <c r="D764" s="6" t="s">
        <v>640</v>
      </c>
      <c r="E764" s="6" t="s">
        <v>298</v>
      </c>
      <c r="F764" s="25">
        <v>1211392.42</v>
      </c>
      <c r="G764" s="84">
        <v>1211392.42</v>
      </c>
      <c r="H764" s="46">
        <v>1211392.42</v>
      </c>
      <c r="I764" s="47">
        <v>1211392.42</v>
      </c>
      <c r="J764" s="40">
        <f t="shared" si="577"/>
        <v>0</v>
      </c>
    </row>
    <row r="765" spans="1:10" ht="39" x14ac:dyDescent="0.25">
      <c r="A765" s="5" t="s">
        <v>641</v>
      </c>
      <c r="B765" s="6" t="s">
        <v>631</v>
      </c>
      <c r="C765" s="6" t="s">
        <v>13</v>
      </c>
      <c r="D765" s="6" t="s">
        <v>642</v>
      </c>
      <c r="E765" s="6"/>
      <c r="F765" s="39">
        <f t="shared" ref="F765:H765" si="584">F766+F769+F775+F773</f>
        <v>471900</v>
      </c>
      <c r="G765" s="39">
        <f t="shared" si="584"/>
        <v>11317610</v>
      </c>
      <c r="H765" s="39">
        <f t="shared" si="584"/>
        <v>11317610</v>
      </c>
      <c r="I765" s="39">
        <f>I766+I769+I775+I773</f>
        <v>11317610</v>
      </c>
      <c r="J765" s="40">
        <f t="shared" si="577"/>
        <v>0</v>
      </c>
    </row>
    <row r="766" spans="1:10" ht="51.75" x14ac:dyDescent="0.25">
      <c r="A766" s="5" t="s">
        <v>303</v>
      </c>
      <c r="B766" s="6" t="s">
        <v>631</v>
      </c>
      <c r="C766" s="6" t="s">
        <v>13</v>
      </c>
      <c r="D766" s="6" t="s">
        <v>643</v>
      </c>
      <c r="E766" s="6"/>
      <c r="F766" s="25">
        <f t="shared" ref="F766:H766" si="585">F767</f>
        <v>0</v>
      </c>
      <c r="G766" s="25">
        <f t="shared" si="585"/>
        <v>674600</v>
      </c>
      <c r="H766" s="25">
        <f t="shared" si="585"/>
        <v>674600</v>
      </c>
      <c r="I766" s="42">
        <f>I767</f>
        <v>674600</v>
      </c>
      <c r="J766" s="40">
        <f t="shared" si="577"/>
        <v>0</v>
      </c>
    </row>
    <row r="767" spans="1:10" ht="26.25" x14ac:dyDescent="0.25">
      <c r="A767" s="5" t="s">
        <v>295</v>
      </c>
      <c r="B767" s="6" t="s">
        <v>631</v>
      </c>
      <c r="C767" s="6" t="s">
        <v>13</v>
      </c>
      <c r="D767" s="6" t="s">
        <v>643</v>
      </c>
      <c r="E767" s="6" t="s">
        <v>296</v>
      </c>
      <c r="F767" s="25">
        <f t="shared" ref="F767:H767" si="586">F768</f>
        <v>0</v>
      </c>
      <c r="G767" s="25">
        <f t="shared" si="586"/>
        <v>674600</v>
      </c>
      <c r="H767" s="25">
        <f t="shared" si="586"/>
        <v>674600</v>
      </c>
      <c r="I767" s="42">
        <f>I768</f>
        <v>674600</v>
      </c>
      <c r="J767" s="40">
        <f t="shared" si="577"/>
        <v>0</v>
      </c>
    </row>
    <row r="768" spans="1:10" x14ac:dyDescent="0.25">
      <c r="A768" s="5" t="s">
        <v>297</v>
      </c>
      <c r="B768" s="6" t="s">
        <v>631</v>
      </c>
      <c r="C768" s="6" t="s">
        <v>13</v>
      </c>
      <c r="D768" s="6" t="s">
        <v>643</v>
      </c>
      <c r="E768" s="6" t="s">
        <v>298</v>
      </c>
      <c r="F768" s="25">
        <v>0</v>
      </c>
      <c r="G768" s="84">
        <v>674600</v>
      </c>
      <c r="H768" s="46">
        <v>674600</v>
      </c>
      <c r="I768" s="47">
        <v>674600</v>
      </c>
      <c r="J768" s="40">
        <f t="shared" si="577"/>
        <v>0</v>
      </c>
    </row>
    <row r="769" spans="1:10" ht="39" x14ac:dyDescent="0.25">
      <c r="A769" s="5" t="s">
        <v>644</v>
      </c>
      <c r="B769" s="6" t="s">
        <v>631</v>
      </c>
      <c r="C769" s="6" t="s">
        <v>13</v>
      </c>
      <c r="D769" s="6" t="s">
        <v>645</v>
      </c>
      <c r="E769" s="6"/>
      <c r="F769" s="25">
        <f t="shared" ref="F769:H769" si="587">F770</f>
        <v>0</v>
      </c>
      <c r="G769" s="25">
        <f t="shared" si="587"/>
        <v>699990</v>
      </c>
      <c r="H769" s="25">
        <f t="shared" si="587"/>
        <v>699990</v>
      </c>
      <c r="I769" s="42">
        <f>I770</f>
        <v>699990</v>
      </c>
      <c r="J769" s="40">
        <f t="shared" si="577"/>
        <v>0</v>
      </c>
    </row>
    <row r="770" spans="1:10" ht="26.25" x14ac:dyDescent="0.25">
      <c r="A770" s="5" t="s">
        <v>295</v>
      </c>
      <c r="B770" s="6" t="s">
        <v>631</v>
      </c>
      <c r="C770" s="6" t="s">
        <v>13</v>
      </c>
      <c r="D770" s="6" t="s">
        <v>645</v>
      </c>
      <c r="E770" s="6" t="s">
        <v>296</v>
      </c>
      <c r="F770" s="25">
        <f t="shared" ref="F770:H770" si="588">F771</f>
        <v>0</v>
      </c>
      <c r="G770" s="25">
        <f t="shared" si="588"/>
        <v>699990</v>
      </c>
      <c r="H770" s="25">
        <f t="shared" si="588"/>
        <v>699990</v>
      </c>
      <c r="I770" s="42">
        <f>I771</f>
        <v>699990</v>
      </c>
      <c r="J770" s="40">
        <f t="shared" si="577"/>
        <v>0</v>
      </c>
    </row>
    <row r="771" spans="1:10" x14ac:dyDescent="0.25">
      <c r="A771" s="5" t="s">
        <v>297</v>
      </c>
      <c r="B771" s="6" t="s">
        <v>631</v>
      </c>
      <c r="C771" s="6" t="s">
        <v>13</v>
      </c>
      <c r="D771" s="6" t="s">
        <v>645</v>
      </c>
      <c r="E771" s="6" t="s">
        <v>298</v>
      </c>
      <c r="F771" s="25">
        <v>0</v>
      </c>
      <c r="G771" s="84">
        <v>699990</v>
      </c>
      <c r="H771" s="46">
        <v>699990</v>
      </c>
      <c r="I771" s="47">
        <v>699990</v>
      </c>
      <c r="J771" s="40">
        <f t="shared" si="577"/>
        <v>0</v>
      </c>
    </row>
    <row r="772" spans="1:10" s="9" customFormat="1" ht="38.25" x14ac:dyDescent="0.25">
      <c r="A772" s="20" t="s">
        <v>305</v>
      </c>
      <c r="B772" s="6" t="s">
        <v>631</v>
      </c>
      <c r="C772" s="6" t="s">
        <v>13</v>
      </c>
      <c r="D772" s="11" t="s">
        <v>690</v>
      </c>
      <c r="E772" s="8"/>
      <c r="F772" s="47">
        <f t="shared" ref="F772" si="589">F773</f>
        <v>471900</v>
      </c>
      <c r="G772" s="47">
        <f t="shared" ref="G772" si="590">G773</f>
        <v>0</v>
      </c>
      <c r="H772" s="47">
        <f t="shared" ref="H772" si="591">H773</f>
        <v>0</v>
      </c>
      <c r="I772" s="47">
        <f>I773</f>
        <v>0</v>
      </c>
      <c r="J772" s="40">
        <f t="shared" ref="J772" si="592">H772-I772</f>
        <v>0</v>
      </c>
    </row>
    <row r="773" spans="1:10" s="9" customFormat="1" ht="26.25" x14ac:dyDescent="0.25">
      <c r="A773" s="7" t="s">
        <v>295</v>
      </c>
      <c r="B773" s="6" t="s">
        <v>631</v>
      </c>
      <c r="C773" s="6" t="s">
        <v>13</v>
      </c>
      <c r="D773" s="11" t="s">
        <v>690</v>
      </c>
      <c r="E773" s="8" t="s">
        <v>296</v>
      </c>
      <c r="F773" s="47">
        <f t="shared" ref="F773:H773" si="593">F774</f>
        <v>471900</v>
      </c>
      <c r="G773" s="47">
        <f t="shared" si="593"/>
        <v>0</v>
      </c>
      <c r="H773" s="47">
        <f t="shared" si="593"/>
        <v>0</v>
      </c>
      <c r="I773" s="47">
        <f>I774</f>
        <v>0</v>
      </c>
      <c r="J773" s="40">
        <f t="shared" si="577"/>
        <v>0</v>
      </c>
    </row>
    <row r="774" spans="1:10" s="9" customFormat="1" x14ac:dyDescent="0.25">
      <c r="A774" s="7" t="s">
        <v>297</v>
      </c>
      <c r="B774" s="6" t="s">
        <v>631</v>
      </c>
      <c r="C774" s="6" t="s">
        <v>13</v>
      </c>
      <c r="D774" s="11" t="s">
        <v>690</v>
      </c>
      <c r="E774" s="8" t="s">
        <v>298</v>
      </c>
      <c r="F774" s="46">
        <v>471900</v>
      </c>
      <c r="G774" s="84">
        <v>0</v>
      </c>
      <c r="H774" s="84">
        <v>0</v>
      </c>
      <c r="I774" s="84">
        <v>0</v>
      </c>
      <c r="J774" s="40">
        <f t="shared" si="577"/>
        <v>0</v>
      </c>
    </row>
    <row r="775" spans="1:10" ht="26.25" x14ac:dyDescent="0.25">
      <c r="A775" s="5" t="s">
        <v>646</v>
      </c>
      <c r="B775" s="6" t="s">
        <v>631</v>
      </c>
      <c r="C775" s="6" t="s">
        <v>13</v>
      </c>
      <c r="D775" s="6" t="s">
        <v>647</v>
      </c>
      <c r="E775" s="6"/>
      <c r="F775" s="25">
        <f t="shared" ref="F775:H775" si="594">F776</f>
        <v>0</v>
      </c>
      <c r="G775" s="25">
        <f t="shared" si="594"/>
        <v>9943020</v>
      </c>
      <c r="H775" s="25">
        <f t="shared" si="594"/>
        <v>9943020</v>
      </c>
      <c r="I775" s="42">
        <f>I776</f>
        <v>9943020</v>
      </c>
      <c r="J775" s="40">
        <f t="shared" si="577"/>
        <v>0</v>
      </c>
    </row>
    <row r="776" spans="1:10" ht="26.25" x14ac:dyDescent="0.25">
      <c r="A776" s="5" t="s">
        <v>295</v>
      </c>
      <c r="B776" s="6" t="s">
        <v>631</v>
      </c>
      <c r="C776" s="6" t="s">
        <v>13</v>
      </c>
      <c r="D776" s="6" t="s">
        <v>647</v>
      </c>
      <c r="E776" s="6" t="s">
        <v>296</v>
      </c>
      <c r="F776" s="25">
        <f t="shared" ref="F776:H776" si="595">F777</f>
        <v>0</v>
      </c>
      <c r="G776" s="25">
        <f t="shared" si="595"/>
        <v>9943020</v>
      </c>
      <c r="H776" s="25">
        <f t="shared" si="595"/>
        <v>9943020</v>
      </c>
      <c r="I776" s="42">
        <f>I777</f>
        <v>9943020</v>
      </c>
      <c r="J776" s="40">
        <f t="shared" si="577"/>
        <v>0</v>
      </c>
    </row>
    <row r="777" spans="1:10" x14ac:dyDescent="0.25">
      <c r="A777" s="5" t="s">
        <v>297</v>
      </c>
      <c r="B777" s="6" t="s">
        <v>631</v>
      </c>
      <c r="C777" s="6" t="s">
        <v>13</v>
      </c>
      <c r="D777" s="6" t="s">
        <v>647</v>
      </c>
      <c r="E777" s="6" t="s">
        <v>298</v>
      </c>
      <c r="F777" s="25">
        <v>0</v>
      </c>
      <c r="G777" s="84">
        <v>9943020</v>
      </c>
      <c r="H777" s="46">
        <v>9943020</v>
      </c>
      <c r="I777" s="47">
        <v>9943020</v>
      </c>
      <c r="J777" s="40">
        <f t="shared" si="577"/>
        <v>0</v>
      </c>
    </row>
    <row r="778" spans="1:10" ht="51.75" x14ac:dyDescent="0.25">
      <c r="A778" s="5" t="s">
        <v>387</v>
      </c>
      <c r="B778" s="6" t="s">
        <v>631</v>
      </c>
      <c r="C778" s="6" t="s">
        <v>13</v>
      </c>
      <c r="D778" s="6" t="s">
        <v>388</v>
      </c>
      <c r="E778" s="6"/>
      <c r="F778" s="25">
        <f t="shared" ref="F778:H778" si="596">F779</f>
        <v>1683198</v>
      </c>
      <c r="G778" s="25">
        <f t="shared" si="596"/>
        <v>1683198</v>
      </c>
      <c r="H778" s="25">
        <f t="shared" si="596"/>
        <v>1683198</v>
      </c>
      <c r="I778" s="42">
        <f>I779</f>
        <v>1683198</v>
      </c>
      <c r="J778" s="40">
        <f t="shared" si="577"/>
        <v>0</v>
      </c>
    </row>
    <row r="779" spans="1:10" ht="39" x14ac:dyDescent="0.25">
      <c r="A779" s="5" t="s">
        <v>389</v>
      </c>
      <c r="B779" s="6" t="s">
        <v>631</v>
      </c>
      <c r="C779" s="6" t="s">
        <v>13</v>
      </c>
      <c r="D779" s="6" t="s">
        <v>390</v>
      </c>
      <c r="E779" s="6"/>
      <c r="F779" s="25">
        <f t="shared" ref="F779:H779" si="597">F780</f>
        <v>1683198</v>
      </c>
      <c r="G779" s="25">
        <f t="shared" si="597"/>
        <v>1683198</v>
      </c>
      <c r="H779" s="25">
        <f t="shared" si="597"/>
        <v>1683198</v>
      </c>
      <c r="I779" s="42">
        <f>I780</f>
        <v>1683198</v>
      </c>
      <c r="J779" s="40">
        <f t="shared" si="577"/>
        <v>0</v>
      </c>
    </row>
    <row r="780" spans="1:10" ht="26.25" x14ac:dyDescent="0.25">
      <c r="A780" s="5" t="s">
        <v>295</v>
      </c>
      <c r="B780" s="6" t="s">
        <v>631</v>
      </c>
      <c r="C780" s="6" t="s">
        <v>13</v>
      </c>
      <c r="D780" s="6" t="s">
        <v>390</v>
      </c>
      <c r="E780" s="6" t="s">
        <v>296</v>
      </c>
      <c r="F780" s="25">
        <f t="shared" ref="F780:H780" si="598">F781</f>
        <v>1683198</v>
      </c>
      <c r="G780" s="25">
        <f t="shared" si="598"/>
        <v>1683198</v>
      </c>
      <c r="H780" s="25">
        <f t="shared" si="598"/>
        <v>1683198</v>
      </c>
      <c r="I780" s="42">
        <f>I781</f>
        <v>1683198</v>
      </c>
      <c r="J780" s="40">
        <f t="shared" si="577"/>
        <v>0</v>
      </c>
    </row>
    <row r="781" spans="1:10" x14ac:dyDescent="0.25">
      <c r="A781" s="5" t="s">
        <v>297</v>
      </c>
      <c r="B781" s="6" t="s">
        <v>631</v>
      </c>
      <c r="C781" s="6" t="s">
        <v>13</v>
      </c>
      <c r="D781" s="6" t="s">
        <v>390</v>
      </c>
      <c r="E781" s="6" t="s">
        <v>298</v>
      </c>
      <c r="F781" s="25">
        <v>1683198</v>
      </c>
      <c r="G781" s="84">
        <v>1683198</v>
      </c>
      <c r="H781" s="46">
        <v>1683198</v>
      </c>
      <c r="I781" s="47">
        <v>1683198</v>
      </c>
      <c r="J781" s="40">
        <f t="shared" si="577"/>
        <v>0</v>
      </c>
    </row>
    <row r="782" spans="1:10" x14ac:dyDescent="0.25">
      <c r="A782" s="5" t="s">
        <v>648</v>
      </c>
      <c r="B782" s="6" t="s">
        <v>631</v>
      </c>
      <c r="C782" s="6" t="s">
        <v>15</v>
      </c>
      <c r="D782" s="6"/>
      <c r="E782" s="6"/>
      <c r="F782" s="25">
        <f t="shared" ref="F782:H782" si="599">F783</f>
        <v>200000</v>
      </c>
      <c r="G782" s="25">
        <f t="shared" si="599"/>
        <v>200000</v>
      </c>
      <c r="H782" s="25">
        <f t="shared" si="599"/>
        <v>200000</v>
      </c>
      <c r="I782" s="42">
        <f>I783</f>
        <v>200000</v>
      </c>
      <c r="J782" s="40">
        <f t="shared" si="577"/>
        <v>0</v>
      </c>
    </row>
    <row r="783" spans="1:10" ht="26.25" x14ac:dyDescent="0.25">
      <c r="A783" s="5" t="s">
        <v>649</v>
      </c>
      <c r="B783" s="6" t="s">
        <v>631</v>
      </c>
      <c r="C783" s="6" t="s">
        <v>15</v>
      </c>
      <c r="D783" s="6" t="s">
        <v>650</v>
      </c>
      <c r="E783" s="6"/>
      <c r="F783" s="25">
        <f t="shared" ref="F783:H783" si="600">F784</f>
        <v>200000</v>
      </c>
      <c r="G783" s="25">
        <f t="shared" si="600"/>
        <v>200000</v>
      </c>
      <c r="H783" s="25">
        <f t="shared" si="600"/>
        <v>200000</v>
      </c>
      <c r="I783" s="42">
        <f>I784</f>
        <v>200000</v>
      </c>
      <c r="J783" s="40">
        <f t="shared" si="577"/>
        <v>0</v>
      </c>
    </row>
    <row r="784" spans="1:10" ht="26.25" x14ac:dyDescent="0.25">
      <c r="A784" s="5" t="s">
        <v>651</v>
      </c>
      <c r="B784" s="6" t="s">
        <v>631</v>
      </c>
      <c r="C784" s="6" t="s">
        <v>15</v>
      </c>
      <c r="D784" s="6" t="s">
        <v>652</v>
      </c>
      <c r="E784" s="6"/>
      <c r="F784" s="25">
        <f t="shared" ref="F784:H784" si="601">F785</f>
        <v>200000</v>
      </c>
      <c r="G784" s="25">
        <f t="shared" si="601"/>
        <v>200000</v>
      </c>
      <c r="H784" s="25">
        <f t="shared" si="601"/>
        <v>200000</v>
      </c>
      <c r="I784" s="42">
        <f>I785</f>
        <v>200000</v>
      </c>
      <c r="J784" s="40">
        <f t="shared" si="577"/>
        <v>0</v>
      </c>
    </row>
    <row r="785" spans="1:10" ht="26.25" x14ac:dyDescent="0.25">
      <c r="A785" s="5" t="s">
        <v>653</v>
      </c>
      <c r="B785" s="6" t="s">
        <v>631</v>
      </c>
      <c r="C785" s="6" t="s">
        <v>15</v>
      </c>
      <c r="D785" s="6" t="s">
        <v>654</v>
      </c>
      <c r="E785" s="6"/>
      <c r="F785" s="25">
        <f t="shared" ref="F785:H785" si="602">F786</f>
        <v>200000</v>
      </c>
      <c r="G785" s="25">
        <f t="shared" si="602"/>
        <v>200000</v>
      </c>
      <c r="H785" s="25">
        <f t="shared" si="602"/>
        <v>200000</v>
      </c>
      <c r="I785" s="42">
        <f>I786</f>
        <v>200000</v>
      </c>
      <c r="J785" s="40">
        <f t="shared" si="577"/>
        <v>0</v>
      </c>
    </row>
    <row r="786" spans="1:10" ht="26.25" x14ac:dyDescent="0.25">
      <c r="A786" s="5" t="s">
        <v>295</v>
      </c>
      <c r="B786" s="6" t="s">
        <v>631</v>
      </c>
      <c r="C786" s="6" t="s">
        <v>15</v>
      </c>
      <c r="D786" s="6" t="s">
        <v>654</v>
      </c>
      <c r="E786" s="6" t="s">
        <v>296</v>
      </c>
      <c r="F786" s="25">
        <f t="shared" ref="F786:H786" si="603">F787</f>
        <v>200000</v>
      </c>
      <c r="G786" s="25">
        <f t="shared" si="603"/>
        <v>200000</v>
      </c>
      <c r="H786" s="25">
        <f t="shared" si="603"/>
        <v>200000</v>
      </c>
      <c r="I786" s="42">
        <f>I787</f>
        <v>200000</v>
      </c>
      <c r="J786" s="40">
        <f t="shared" si="577"/>
        <v>0</v>
      </c>
    </row>
    <row r="787" spans="1:10" x14ac:dyDescent="0.25">
      <c r="A787" s="5" t="s">
        <v>297</v>
      </c>
      <c r="B787" s="6" t="s">
        <v>631</v>
      </c>
      <c r="C787" s="6" t="s">
        <v>15</v>
      </c>
      <c r="D787" s="6" t="s">
        <v>654</v>
      </c>
      <c r="E787" s="6" t="s">
        <v>298</v>
      </c>
      <c r="F787" s="84">
        <v>200000</v>
      </c>
      <c r="G787" s="84">
        <v>200000</v>
      </c>
      <c r="H787" s="46">
        <v>200000</v>
      </c>
      <c r="I787" s="47">
        <v>200000</v>
      </c>
      <c r="J787" s="40">
        <f t="shared" si="577"/>
        <v>0</v>
      </c>
    </row>
    <row r="788" spans="1:10" x14ac:dyDescent="0.25">
      <c r="A788" s="3" t="s">
        <v>655</v>
      </c>
      <c r="B788" s="4" t="s">
        <v>245</v>
      </c>
      <c r="C788" s="4"/>
      <c r="D788" s="4"/>
      <c r="E788" s="4"/>
      <c r="F788" s="63">
        <f t="shared" ref="F788:H788" si="604">F789</f>
        <v>1750000</v>
      </c>
      <c r="G788" s="63">
        <f t="shared" si="604"/>
        <v>1750000</v>
      </c>
      <c r="H788" s="63">
        <f t="shared" si="604"/>
        <v>1750000</v>
      </c>
      <c r="I788" s="64">
        <f t="shared" ref="I788:I793" si="605">I789</f>
        <v>1750000</v>
      </c>
      <c r="J788" s="36">
        <f t="shared" si="577"/>
        <v>0</v>
      </c>
    </row>
    <row r="789" spans="1:10" x14ac:dyDescent="0.25">
      <c r="A789" s="5" t="s">
        <v>656</v>
      </c>
      <c r="B789" s="6" t="s">
        <v>245</v>
      </c>
      <c r="C789" s="6" t="s">
        <v>15</v>
      </c>
      <c r="D789" s="6"/>
      <c r="E789" s="6"/>
      <c r="F789" s="25">
        <f t="shared" ref="F789:H789" si="606">F790</f>
        <v>1750000</v>
      </c>
      <c r="G789" s="25">
        <f t="shared" si="606"/>
        <v>1750000</v>
      </c>
      <c r="H789" s="25">
        <f t="shared" si="606"/>
        <v>1750000</v>
      </c>
      <c r="I789" s="42">
        <f t="shared" si="605"/>
        <v>1750000</v>
      </c>
      <c r="J789" s="40">
        <f t="shared" si="577"/>
        <v>0</v>
      </c>
    </row>
    <row r="790" spans="1:10" x14ac:dyDescent="0.25">
      <c r="A790" s="5" t="s">
        <v>657</v>
      </c>
      <c r="B790" s="6" t="s">
        <v>245</v>
      </c>
      <c r="C790" s="6" t="s">
        <v>15</v>
      </c>
      <c r="D790" s="6" t="s">
        <v>658</v>
      </c>
      <c r="E790" s="6"/>
      <c r="F790" s="25">
        <f t="shared" ref="F790:H790" si="607">F791</f>
        <v>1750000</v>
      </c>
      <c r="G790" s="25">
        <f t="shared" si="607"/>
        <v>1750000</v>
      </c>
      <c r="H790" s="25">
        <f t="shared" si="607"/>
        <v>1750000</v>
      </c>
      <c r="I790" s="42">
        <f t="shared" si="605"/>
        <v>1750000</v>
      </c>
      <c r="J790" s="40">
        <f t="shared" si="577"/>
        <v>0</v>
      </c>
    </row>
    <row r="791" spans="1:10" ht="26.25" x14ac:dyDescent="0.25">
      <c r="A791" s="5" t="s">
        <v>659</v>
      </c>
      <c r="B791" s="6" t="s">
        <v>245</v>
      </c>
      <c r="C791" s="6" t="s">
        <v>15</v>
      </c>
      <c r="D791" s="6" t="s">
        <v>660</v>
      </c>
      <c r="E791" s="6"/>
      <c r="F791" s="25">
        <f t="shared" ref="F791:H791" si="608">F792</f>
        <v>1750000</v>
      </c>
      <c r="G791" s="25">
        <f t="shared" si="608"/>
        <v>1750000</v>
      </c>
      <c r="H791" s="25">
        <f t="shared" si="608"/>
        <v>1750000</v>
      </c>
      <c r="I791" s="42">
        <f t="shared" si="605"/>
        <v>1750000</v>
      </c>
      <c r="J791" s="40">
        <f t="shared" si="577"/>
        <v>0</v>
      </c>
    </row>
    <row r="792" spans="1:10" ht="51.75" x14ac:dyDescent="0.25">
      <c r="A792" s="5" t="s">
        <v>661</v>
      </c>
      <c r="B792" s="6" t="s">
        <v>245</v>
      </c>
      <c r="C792" s="6" t="s">
        <v>15</v>
      </c>
      <c r="D792" s="6" t="s">
        <v>662</v>
      </c>
      <c r="E792" s="6"/>
      <c r="F792" s="25">
        <f t="shared" ref="F792:H792" si="609">F793</f>
        <v>1750000</v>
      </c>
      <c r="G792" s="25">
        <f t="shared" si="609"/>
        <v>1750000</v>
      </c>
      <c r="H792" s="25">
        <f t="shared" si="609"/>
        <v>1750000</v>
      </c>
      <c r="I792" s="42">
        <f t="shared" si="605"/>
        <v>1750000</v>
      </c>
      <c r="J792" s="40">
        <f t="shared" si="577"/>
        <v>0</v>
      </c>
    </row>
    <row r="793" spans="1:10" ht="26.25" x14ac:dyDescent="0.25">
      <c r="A793" s="5" t="s">
        <v>295</v>
      </c>
      <c r="B793" s="6" t="s">
        <v>245</v>
      </c>
      <c r="C793" s="6" t="s">
        <v>15</v>
      </c>
      <c r="D793" s="6" t="s">
        <v>662</v>
      </c>
      <c r="E793" s="6" t="s">
        <v>296</v>
      </c>
      <c r="F793" s="25">
        <f t="shared" ref="F793:H793" si="610">F794</f>
        <v>1750000</v>
      </c>
      <c r="G793" s="25">
        <f t="shared" si="610"/>
        <v>1750000</v>
      </c>
      <c r="H793" s="25">
        <f t="shared" si="610"/>
        <v>1750000</v>
      </c>
      <c r="I793" s="42">
        <f t="shared" si="605"/>
        <v>1750000</v>
      </c>
      <c r="J793" s="40">
        <f t="shared" si="577"/>
        <v>0</v>
      </c>
    </row>
    <row r="794" spans="1:10" x14ac:dyDescent="0.25">
      <c r="A794" s="5" t="s">
        <v>663</v>
      </c>
      <c r="B794" s="6" t="s">
        <v>245</v>
      </c>
      <c r="C794" s="6" t="s">
        <v>15</v>
      </c>
      <c r="D794" s="6" t="s">
        <v>662</v>
      </c>
      <c r="E794" s="6" t="s">
        <v>664</v>
      </c>
      <c r="F794" s="84">
        <v>1750000</v>
      </c>
      <c r="G794" s="84">
        <v>1750000</v>
      </c>
      <c r="H794" s="46">
        <v>1750000</v>
      </c>
      <c r="I794" s="47">
        <v>1750000</v>
      </c>
      <c r="J794" s="40">
        <f t="shared" si="577"/>
        <v>0</v>
      </c>
    </row>
    <row r="795" spans="1:10" ht="26.25" x14ac:dyDescent="0.25">
      <c r="A795" s="3" t="s">
        <v>665</v>
      </c>
      <c r="B795" s="4" t="s">
        <v>192</v>
      </c>
      <c r="C795" s="4"/>
      <c r="D795" s="4"/>
      <c r="E795" s="4"/>
      <c r="F795" s="65">
        <f t="shared" ref="F795:H795" si="611">F796+F802</f>
        <v>6782794</v>
      </c>
      <c r="G795" s="65">
        <f t="shared" si="611"/>
        <v>7759294</v>
      </c>
      <c r="H795" s="65">
        <f t="shared" si="611"/>
        <v>7759294</v>
      </c>
      <c r="I795" s="35">
        <f>I796+I802</f>
        <v>7746031.5700000003</v>
      </c>
      <c r="J795" s="36">
        <f t="shared" si="577"/>
        <v>13262.429999999702</v>
      </c>
    </row>
    <row r="796" spans="1:10" ht="26.25" x14ac:dyDescent="0.25">
      <c r="A796" s="5" t="s">
        <v>666</v>
      </c>
      <c r="B796" s="6" t="s">
        <v>192</v>
      </c>
      <c r="C796" s="6" t="s">
        <v>13</v>
      </c>
      <c r="D796" s="6"/>
      <c r="E796" s="6"/>
      <c r="F796" s="25">
        <f t="shared" ref="F796:H796" si="612">F797</f>
        <v>5000000</v>
      </c>
      <c r="G796" s="25">
        <f t="shared" si="612"/>
        <v>5000000</v>
      </c>
      <c r="H796" s="25">
        <f t="shared" si="612"/>
        <v>5000000</v>
      </c>
      <c r="I796" s="42">
        <f>I797</f>
        <v>5000000</v>
      </c>
      <c r="J796" s="40">
        <f t="shared" si="577"/>
        <v>0</v>
      </c>
    </row>
    <row r="797" spans="1:10" ht="26.25" x14ac:dyDescent="0.25">
      <c r="A797" s="5" t="s">
        <v>98</v>
      </c>
      <c r="B797" s="6" t="s">
        <v>192</v>
      </c>
      <c r="C797" s="6" t="s">
        <v>13</v>
      </c>
      <c r="D797" s="6" t="s">
        <v>99</v>
      </c>
      <c r="E797" s="6"/>
      <c r="F797" s="25">
        <f t="shared" ref="F797:H797" si="613">F798</f>
        <v>5000000</v>
      </c>
      <c r="G797" s="25">
        <f t="shared" si="613"/>
        <v>5000000</v>
      </c>
      <c r="H797" s="25">
        <f t="shared" si="613"/>
        <v>5000000</v>
      </c>
      <c r="I797" s="42">
        <f>I798</f>
        <v>5000000</v>
      </c>
      <c r="J797" s="40">
        <f t="shared" si="577"/>
        <v>0</v>
      </c>
    </row>
    <row r="798" spans="1:10" ht="26.25" x14ac:dyDescent="0.25">
      <c r="A798" s="5" t="s">
        <v>667</v>
      </c>
      <c r="B798" s="6" t="s">
        <v>192</v>
      </c>
      <c r="C798" s="6" t="s">
        <v>13</v>
      </c>
      <c r="D798" s="6" t="s">
        <v>668</v>
      </c>
      <c r="E798" s="6"/>
      <c r="F798" s="25">
        <f t="shared" ref="F798:H798" si="614">F799</f>
        <v>5000000</v>
      </c>
      <c r="G798" s="25">
        <f t="shared" si="614"/>
        <v>5000000</v>
      </c>
      <c r="H798" s="25">
        <f t="shared" si="614"/>
        <v>5000000</v>
      </c>
      <c r="I798" s="42">
        <f>I799</f>
        <v>5000000</v>
      </c>
      <c r="J798" s="40">
        <f t="shared" si="577"/>
        <v>0</v>
      </c>
    </row>
    <row r="799" spans="1:10" ht="26.25" x14ac:dyDescent="0.25">
      <c r="A799" s="5" t="s">
        <v>669</v>
      </c>
      <c r="B799" s="6" t="s">
        <v>192</v>
      </c>
      <c r="C799" s="6" t="s">
        <v>13</v>
      </c>
      <c r="D799" s="6" t="s">
        <v>670</v>
      </c>
      <c r="E799" s="6"/>
      <c r="F799" s="25">
        <f t="shared" ref="F799:H799" si="615">F800</f>
        <v>5000000</v>
      </c>
      <c r="G799" s="25">
        <f t="shared" si="615"/>
        <v>5000000</v>
      </c>
      <c r="H799" s="25">
        <f t="shared" si="615"/>
        <v>5000000</v>
      </c>
      <c r="I799" s="42">
        <f>I800</f>
        <v>5000000</v>
      </c>
      <c r="J799" s="40">
        <f t="shared" si="577"/>
        <v>0</v>
      </c>
    </row>
    <row r="800" spans="1:10" x14ac:dyDescent="0.25">
      <c r="A800" s="5" t="s">
        <v>158</v>
      </c>
      <c r="B800" s="6" t="s">
        <v>192</v>
      </c>
      <c r="C800" s="6" t="s">
        <v>13</v>
      </c>
      <c r="D800" s="6" t="s">
        <v>670</v>
      </c>
      <c r="E800" s="6" t="s">
        <v>159</v>
      </c>
      <c r="F800" s="25">
        <f t="shared" ref="F800:H800" si="616">F801</f>
        <v>5000000</v>
      </c>
      <c r="G800" s="25">
        <f t="shared" si="616"/>
        <v>5000000</v>
      </c>
      <c r="H800" s="25">
        <f t="shared" si="616"/>
        <v>5000000</v>
      </c>
      <c r="I800" s="42">
        <f>I801</f>
        <v>5000000</v>
      </c>
      <c r="J800" s="40">
        <f t="shared" si="577"/>
        <v>0</v>
      </c>
    </row>
    <row r="801" spans="1:11" x14ac:dyDescent="0.25">
      <c r="A801" s="5" t="s">
        <v>671</v>
      </c>
      <c r="B801" s="6" t="s">
        <v>192</v>
      </c>
      <c r="C801" s="6" t="s">
        <v>13</v>
      </c>
      <c r="D801" s="6" t="s">
        <v>670</v>
      </c>
      <c r="E801" s="6" t="s">
        <v>672</v>
      </c>
      <c r="F801" s="25">
        <v>5000000</v>
      </c>
      <c r="G801" s="84">
        <v>5000000</v>
      </c>
      <c r="H801" s="46">
        <v>5000000</v>
      </c>
      <c r="I801" s="47">
        <v>5000000</v>
      </c>
      <c r="J801" s="40">
        <f t="shared" si="577"/>
        <v>0</v>
      </c>
    </row>
    <row r="802" spans="1:11" x14ac:dyDescent="0.25">
      <c r="A802" s="5" t="s">
        <v>673</v>
      </c>
      <c r="B802" s="6" t="s">
        <v>192</v>
      </c>
      <c r="C802" s="6" t="s">
        <v>29</v>
      </c>
      <c r="D802" s="6"/>
      <c r="E802" s="6"/>
      <c r="F802" s="37">
        <f t="shared" ref="F802:H802" si="617">F803+F807</f>
        <v>1782794</v>
      </c>
      <c r="G802" s="37">
        <f t="shared" si="617"/>
        <v>2759294</v>
      </c>
      <c r="H802" s="37">
        <f t="shared" si="617"/>
        <v>2759294</v>
      </c>
      <c r="I802" s="39">
        <f>I803+I807</f>
        <v>2746031.5700000003</v>
      </c>
      <c r="J802" s="40">
        <f t="shared" si="577"/>
        <v>13262.429999999702</v>
      </c>
    </row>
    <row r="803" spans="1:11" ht="51.75" x14ac:dyDescent="0.25">
      <c r="A803" s="5" t="s">
        <v>674</v>
      </c>
      <c r="B803" s="6" t="s">
        <v>192</v>
      </c>
      <c r="C803" s="6" t="s">
        <v>29</v>
      </c>
      <c r="D803" s="6" t="s">
        <v>675</v>
      </c>
      <c r="E803" s="6"/>
      <c r="F803" s="25">
        <f t="shared" ref="F803:H803" si="618">F804</f>
        <v>0</v>
      </c>
      <c r="G803" s="25">
        <f t="shared" si="618"/>
        <v>976500</v>
      </c>
      <c r="H803" s="25">
        <f t="shared" si="618"/>
        <v>976500</v>
      </c>
      <c r="I803" s="42">
        <f>I804</f>
        <v>963480</v>
      </c>
      <c r="J803" s="40">
        <f t="shared" si="577"/>
        <v>13020</v>
      </c>
    </row>
    <row r="804" spans="1:11" x14ac:dyDescent="0.25">
      <c r="A804" s="5" t="s">
        <v>68</v>
      </c>
      <c r="B804" s="6" t="s">
        <v>192</v>
      </c>
      <c r="C804" s="6" t="s">
        <v>29</v>
      </c>
      <c r="D804" s="6" t="s">
        <v>676</v>
      </c>
      <c r="E804" s="6"/>
      <c r="F804" s="25">
        <f t="shared" ref="F804:H804" si="619">F805</f>
        <v>0</v>
      </c>
      <c r="G804" s="25">
        <f t="shared" si="619"/>
        <v>976500</v>
      </c>
      <c r="H804" s="25">
        <f t="shared" si="619"/>
        <v>976500</v>
      </c>
      <c r="I804" s="42">
        <f>I805</f>
        <v>963480</v>
      </c>
      <c r="J804" s="40">
        <f t="shared" si="577"/>
        <v>13020</v>
      </c>
    </row>
    <row r="805" spans="1:11" x14ac:dyDescent="0.25">
      <c r="A805" s="5" t="s">
        <v>158</v>
      </c>
      <c r="B805" s="6" t="s">
        <v>192</v>
      </c>
      <c r="C805" s="6" t="s">
        <v>29</v>
      </c>
      <c r="D805" s="6" t="s">
        <v>676</v>
      </c>
      <c r="E805" s="6" t="s">
        <v>159</v>
      </c>
      <c r="F805" s="25">
        <f t="shared" ref="F805:H805" si="620">F806</f>
        <v>0</v>
      </c>
      <c r="G805" s="25">
        <f t="shared" si="620"/>
        <v>976500</v>
      </c>
      <c r="H805" s="25">
        <f t="shared" si="620"/>
        <v>976500</v>
      </c>
      <c r="I805" s="42">
        <f>I806</f>
        <v>963480</v>
      </c>
      <c r="J805" s="40">
        <f t="shared" si="577"/>
        <v>13020</v>
      </c>
    </row>
    <row r="806" spans="1:11" x14ac:dyDescent="0.25">
      <c r="A806" s="5" t="s">
        <v>282</v>
      </c>
      <c r="B806" s="6" t="s">
        <v>192</v>
      </c>
      <c r="C806" s="6" t="s">
        <v>29</v>
      </c>
      <c r="D806" s="6" t="s">
        <v>676</v>
      </c>
      <c r="E806" s="6" t="s">
        <v>283</v>
      </c>
      <c r="F806" s="25">
        <v>0</v>
      </c>
      <c r="G806" s="84">
        <v>976500</v>
      </c>
      <c r="H806" s="46">
        <v>976500</v>
      </c>
      <c r="I806" s="47">
        <v>963480</v>
      </c>
      <c r="J806" s="40">
        <f t="shared" si="577"/>
        <v>13020</v>
      </c>
    </row>
    <row r="807" spans="1:11" ht="39" x14ac:dyDescent="0.25">
      <c r="A807" s="5" t="s">
        <v>677</v>
      </c>
      <c r="B807" s="6" t="s">
        <v>192</v>
      </c>
      <c r="C807" s="6" t="s">
        <v>29</v>
      </c>
      <c r="D807" s="6" t="s">
        <v>678</v>
      </c>
      <c r="E807" s="6"/>
      <c r="F807" s="25">
        <f t="shared" ref="F807:H807" si="621">F808</f>
        <v>1782794</v>
      </c>
      <c r="G807" s="25">
        <f t="shared" si="621"/>
        <v>1782794</v>
      </c>
      <c r="H807" s="25">
        <f t="shared" si="621"/>
        <v>1782794</v>
      </c>
      <c r="I807" s="42">
        <f>I808</f>
        <v>1782551.57</v>
      </c>
      <c r="J807" s="40">
        <f t="shared" si="577"/>
        <v>242.42999999993481</v>
      </c>
    </row>
    <row r="808" spans="1:11" ht="51.75" x14ac:dyDescent="0.25">
      <c r="A808" s="5" t="s">
        <v>679</v>
      </c>
      <c r="B808" s="6" t="s">
        <v>192</v>
      </c>
      <c r="C808" s="6" t="s">
        <v>29</v>
      </c>
      <c r="D808" s="6" t="s">
        <v>680</v>
      </c>
      <c r="E808" s="6"/>
      <c r="F808" s="25">
        <f t="shared" ref="F808:H808" si="622">F809</f>
        <v>1782794</v>
      </c>
      <c r="G808" s="25">
        <f t="shared" si="622"/>
        <v>1782794</v>
      </c>
      <c r="H808" s="25">
        <f t="shared" si="622"/>
        <v>1782794</v>
      </c>
      <c r="I808" s="42">
        <f>I809</f>
        <v>1782551.57</v>
      </c>
      <c r="J808" s="40">
        <f t="shared" si="577"/>
        <v>242.42999999993481</v>
      </c>
    </row>
    <row r="809" spans="1:11" x14ac:dyDescent="0.25">
      <c r="A809" s="5" t="s">
        <v>158</v>
      </c>
      <c r="B809" s="6" t="s">
        <v>192</v>
      </c>
      <c r="C809" s="6" t="s">
        <v>29</v>
      </c>
      <c r="D809" s="6" t="s">
        <v>680</v>
      </c>
      <c r="E809" s="6" t="s">
        <v>159</v>
      </c>
      <c r="F809" s="25">
        <f t="shared" ref="F809:H809" si="623">F810</f>
        <v>1782794</v>
      </c>
      <c r="G809" s="25">
        <f t="shared" si="623"/>
        <v>1782794</v>
      </c>
      <c r="H809" s="25">
        <f t="shared" si="623"/>
        <v>1782794</v>
      </c>
      <c r="I809" s="42">
        <f>I810</f>
        <v>1782551.57</v>
      </c>
      <c r="J809" s="40">
        <f t="shared" si="577"/>
        <v>242.42999999993481</v>
      </c>
    </row>
    <row r="810" spans="1:11" x14ac:dyDescent="0.25">
      <c r="A810" s="5" t="s">
        <v>282</v>
      </c>
      <c r="B810" s="6" t="s">
        <v>192</v>
      </c>
      <c r="C810" s="6" t="s">
        <v>29</v>
      </c>
      <c r="D810" s="6" t="s">
        <v>680</v>
      </c>
      <c r="E810" s="6" t="s">
        <v>283</v>
      </c>
      <c r="F810" s="25">
        <v>1782794</v>
      </c>
      <c r="G810" s="84">
        <v>1782794</v>
      </c>
      <c r="H810" s="46">
        <v>1782794</v>
      </c>
      <c r="I810" s="47">
        <v>1782551.57</v>
      </c>
      <c r="J810" s="40">
        <f t="shared" si="577"/>
        <v>242.42999999993481</v>
      </c>
    </row>
    <row r="811" spans="1:11" x14ac:dyDescent="0.25">
      <c r="A811" s="3" t="s">
        <v>681</v>
      </c>
      <c r="B811" s="4"/>
      <c r="C811" s="4"/>
      <c r="D811" s="4"/>
      <c r="E811" s="4"/>
      <c r="F811" s="74">
        <f>F795+F788+F753+F614+F507+F292+F276+F269+F211+F173+F166+F7</f>
        <v>2141246743.0900002</v>
      </c>
      <c r="G811" s="65">
        <f>G795+G788+G753+G614+G507+G292+G276+G269+G211+G173+G166+G7</f>
        <v>2671272725.5200005</v>
      </c>
      <c r="H811" s="65">
        <f>H795+H788+H753+H614+H507+H292+H276+H269+H211+H173+H166+H7</f>
        <v>2674271127.6000004</v>
      </c>
      <c r="I811" s="35">
        <f>I795+I788+I753+I614+I507+I292+I276+I269+I211+I173+I166+I7</f>
        <v>2667220209.7400002</v>
      </c>
      <c r="J811" s="36">
        <f t="shared" si="577"/>
        <v>7050917.8600001335</v>
      </c>
    </row>
    <row r="812" spans="1:11" ht="73.5" customHeight="1" x14ac:dyDescent="0.25">
      <c r="G812" s="86"/>
      <c r="H812" s="30"/>
      <c r="I812" s="30"/>
    </row>
    <row r="813" spans="1:11" s="103" customFormat="1" ht="12.75" x14ac:dyDescent="0.2">
      <c r="A813" s="103" t="s">
        <v>720</v>
      </c>
      <c r="D813" s="104"/>
      <c r="E813" s="104"/>
      <c r="G813" s="104"/>
      <c r="J813" s="104" t="s">
        <v>721</v>
      </c>
      <c r="K813" s="104"/>
    </row>
    <row r="814" spans="1:11" x14ac:dyDescent="0.25">
      <c r="G814" s="86"/>
      <c r="H814" s="30"/>
      <c r="I814" s="30"/>
    </row>
    <row r="815" spans="1:11" x14ac:dyDescent="0.25">
      <c r="G815" s="86"/>
      <c r="H815" s="30"/>
      <c r="I815" s="30"/>
    </row>
    <row r="816" spans="1:11" x14ac:dyDescent="0.25">
      <c r="G816" s="86"/>
      <c r="H816" s="30"/>
      <c r="I816" s="30"/>
    </row>
    <row r="817" spans="7:9" x14ac:dyDescent="0.25">
      <c r="G817" s="86"/>
      <c r="H817" s="30"/>
      <c r="I817" s="30"/>
    </row>
    <row r="818" spans="7:9" x14ac:dyDescent="0.25">
      <c r="G818" s="86"/>
      <c r="H818" s="30"/>
      <c r="I818" s="30"/>
    </row>
    <row r="819" spans="7:9" x14ac:dyDescent="0.25">
      <c r="G819" s="86"/>
      <c r="H819" s="30"/>
      <c r="I819" s="30"/>
    </row>
    <row r="820" spans="7:9" x14ac:dyDescent="0.25">
      <c r="G820" s="86"/>
      <c r="H820" s="30"/>
      <c r="I820" s="30"/>
    </row>
    <row r="821" spans="7:9" x14ac:dyDescent="0.25">
      <c r="G821" s="86"/>
      <c r="H821" s="30"/>
      <c r="I821" s="30"/>
    </row>
    <row r="822" spans="7:9" x14ac:dyDescent="0.25">
      <c r="G822" s="86"/>
      <c r="H822" s="30"/>
      <c r="I822" s="30"/>
    </row>
    <row r="823" spans="7:9" x14ac:dyDescent="0.25">
      <c r="G823" s="86"/>
      <c r="H823" s="30"/>
      <c r="I823" s="30"/>
    </row>
    <row r="824" spans="7:9" x14ac:dyDescent="0.25">
      <c r="G824" s="86"/>
      <c r="H824" s="30"/>
      <c r="I824" s="30"/>
    </row>
    <row r="825" spans="7:9" x14ac:dyDescent="0.25">
      <c r="G825" s="86"/>
      <c r="H825" s="30"/>
      <c r="I825" s="30"/>
    </row>
    <row r="826" spans="7:9" x14ac:dyDescent="0.25">
      <c r="G826" s="86"/>
      <c r="H826" s="30"/>
      <c r="I826" s="30"/>
    </row>
    <row r="827" spans="7:9" x14ac:dyDescent="0.25">
      <c r="G827" s="86"/>
      <c r="H827" s="30"/>
      <c r="I827" s="30"/>
    </row>
    <row r="828" spans="7:9" x14ac:dyDescent="0.25">
      <c r="G828" s="86"/>
      <c r="H828" s="30"/>
      <c r="I828" s="30"/>
    </row>
    <row r="829" spans="7:9" x14ac:dyDescent="0.25">
      <c r="G829" s="86"/>
      <c r="H829" s="30"/>
      <c r="I829" s="30"/>
    </row>
    <row r="830" spans="7:9" x14ac:dyDescent="0.25">
      <c r="G830" s="86"/>
      <c r="H830" s="30"/>
      <c r="I830" s="30"/>
    </row>
    <row r="831" spans="7:9" x14ac:dyDescent="0.25">
      <c r="G831" s="86"/>
      <c r="H831" s="30"/>
      <c r="I831" s="30"/>
    </row>
    <row r="832" spans="7:9" x14ac:dyDescent="0.25">
      <c r="G832" s="86"/>
      <c r="H832" s="30"/>
      <c r="I832" s="30"/>
    </row>
    <row r="833" spans="7:9" x14ac:dyDescent="0.25">
      <c r="G833" s="86"/>
      <c r="H833" s="30"/>
      <c r="I833" s="30"/>
    </row>
    <row r="834" spans="7:9" x14ac:dyDescent="0.25">
      <c r="G834" s="86"/>
      <c r="H834" s="30"/>
      <c r="I834" s="30"/>
    </row>
    <row r="835" spans="7:9" x14ac:dyDescent="0.25">
      <c r="G835" s="86"/>
      <c r="H835" s="30"/>
      <c r="I835" s="30"/>
    </row>
    <row r="836" spans="7:9" x14ac:dyDescent="0.25">
      <c r="G836" s="86"/>
      <c r="H836" s="30"/>
      <c r="I836" s="30"/>
    </row>
    <row r="837" spans="7:9" x14ac:dyDescent="0.25">
      <c r="G837" s="86"/>
      <c r="H837" s="30"/>
      <c r="I837" s="30"/>
    </row>
    <row r="838" spans="7:9" x14ac:dyDescent="0.25">
      <c r="G838" s="86"/>
      <c r="H838" s="30"/>
      <c r="I838" s="30"/>
    </row>
    <row r="839" spans="7:9" x14ac:dyDescent="0.25">
      <c r="G839" s="86"/>
      <c r="H839" s="30"/>
      <c r="I839" s="30"/>
    </row>
    <row r="840" spans="7:9" x14ac:dyDescent="0.25">
      <c r="G840" s="86"/>
      <c r="H840" s="30"/>
      <c r="I840" s="30"/>
    </row>
    <row r="841" spans="7:9" x14ac:dyDescent="0.25">
      <c r="G841" s="86"/>
      <c r="H841" s="30"/>
      <c r="I841" s="30"/>
    </row>
    <row r="842" spans="7:9" x14ac:dyDescent="0.25">
      <c r="G842" s="86"/>
      <c r="H842" s="30"/>
      <c r="I842" s="30"/>
    </row>
    <row r="843" spans="7:9" x14ac:dyDescent="0.25">
      <c r="G843" s="86"/>
      <c r="H843" s="30"/>
      <c r="I843" s="30"/>
    </row>
    <row r="844" spans="7:9" x14ac:dyDescent="0.25">
      <c r="G844" s="86"/>
      <c r="H844" s="30"/>
      <c r="I844" s="30"/>
    </row>
    <row r="845" spans="7:9" x14ac:dyDescent="0.25">
      <c r="G845" s="86"/>
      <c r="H845" s="30"/>
      <c r="I845" s="30"/>
    </row>
    <row r="846" spans="7:9" x14ac:dyDescent="0.25">
      <c r="G846" s="86"/>
      <c r="H846" s="30"/>
      <c r="I846" s="30"/>
    </row>
    <row r="847" spans="7:9" x14ac:dyDescent="0.25">
      <c r="G847" s="86"/>
      <c r="H847" s="30"/>
      <c r="I847" s="30"/>
    </row>
    <row r="848" spans="7:9" x14ac:dyDescent="0.25">
      <c r="G848" s="86"/>
      <c r="H848" s="30"/>
      <c r="I848" s="30"/>
    </row>
    <row r="849" spans="7:9" x14ac:dyDescent="0.25">
      <c r="G849" s="86"/>
      <c r="H849" s="30"/>
      <c r="I849" s="30"/>
    </row>
    <row r="850" spans="7:9" x14ac:dyDescent="0.25">
      <c r="G850" s="86"/>
      <c r="H850" s="30"/>
      <c r="I850" s="30"/>
    </row>
    <row r="851" spans="7:9" x14ac:dyDescent="0.25">
      <c r="G851" s="86"/>
      <c r="H851" s="30"/>
      <c r="I851" s="30"/>
    </row>
    <row r="852" spans="7:9" x14ac:dyDescent="0.25">
      <c r="G852" s="86"/>
      <c r="H852" s="30"/>
      <c r="I852" s="30"/>
    </row>
    <row r="853" spans="7:9" x14ac:dyDescent="0.25">
      <c r="G853" s="86"/>
      <c r="H853" s="30"/>
      <c r="I853" s="30"/>
    </row>
    <row r="854" spans="7:9" x14ac:dyDescent="0.25">
      <c r="G854" s="86"/>
      <c r="H854" s="30"/>
      <c r="I854" s="30"/>
    </row>
    <row r="855" spans="7:9" x14ac:dyDescent="0.25">
      <c r="G855" s="86"/>
      <c r="H855" s="30"/>
      <c r="I855" s="30"/>
    </row>
    <row r="856" spans="7:9" x14ac:dyDescent="0.25">
      <c r="G856" s="86"/>
      <c r="H856" s="30"/>
      <c r="I856" s="30"/>
    </row>
    <row r="857" spans="7:9" x14ac:dyDescent="0.25">
      <c r="G857" s="86"/>
      <c r="H857" s="30"/>
      <c r="I857" s="30"/>
    </row>
    <row r="858" spans="7:9" x14ac:dyDescent="0.25">
      <c r="G858" s="86"/>
      <c r="H858" s="30"/>
      <c r="I858" s="30"/>
    </row>
    <row r="859" spans="7:9" x14ac:dyDescent="0.25">
      <c r="G859" s="86"/>
      <c r="H859" s="30"/>
      <c r="I859" s="30"/>
    </row>
    <row r="860" spans="7:9" x14ac:dyDescent="0.25">
      <c r="G860" s="86"/>
      <c r="H860" s="30"/>
      <c r="I860" s="30"/>
    </row>
    <row r="861" spans="7:9" x14ac:dyDescent="0.25">
      <c r="G861" s="86"/>
      <c r="H861" s="30"/>
      <c r="I861" s="30"/>
    </row>
    <row r="862" spans="7:9" x14ac:dyDescent="0.25">
      <c r="G862" s="86"/>
      <c r="H862" s="30"/>
      <c r="I862" s="30"/>
    </row>
    <row r="863" spans="7:9" x14ac:dyDescent="0.25">
      <c r="G863" s="86"/>
      <c r="H863" s="30"/>
      <c r="I863" s="30"/>
    </row>
    <row r="864" spans="7:9" x14ac:dyDescent="0.25">
      <c r="G864" s="86"/>
      <c r="H864" s="30"/>
      <c r="I864" s="30"/>
    </row>
    <row r="865" spans="7:9" x14ac:dyDescent="0.25">
      <c r="G865" s="86"/>
      <c r="H865" s="30"/>
      <c r="I865" s="30"/>
    </row>
    <row r="866" spans="7:9" x14ac:dyDescent="0.25">
      <c r="G866" s="86"/>
      <c r="H866" s="30"/>
      <c r="I866" s="30"/>
    </row>
    <row r="867" spans="7:9" x14ac:dyDescent="0.25">
      <c r="G867" s="86"/>
      <c r="H867" s="30"/>
      <c r="I867" s="30"/>
    </row>
    <row r="868" spans="7:9" x14ac:dyDescent="0.25">
      <c r="G868" s="86"/>
      <c r="H868" s="30"/>
      <c r="I868" s="30"/>
    </row>
    <row r="869" spans="7:9" x14ac:dyDescent="0.25">
      <c r="G869" s="86"/>
      <c r="H869" s="30"/>
      <c r="I869" s="30"/>
    </row>
    <row r="870" spans="7:9" x14ac:dyDescent="0.25">
      <c r="G870" s="86"/>
      <c r="H870" s="30"/>
      <c r="I870" s="30"/>
    </row>
    <row r="871" spans="7:9" x14ac:dyDescent="0.25">
      <c r="G871" s="86"/>
      <c r="H871" s="30"/>
      <c r="I871" s="30"/>
    </row>
    <row r="872" spans="7:9" x14ac:dyDescent="0.25">
      <c r="G872" s="86"/>
      <c r="H872" s="30"/>
      <c r="I872" s="30"/>
    </row>
    <row r="873" spans="7:9" x14ac:dyDescent="0.25">
      <c r="G873" s="86"/>
      <c r="H873" s="30"/>
      <c r="I873" s="30"/>
    </row>
    <row r="874" spans="7:9" x14ac:dyDescent="0.25">
      <c r="G874" s="86"/>
      <c r="H874" s="30"/>
      <c r="I874" s="30"/>
    </row>
    <row r="875" spans="7:9" x14ac:dyDescent="0.25">
      <c r="G875" s="86"/>
      <c r="H875" s="30"/>
      <c r="I875" s="30"/>
    </row>
    <row r="876" spans="7:9" x14ac:dyDescent="0.25">
      <c r="G876" s="86"/>
      <c r="H876" s="30"/>
      <c r="I876" s="30"/>
    </row>
    <row r="877" spans="7:9" x14ac:dyDescent="0.25">
      <c r="G877" s="86"/>
      <c r="H877" s="30"/>
      <c r="I877" s="30"/>
    </row>
    <row r="878" spans="7:9" x14ac:dyDescent="0.25">
      <c r="G878" s="86"/>
      <c r="H878" s="30"/>
      <c r="I878" s="30"/>
    </row>
    <row r="879" spans="7:9" x14ac:dyDescent="0.25">
      <c r="G879" s="86"/>
      <c r="H879" s="30"/>
      <c r="I879" s="30"/>
    </row>
    <row r="880" spans="7:9" x14ac:dyDescent="0.25">
      <c r="G880" s="86"/>
      <c r="H880" s="30"/>
      <c r="I880" s="30"/>
    </row>
    <row r="881" spans="7:9" x14ac:dyDescent="0.25">
      <c r="G881" s="86"/>
      <c r="H881" s="30"/>
      <c r="I881" s="30"/>
    </row>
    <row r="882" spans="7:9" x14ac:dyDescent="0.25">
      <c r="G882" s="86"/>
      <c r="H882" s="30"/>
      <c r="I882" s="30"/>
    </row>
    <row r="883" spans="7:9" x14ac:dyDescent="0.25">
      <c r="G883" s="86"/>
      <c r="H883" s="30"/>
      <c r="I883" s="30"/>
    </row>
    <row r="884" spans="7:9" x14ac:dyDescent="0.25">
      <c r="G884" s="86"/>
      <c r="H884" s="30"/>
      <c r="I884" s="30"/>
    </row>
    <row r="885" spans="7:9" x14ac:dyDescent="0.25">
      <c r="G885" s="86"/>
      <c r="H885" s="30"/>
      <c r="I885" s="30"/>
    </row>
    <row r="886" spans="7:9" x14ac:dyDescent="0.25">
      <c r="G886" s="86"/>
      <c r="H886" s="30"/>
      <c r="I886" s="30"/>
    </row>
    <row r="887" spans="7:9" x14ac:dyDescent="0.25">
      <c r="G887" s="86"/>
      <c r="H887" s="30"/>
      <c r="I887" s="30"/>
    </row>
    <row r="888" spans="7:9" x14ac:dyDescent="0.25">
      <c r="G888" s="86"/>
      <c r="H888" s="30"/>
      <c r="I888" s="30"/>
    </row>
    <row r="889" spans="7:9" x14ac:dyDescent="0.25">
      <c r="G889" s="86"/>
      <c r="H889" s="30"/>
      <c r="I889" s="30"/>
    </row>
    <row r="890" spans="7:9" x14ac:dyDescent="0.25">
      <c r="G890" s="86"/>
      <c r="H890" s="30"/>
      <c r="I890" s="30"/>
    </row>
    <row r="891" spans="7:9" x14ac:dyDescent="0.25">
      <c r="G891" s="86"/>
      <c r="H891" s="30"/>
      <c r="I891" s="30"/>
    </row>
    <row r="892" spans="7:9" x14ac:dyDescent="0.25">
      <c r="G892" s="86"/>
      <c r="H892" s="30"/>
      <c r="I892" s="30"/>
    </row>
    <row r="893" spans="7:9" x14ac:dyDescent="0.25">
      <c r="G893" s="86"/>
      <c r="H893" s="30"/>
      <c r="I893" s="30"/>
    </row>
    <row r="894" spans="7:9" x14ac:dyDescent="0.25">
      <c r="G894" s="86"/>
      <c r="H894" s="30"/>
      <c r="I894" s="30"/>
    </row>
    <row r="895" spans="7:9" x14ac:dyDescent="0.25">
      <c r="G895" s="86"/>
      <c r="H895" s="30"/>
      <c r="I895" s="30"/>
    </row>
    <row r="896" spans="7:9" x14ac:dyDescent="0.25">
      <c r="G896" s="86"/>
      <c r="H896" s="30"/>
      <c r="I896" s="30"/>
    </row>
    <row r="897" spans="7:9" x14ac:dyDescent="0.25">
      <c r="G897" s="86"/>
      <c r="H897" s="30"/>
      <c r="I897" s="30"/>
    </row>
    <row r="898" spans="7:9" x14ac:dyDescent="0.25">
      <c r="G898" s="86"/>
      <c r="H898" s="30"/>
      <c r="I898" s="30"/>
    </row>
    <row r="899" spans="7:9" x14ac:dyDescent="0.25">
      <c r="G899" s="86"/>
      <c r="H899" s="30"/>
      <c r="I899" s="30"/>
    </row>
    <row r="900" spans="7:9" x14ac:dyDescent="0.25">
      <c r="G900" s="86"/>
      <c r="H900" s="30"/>
      <c r="I900" s="30"/>
    </row>
    <row r="901" spans="7:9" x14ac:dyDescent="0.25">
      <c r="G901" s="86"/>
      <c r="H901" s="30"/>
      <c r="I901" s="30"/>
    </row>
    <row r="902" spans="7:9" x14ac:dyDescent="0.25">
      <c r="G902" s="86"/>
      <c r="H902" s="30"/>
      <c r="I902" s="30"/>
    </row>
    <row r="903" spans="7:9" x14ac:dyDescent="0.25">
      <c r="G903" s="86"/>
      <c r="H903" s="30"/>
      <c r="I903" s="30"/>
    </row>
    <row r="904" spans="7:9" x14ac:dyDescent="0.25">
      <c r="G904" s="86"/>
      <c r="H904" s="30"/>
      <c r="I904" s="30"/>
    </row>
    <row r="905" spans="7:9" x14ac:dyDescent="0.25">
      <c r="G905" s="86"/>
      <c r="H905" s="30"/>
      <c r="I905" s="30"/>
    </row>
    <row r="906" spans="7:9" x14ac:dyDescent="0.25">
      <c r="G906" s="86"/>
      <c r="H906" s="30"/>
      <c r="I906" s="30"/>
    </row>
    <row r="907" spans="7:9" x14ac:dyDescent="0.25">
      <c r="G907" s="86"/>
      <c r="H907" s="30"/>
      <c r="I907" s="30"/>
    </row>
    <row r="908" spans="7:9" x14ac:dyDescent="0.25">
      <c r="G908" s="86"/>
      <c r="H908" s="30"/>
      <c r="I908" s="30"/>
    </row>
    <row r="909" spans="7:9" x14ac:dyDescent="0.25">
      <c r="G909" s="86"/>
      <c r="H909" s="30"/>
      <c r="I909" s="30"/>
    </row>
    <row r="910" spans="7:9" x14ac:dyDescent="0.25">
      <c r="G910" s="86"/>
      <c r="H910" s="30"/>
      <c r="I910" s="30"/>
    </row>
    <row r="911" spans="7:9" x14ac:dyDescent="0.25">
      <c r="G911" s="86"/>
      <c r="H911" s="30"/>
      <c r="I911" s="30"/>
    </row>
    <row r="912" spans="7:9" x14ac:dyDescent="0.25">
      <c r="G912" s="86"/>
      <c r="H912" s="30"/>
      <c r="I912" s="30"/>
    </row>
    <row r="913" spans="7:9" x14ac:dyDescent="0.25">
      <c r="G913" s="86"/>
      <c r="H913" s="30"/>
      <c r="I913" s="30"/>
    </row>
    <row r="914" spans="7:9" x14ac:dyDescent="0.25">
      <c r="G914" s="86"/>
      <c r="H914" s="30"/>
      <c r="I914" s="30"/>
    </row>
    <row r="915" spans="7:9" x14ac:dyDescent="0.25">
      <c r="G915" s="86"/>
      <c r="H915" s="30"/>
      <c r="I915" s="30"/>
    </row>
    <row r="916" spans="7:9" x14ac:dyDescent="0.25">
      <c r="G916" s="86"/>
      <c r="H916" s="30"/>
      <c r="I916" s="30"/>
    </row>
    <row r="917" spans="7:9" x14ac:dyDescent="0.25">
      <c r="G917" s="86"/>
      <c r="H917" s="30"/>
      <c r="I917" s="30"/>
    </row>
    <row r="918" spans="7:9" x14ac:dyDescent="0.25">
      <c r="G918" s="86"/>
      <c r="H918" s="30"/>
      <c r="I918" s="30"/>
    </row>
    <row r="919" spans="7:9" x14ac:dyDescent="0.25">
      <c r="G919" s="86"/>
      <c r="H919" s="30"/>
      <c r="I919" s="30"/>
    </row>
    <row r="920" spans="7:9" x14ac:dyDescent="0.25">
      <c r="G920" s="86"/>
      <c r="H920" s="30"/>
      <c r="I920" s="30"/>
    </row>
    <row r="921" spans="7:9" x14ac:dyDescent="0.25">
      <c r="G921" s="86"/>
      <c r="H921" s="30"/>
      <c r="I921" s="30"/>
    </row>
    <row r="922" spans="7:9" x14ac:dyDescent="0.25">
      <c r="G922" s="86"/>
      <c r="H922" s="30"/>
      <c r="I922" s="30"/>
    </row>
    <row r="923" spans="7:9" x14ac:dyDescent="0.25">
      <c r="G923" s="86"/>
      <c r="H923" s="30"/>
      <c r="I923" s="30"/>
    </row>
    <row r="924" spans="7:9" x14ac:dyDescent="0.25">
      <c r="G924" s="86"/>
      <c r="H924" s="30"/>
      <c r="I924" s="30"/>
    </row>
    <row r="925" spans="7:9" x14ac:dyDescent="0.25">
      <c r="G925" s="86"/>
      <c r="H925" s="30"/>
      <c r="I925" s="30"/>
    </row>
    <row r="926" spans="7:9" x14ac:dyDescent="0.25">
      <c r="G926" s="86"/>
      <c r="H926" s="30"/>
      <c r="I926" s="30"/>
    </row>
    <row r="927" spans="7:9" x14ac:dyDescent="0.25">
      <c r="G927" s="86"/>
      <c r="H927" s="30"/>
      <c r="I927" s="30"/>
    </row>
    <row r="928" spans="7:9" x14ac:dyDescent="0.25">
      <c r="G928" s="86"/>
      <c r="H928" s="30"/>
      <c r="I928" s="30"/>
    </row>
    <row r="929" spans="7:9" x14ac:dyDescent="0.25">
      <c r="G929" s="86"/>
      <c r="H929" s="30"/>
      <c r="I929" s="30"/>
    </row>
    <row r="930" spans="7:9" x14ac:dyDescent="0.25">
      <c r="G930" s="86"/>
      <c r="H930" s="30"/>
      <c r="I930" s="30"/>
    </row>
    <row r="931" spans="7:9" x14ac:dyDescent="0.25">
      <c r="G931" s="86"/>
      <c r="H931" s="30"/>
      <c r="I931" s="30"/>
    </row>
    <row r="932" spans="7:9" x14ac:dyDescent="0.25">
      <c r="G932" s="86"/>
      <c r="H932" s="30"/>
      <c r="I932" s="30"/>
    </row>
    <row r="933" spans="7:9" x14ac:dyDescent="0.25">
      <c r="G933" s="86"/>
      <c r="H933" s="30"/>
      <c r="I933" s="30"/>
    </row>
    <row r="934" spans="7:9" x14ac:dyDescent="0.25">
      <c r="G934" s="86"/>
      <c r="H934" s="30"/>
      <c r="I934" s="30"/>
    </row>
    <row r="935" spans="7:9" x14ac:dyDescent="0.25">
      <c r="G935" s="86"/>
      <c r="H935" s="30"/>
      <c r="I935" s="30"/>
    </row>
    <row r="936" spans="7:9" x14ac:dyDescent="0.25">
      <c r="G936" s="86"/>
      <c r="H936" s="30"/>
      <c r="I936" s="30"/>
    </row>
    <row r="937" spans="7:9" x14ac:dyDescent="0.25">
      <c r="G937" s="86"/>
      <c r="H937" s="30"/>
      <c r="I937" s="30"/>
    </row>
    <row r="938" spans="7:9" x14ac:dyDescent="0.25">
      <c r="G938" s="86"/>
      <c r="H938" s="30"/>
      <c r="I938" s="30"/>
    </row>
    <row r="939" spans="7:9" x14ac:dyDescent="0.25">
      <c r="G939" s="86"/>
      <c r="H939" s="30"/>
      <c r="I939" s="30"/>
    </row>
    <row r="940" spans="7:9" x14ac:dyDescent="0.25">
      <c r="G940" s="86"/>
      <c r="H940" s="30"/>
      <c r="I940" s="30"/>
    </row>
    <row r="941" spans="7:9" x14ac:dyDescent="0.25">
      <c r="G941" s="86"/>
      <c r="H941" s="30"/>
      <c r="I941" s="30"/>
    </row>
    <row r="942" spans="7:9" x14ac:dyDescent="0.25">
      <c r="G942" s="86"/>
      <c r="H942" s="30"/>
      <c r="I942" s="30"/>
    </row>
    <row r="943" spans="7:9" x14ac:dyDescent="0.25">
      <c r="G943" s="86"/>
      <c r="H943" s="30"/>
      <c r="I943" s="30"/>
    </row>
    <row r="944" spans="7:9" x14ac:dyDescent="0.25">
      <c r="G944" s="86"/>
      <c r="H944" s="30"/>
      <c r="I944" s="30"/>
    </row>
    <row r="945" spans="7:9" x14ac:dyDescent="0.25">
      <c r="G945" s="86"/>
      <c r="H945" s="30"/>
      <c r="I945" s="30"/>
    </row>
    <row r="946" spans="7:9" x14ac:dyDescent="0.25">
      <c r="G946" s="86"/>
      <c r="H946" s="30"/>
      <c r="I946" s="30"/>
    </row>
    <row r="947" spans="7:9" x14ac:dyDescent="0.25">
      <c r="G947" s="86"/>
      <c r="H947" s="30"/>
      <c r="I947" s="30"/>
    </row>
    <row r="948" spans="7:9" x14ac:dyDescent="0.25">
      <c r="G948" s="86"/>
      <c r="H948" s="30"/>
      <c r="I948" s="30"/>
    </row>
    <row r="949" spans="7:9" x14ac:dyDescent="0.25">
      <c r="G949" s="86"/>
      <c r="H949" s="30"/>
      <c r="I949" s="30"/>
    </row>
    <row r="950" spans="7:9" x14ac:dyDescent="0.25">
      <c r="G950" s="86"/>
      <c r="H950" s="30"/>
      <c r="I950" s="30"/>
    </row>
    <row r="951" spans="7:9" x14ac:dyDescent="0.25">
      <c r="G951" s="86"/>
      <c r="H951" s="30"/>
      <c r="I951" s="30"/>
    </row>
    <row r="952" spans="7:9" x14ac:dyDescent="0.25">
      <c r="G952" s="86"/>
      <c r="H952" s="30"/>
      <c r="I952" s="30"/>
    </row>
    <row r="953" spans="7:9" x14ac:dyDescent="0.25">
      <c r="G953" s="86"/>
      <c r="H953" s="30"/>
      <c r="I953" s="30"/>
    </row>
    <row r="954" spans="7:9" x14ac:dyDescent="0.25">
      <c r="G954" s="86"/>
      <c r="H954" s="30"/>
      <c r="I954" s="30"/>
    </row>
    <row r="955" spans="7:9" x14ac:dyDescent="0.25">
      <c r="G955" s="86"/>
      <c r="H955" s="30"/>
      <c r="I955" s="30"/>
    </row>
    <row r="956" spans="7:9" x14ac:dyDescent="0.25">
      <c r="G956" s="86"/>
      <c r="H956" s="30"/>
      <c r="I956" s="30"/>
    </row>
    <row r="957" spans="7:9" x14ac:dyDescent="0.25">
      <c r="G957" s="86"/>
      <c r="H957" s="30"/>
      <c r="I957" s="30"/>
    </row>
    <row r="958" spans="7:9" x14ac:dyDescent="0.25">
      <c r="G958" s="86"/>
      <c r="H958" s="30"/>
      <c r="I958" s="30"/>
    </row>
    <row r="959" spans="7:9" x14ac:dyDescent="0.25">
      <c r="G959" s="86"/>
      <c r="H959" s="30"/>
      <c r="I959" s="30"/>
    </row>
    <row r="960" spans="7:9" x14ac:dyDescent="0.25">
      <c r="G960" s="86"/>
      <c r="H960" s="30"/>
      <c r="I960" s="30"/>
    </row>
    <row r="961" spans="7:9" x14ac:dyDescent="0.25">
      <c r="G961" s="86"/>
      <c r="H961" s="30"/>
      <c r="I961" s="30"/>
    </row>
    <row r="962" spans="7:9" x14ac:dyDescent="0.25">
      <c r="G962" s="86"/>
      <c r="H962" s="30"/>
      <c r="I962" s="30"/>
    </row>
    <row r="963" spans="7:9" x14ac:dyDescent="0.25">
      <c r="G963" s="86"/>
      <c r="H963" s="30"/>
      <c r="I963" s="30"/>
    </row>
    <row r="964" spans="7:9" x14ac:dyDescent="0.25">
      <c r="G964" s="86"/>
      <c r="H964" s="30"/>
      <c r="I964" s="30"/>
    </row>
    <row r="965" spans="7:9" x14ac:dyDescent="0.25">
      <c r="G965" s="86"/>
      <c r="H965" s="30"/>
      <c r="I965" s="30"/>
    </row>
    <row r="966" spans="7:9" x14ac:dyDescent="0.25">
      <c r="G966" s="86"/>
      <c r="H966" s="30"/>
      <c r="I966" s="30"/>
    </row>
    <row r="967" spans="7:9" x14ac:dyDescent="0.25">
      <c r="G967" s="86"/>
      <c r="H967" s="30"/>
      <c r="I967" s="30"/>
    </row>
    <row r="968" spans="7:9" x14ac:dyDescent="0.25">
      <c r="G968" s="86"/>
      <c r="H968" s="30"/>
      <c r="I968" s="30"/>
    </row>
    <row r="969" spans="7:9" x14ac:dyDescent="0.25">
      <c r="G969" s="86"/>
      <c r="H969" s="30"/>
      <c r="I969" s="30"/>
    </row>
    <row r="970" spans="7:9" x14ac:dyDescent="0.25">
      <c r="G970" s="86"/>
      <c r="H970" s="30"/>
      <c r="I970" s="30"/>
    </row>
    <row r="971" spans="7:9" x14ac:dyDescent="0.25">
      <c r="G971" s="86"/>
      <c r="H971" s="30"/>
      <c r="I971" s="30"/>
    </row>
    <row r="972" spans="7:9" x14ac:dyDescent="0.25">
      <c r="G972" s="86"/>
      <c r="H972" s="30"/>
      <c r="I972" s="30"/>
    </row>
    <row r="973" spans="7:9" x14ac:dyDescent="0.25">
      <c r="G973" s="86"/>
      <c r="H973" s="30"/>
      <c r="I973" s="30"/>
    </row>
    <row r="974" spans="7:9" x14ac:dyDescent="0.25">
      <c r="G974" s="86"/>
      <c r="H974" s="30"/>
      <c r="I974" s="30"/>
    </row>
    <row r="975" spans="7:9" x14ac:dyDescent="0.25">
      <c r="G975" s="86"/>
      <c r="H975" s="30"/>
      <c r="I975" s="30"/>
    </row>
    <row r="976" spans="7:9" x14ac:dyDescent="0.25">
      <c r="G976" s="86"/>
      <c r="H976" s="30"/>
      <c r="I976" s="30"/>
    </row>
    <row r="977" spans="7:9" x14ac:dyDescent="0.25">
      <c r="G977" s="86"/>
      <c r="H977" s="30"/>
      <c r="I977" s="30"/>
    </row>
    <row r="978" spans="7:9" x14ac:dyDescent="0.25">
      <c r="G978" s="86"/>
      <c r="H978" s="30"/>
      <c r="I978" s="30"/>
    </row>
    <row r="979" spans="7:9" x14ac:dyDescent="0.25">
      <c r="G979" s="86"/>
      <c r="H979" s="30"/>
      <c r="I979" s="30"/>
    </row>
    <row r="980" spans="7:9" x14ac:dyDescent="0.25">
      <c r="G980" s="86"/>
      <c r="H980" s="30"/>
      <c r="I980" s="30"/>
    </row>
    <row r="981" spans="7:9" x14ac:dyDescent="0.25">
      <c r="G981" s="86"/>
      <c r="H981" s="30"/>
      <c r="I981" s="30"/>
    </row>
    <row r="982" spans="7:9" x14ac:dyDescent="0.25">
      <c r="G982" s="86"/>
      <c r="H982" s="30"/>
      <c r="I982" s="30"/>
    </row>
    <row r="983" spans="7:9" x14ac:dyDescent="0.25">
      <c r="G983" s="86"/>
      <c r="H983" s="30"/>
      <c r="I983" s="30"/>
    </row>
    <row r="984" spans="7:9" x14ac:dyDescent="0.25">
      <c r="G984" s="86"/>
      <c r="H984" s="30"/>
      <c r="I984" s="30"/>
    </row>
    <row r="985" spans="7:9" x14ac:dyDescent="0.25">
      <c r="G985" s="86"/>
      <c r="H985" s="30"/>
      <c r="I985" s="30"/>
    </row>
    <row r="986" spans="7:9" x14ac:dyDescent="0.25">
      <c r="G986" s="86"/>
      <c r="H986" s="30"/>
      <c r="I986" s="30"/>
    </row>
    <row r="987" spans="7:9" x14ac:dyDescent="0.25">
      <c r="G987" s="86"/>
      <c r="H987" s="30"/>
      <c r="I987" s="30"/>
    </row>
    <row r="988" spans="7:9" x14ac:dyDescent="0.25">
      <c r="G988" s="86"/>
      <c r="H988" s="30"/>
      <c r="I988" s="30"/>
    </row>
    <row r="989" spans="7:9" x14ac:dyDescent="0.25">
      <c r="G989" s="86"/>
      <c r="H989" s="30"/>
      <c r="I989" s="30"/>
    </row>
    <row r="990" spans="7:9" x14ac:dyDescent="0.25">
      <c r="G990" s="86"/>
      <c r="H990" s="30"/>
      <c r="I990" s="30"/>
    </row>
    <row r="991" spans="7:9" x14ac:dyDescent="0.25">
      <c r="G991" s="86"/>
      <c r="H991" s="30"/>
      <c r="I991" s="30"/>
    </row>
    <row r="992" spans="7:9" x14ac:dyDescent="0.25">
      <c r="G992" s="86"/>
      <c r="H992" s="30"/>
      <c r="I992" s="30"/>
    </row>
    <row r="993" spans="7:9" x14ac:dyDescent="0.25">
      <c r="G993" s="86"/>
      <c r="H993" s="30"/>
      <c r="I993" s="30"/>
    </row>
    <row r="994" spans="7:9" x14ac:dyDescent="0.25">
      <c r="G994" s="86"/>
      <c r="H994" s="30"/>
      <c r="I994" s="30"/>
    </row>
    <row r="995" spans="7:9" x14ac:dyDescent="0.25">
      <c r="G995" s="86"/>
      <c r="H995" s="30"/>
      <c r="I995" s="30"/>
    </row>
    <row r="996" spans="7:9" x14ac:dyDescent="0.25">
      <c r="G996" s="86"/>
      <c r="H996" s="30"/>
      <c r="I996" s="30"/>
    </row>
    <row r="997" spans="7:9" x14ac:dyDescent="0.25">
      <c r="G997" s="86"/>
      <c r="H997" s="30"/>
      <c r="I997" s="30"/>
    </row>
    <row r="998" spans="7:9" x14ac:dyDescent="0.25">
      <c r="G998" s="86"/>
      <c r="H998" s="30"/>
      <c r="I998" s="30"/>
    </row>
    <row r="999" spans="7:9" x14ac:dyDescent="0.25">
      <c r="G999" s="86"/>
      <c r="H999" s="30"/>
      <c r="I999" s="30"/>
    </row>
    <row r="1000" spans="7:9" x14ac:dyDescent="0.25">
      <c r="G1000" s="86"/>
      <c r="H1000" s="30"/>
      <c r="I1000" s="30"/>
    </row>
    <row r="1001" spans="7:9" x14ac:dyDescent="0.25">
      <c r="G1001" s="86"/>
      <c r="H1001" s="30"/>
      <c r="I1001" s="30"/>
    </row>
    <row r="1002" spans="7:9" x14ac:dyDescent="0.25">
      <c r="G1002" s="86"/>
      <c r="H1002" s="30"/>
      <c r="I1002" s="30"/>
    </row>
    <row r="1003" spans="7:9" x14ac:dyDescent="0.25">
      <c r="G1003" s="86"/>
      <c r="H1003" s="30"/>
      <c r="I1003" s="30"/>
    </row>
    <row r="1004" spans="7:9" x14ac:dyDescent="0.25">
      <c r="G1004" s="86"/>
      <c r="H1004" s="30"/>
      <c r="I1004" s="30"/>
    </row>
    <row r="1005" spans="7:9" x14ac:dyDescent="0.25">
      <c r="G1005" s="86"/>
      <c r="H1005" s="30"/>
      <c r="I1005" s="30"/>
    </row>
    <row r="1006" spans="7:9" x14ac:dyDescent="0.25">
      <c r="G1006" s="86"/>
      <c r="H1006" s="30"/>
      <c r="I1006" s="30"/>
    </row>
    <row r="1007" spans="7:9" x14ac:dyDescent="0.25">
      <c r="G1007" s="86"/>
      <c r="H1007" s="30"/>
      <c r="I1007" s="30"/>
    </row>
    <row r="1008" spans="7:9" x14ac:dyDescent="0.25">
      <c r="G1008" s="86"/>
      <c r="H1008" s="30"/>
      <c r="I1008" s="30"/>
    </row>
    <row r="1009" spans="7:9" x14ac:dyDescent="0.25">
      <c r="G1009" s="86"/>
      <c r="H1009" s="30"/>
      <c r="I1009" s="30"/>
    </row>
    <row r="1010" spans="7:9" x14ac:dyDescent="0.25">
      <c r="G1010" s="86"/>
      <c r="H1010" s="30"/>
      <c r="I1010" s="30"/>
    </row>
    <row r="1011" spans="7:9" x14ac:dyDescent="0.25">
      <c r="G1011" s="86"/>
      <c r="H1011" s="30"/>
      <c r="I1011" s="30"/>
    </row>
    <row r="1012" spans="7:9" x14ac:dyDescent="0.25">
      <c r="G1012" s="86"/>
      <c r="H1012" s="30"/>
      <c r="I1012" s="30"/>
    </row>
    <row r="1013" spans="7:9" x14ac:dyDescent="0.25">
      <c r="G1013" s="86"/>
      <c r="H1013" s="30"/>
      <c r="I1013" s="30"/>
    </row>
    <row r="1014" spans="7:9" x14ac:dyDescent="0.25">
      <c r="G1014" s="86"/>
      <c r="H1014" s="30"/>
      <c r="I1014" s="30"/>
    </row>
    <row r="1015" spans="7:9" x14ac:dyDescent="0.25">
      <c r="G1015" s="86"/>
      <c r="H1015" s="30"/>
      <c r="I1015" s="30"/>
    </row>
    <row r="1016" spans="7:9" x14ac:dyDescent="0.25">
      <c r="G1016" s="86"/>
      <c r="H1016" s="30"/>
      <c r="I1016" s="30"/>
    </row>
    <row r="1017" spans="7:9" x14ac:dyDescent="0.25">
      <c r="G1017" s="86"/>
      <c r="H1017" s="30"/>
      <c r="I1017" s="30"/>
    </row>
    <row r="1018" spans="7:9" x14ac:dyDescent="0.25">
      <c r="G1018" s="86"/>
      <c r="H1018" s="30"/>
      <c r="I1018" s="30"/>
    </row>
    <row r="1019" spans="7:9" x14ac:dyDescent="0.25">
      <c r="G1019" s="86"/>
      <c r="H1019" s="30"/>
      <c r="I1019" s="30"/>
    </row>
    <row r="1020" spans="7:9" x14ac:dyDescent="0.25">
      <c r="G1020" s="86"/>
      <c r="H1020" s="30"/>
      <c r="I1020" s="30"/>
    </row>
    <row r="1021" spans="7:9" x14ac:dyDescent="0.25">
      <c r="G1021" s="86"/>
      <c r="H1021" s="30"/>
      <c r="I1021" s="30"/>
    </row>
    <row r="1022" spans="7:9" x14ac:dyDescent="0.25">
      <c r="G1022" s="86"/>
      <c r="H1022" s="30"/>
      <c r="I1022" s="30"/>
    </row>
    <row r="1023" spans="7:9" x14ac:dyDescent="0.25">
      <c r="G1023" s="86"/>
      <c r="H1023" s="30"/>
      <c r="I1023" s="30"/>
    </row>
    <row r="1024" spans="7:9" x14ac:dyDescent="0.25">
      <c r="G1024" s="86"/>
      <c r="H1024" s="30"/>
      <c r="I1024" s="30"/>
    </row>
    <row r="1025" spans="7:9" x14ac:dyDescent="0.25">
      <c r="G1025" s="86"/>
      <c r="H1025" s="30"/>
      <c r="I1025" s="30"/>
    </row>
    <row r="1026" spans="7:9" x14ac:dyDescent="0.25">
      <c r="G1026" s="86"/>
      <c r="H1026" s="30"/>
      <c r="I1026" s="30"/>
    </row>
    <row r="1027" spans="7:9" x14ac:dyDescent="0.25">
      <c r="G1027" s="86"/>
      <c r="H1027" s="30"/>
      <c r="I1027" s="30"/>
    </row>
    <row r="1028" spans="7:9" x14ac:dyDescent="0.25">
      <c r="G1028" s="86"/>
      <c r="H1028" s="30"/>
      <c r="I1028" s="30"/>
    </row>
    <row r="1029" spans="7:9" x14ac:dyDescent="0.25">
      <c r="G1029" s="86"/>
      <c r="H1029" s="30"/>
      <c r="I1029" s="30"/>
    </row>
    <row r="1030" spans="7:9" x14ac:dyDescent="0.25">
      <c r="G1030" s="86"/>
      <c r="H1030" s="30"/>
      <c r="I1030" s="30"/>
    </row>
    <row r="1031" spans="7:9" x14ac:dyDescent="0.25">
      <c r="G1031" s="86"/>
      <c r="H1031" s="30"/>
      <c r="I1031" s="30"/>
    </row>
    <row r="1032" spans="7:9" x14ac:dyDescent="0.25">
      <c r="G1032" s="86"/>
      <c r="H1032" s="30"/>
      <c r="I1032" s="30"/>
    </row>
    <row r="1033" spans="7:9" x14ac:dyDescent="0.25">
      <c r="G1033" s="86"/>
      <c r="H1033" s="30"/>
      <c r="I1033" s="30"/>
    </row>
    <row r="1034" spans="7:9" x14ac:dyDescent="0.25">
      <c r="G1034" s="86"/>
      <c r="H1034" s="30"/>
      <c r="I1034" s="30"/>
    </row>
    <row r="1035" spans="7:9" x14ac:dyDescent="0.25">
      <c r="G1035" s="86"/>
      <c r="H1035" s="30"/>
      <c r="I1035" s="30"/>
    </row>
    <row r="1036" spans="7:9" x14ac:dyDescent="0.25">
      <c r="G1036" s="86"/>
      <c r="H1036" s="30"/>
      <c r="I1036" s="30"/>
    </row>
    <row r="1037" spans="7:9" x14ac:dyDescent="0.25">
      <c r="G1037" s="86"/>
      <c r="H1037" s="30"/>
      <c r="I1037" s="30"/>
    </row>
    <row r="1038" spans="7:9" x14ac:dyDescent="0.25">
      <c r="G1038" s="86"/>
      <c r="H1038" s="30"/>
      <c r="I1038" s="30"/>
    </row>
    <row r="1039" spans="7:9" x14ac:dyDescent="0.25">
      <c r="G1039" s="86"/>
      <c r="H1039" s="30"/>
      <c r="I1039" s="30"/>
    </row>
    <row r="1040" spans="7:9" x14ac:dyDescent="0.25">
      <c r="G1040" s="86"/>
      <c r="H1040" s="30"/>
      <c r="I1040" s="30"/>
    </row>
    <row r="1041" spans="7:9" x14ac:dyDescent="0.25">
      <c r="G1041" s="86"/>
      <c r="H1041" s="30"/>
      <c r="I1041" s="30"/>
    </row>
    <row r="1042" spans="7:9" x14ac:dyDescent="0.25">
      <c r="G1042" s="86"/>
      <c r="H1042" s="30"/>
      <c r="I1042" s="30"/>
    </row>
    <row r="1043" spans="7:9" x14ac:dyDescent="0.25">
      <c r="G1043" s="86"/>
      <c r="H1043" s="30"/>
      <c r="I1043" s="30"/>
    </row>
    <row r="1044" spans="7:9" x14ac:dyDescent="0.25">
      <c r="G1044" s="86"/>
      <c r="H1044" s="30"/>
      <c r="I1044" s="30"/>
    </row>
    <row r="1045" spans="7:9" x14ac:dyDescent="0.25">
      <c r="G1045" s="86"/>
      <c r="H1045" s="30"/>
      <c r="I1045" s="30"/>
    </row>
    <row r="1046" spans="7:9" x14ac:dyDescent="0.25">
      <c r="G1046" s="86"/>
      <c r="H1046" s="30"/>
      <c r="I1046" s="30"/>
    </row>
    <row r="1047" spans="7:9" x14ac:dyDescent="0.25">
      <c r="G1047" s="86"/>
      <c r="H1047" s="30"/>
      <c r="I1047" s="30"/>
    </row>
    <row r="1048" spans="7:9" x14ac:dyDescent="0.25">
      <c r="G1048" s="86"/>
      <c r="H1048" s="30"/>
      <c r="I1048" s="30"/>
    </row>
    <row r="1049" spans="7:9" x14ac:dyDescent="0.25">
      <c r="G1049" s="86"/>
      <c r="H1049" s="30"/>
      <c r="I1049" s="30"/>
    </row>
    <row r="1050" spans="7:9" x14ac:dyDescent="0.25">
      <c r="G1050" s="86"/>
      <c r="H1050" s="30"/>
      <c r="I1050" s="30"/>
    </row>
    <row r="1051" spans="7:9" x14ac:dyDescent="0.25">
      <c r="G1051" s="86"/>
      <c r="H1051" s="30"/>
      <c r="I1051" s="30"/>
    </row>
    <row r="1052" spans="7:9" x14ac:dyDescent="0.25">
      <c r="G1052" s="86"/>
      <c r="H1052" s="30"/>
      <c r="I1052" s="30"/>
    </row>
    <row r="1053" spans="7:9" x14ac:dyDescent="0.25">
      <c r="G1053" s="86"/>
      <c r="H1053" s="30"/>
      <c r="I1053" s="30"/>
    </row>
    <row r="1054" spans="7:9" x14ac:dyDescent="0.25">
      <c r="G1054" s="86"/>
      <c r="H1054" s="30"/>
      <c r="I1054" s="30"/>
    </row>
    <row r="1055" spans="7:9" x14ac:dyDescent="0.25">
      <c r="G1055" s="86"/>
      <c r="H1055" s="30"/>
      <c r="I1055" s="30"/>
    </row>
    <row r="1056" spans="7:9" x14ac:dyDescent="0.25">
      <c r="G1056" s="86"/>
      <c r="H1056" s="30"/>
      <c r="I1056" s="30"/>
    </row>
    <row r="1057" spans="7:9" x14ac:dyDescent="0.25">
      <c r="G1057" s="86"/>
      <c r="H1057" s="30"/>
      <c r="I1057" s="30"/>
    </row>
    <row r="1058" spans="7:9" x14ac:dyDescent="0.25">
      <c r="G1058" s="86"/>
      <c r="H1058" s="30"/>
      <c r="I1058" s="30"/>
    </row>
    <row r="1059" spans="7:9" x14ac:dyDescent="0.25">
      <c r="G1059" s="86"/>
      <c r="H1059" s="30"/>
      <c r="I1059" s="30"/>
    </row>
    <row r="1060" spans="7:9" x14ac:dyDescent="0.25">
      <c r="G1060" s="86"/>
      <c r="H1060" s="30"/>
      <c r="I1060" s="30"/>
    </row>
    <row r="1061" spans="7:9" x14ac:dyDescent="0.25">
      <c r="G1061" s="86"/>
      <c r="H1061" s="30"/>
      <c r="I1061" s="30"/>
    </row>
    <row r="1062" spans="7:9" x14ac:dyDescent="0.25">
      <c r="G1062" s="86"/>
      <c r="H1062" s="30"/>
      <c r="I1062" s="30"/>
    </row>
    <row r="1063" spans="7:9" x14ac:dyDescent="0.25">
      <c r="G1063" s="86"/>
      <c r="H1063" s="30"/>
      <c r="I1063" s="30"/>
    </row>
    <row r="1064" spans="7:9" x14ac:dyDescent="0.25">
      <c r="G1064" s="86"/>
      <c r="H1064" s="30"/>
      <c r="I1064" s="30"/>
    </row>
    <row r="1065" spans="7:9" x14ac:dyDescent="0.25">
      <c r="G1065" s="86"/>
      <c r="H1065" s="30"/>
      <c r="I1065" s="30"/>
    </row>
    <row r="1066" spans="7:9" x14ac:dyDescent="0.25">
      <c r="G1066" s="86"/>
      <c r="H1066" s="30"/>
      <c r="I1066" s="30"/>
    </row>
    <row r="1067" spans="7:9" x14ac:dyDescent="0.25">
      <c r="G1067" s="86"/>
      <c r="H1067" s="30"/>
      <c r="I1067" s="30"/>
    </row>
    <row r="1068" spans="7:9" x14ac:dyDescent="0.25">
      <c r="G1068" s="86"/>
      <c r="H1068" s="30"/>
      <c r="I1068" s="30"/>
    </row>
    <row r="1069" spans="7:9" x14ac:dyDescent="0.25">
      <c r="G1069" s="86"/>
      <c r="H1069" s="30"/>
      <c r="I1069" s="30"/>
    </row>
    <row r="1070" spans="7:9" x14ac:dyDescent="0.25">
      <c r="G1070" s="86"/>
      <c r="H1070" s="30"/>
      <c r="I1070" s="30"/>
    </row>
    <row r="1071" spans="7:9" x14ac:dyDescent="0.25">
      <c r="G1071" s="86"/>
      <c r="H1071" s="30"/>
      <c r="I1071" s="30"/>
    </row>
    <row r="1072" spans="7:9" x14ac:dyDescent="0.25">
      <c r="G1072" s="86"/>
      <c r="H1072" s="30"/>
      <c r="I1072" s="30"/>
    </row>
    <row r="1073" spans="7:9" x14ac:dyDescent="0.25">
      <c r="G1073" s="86"/>
      <c r="H1073" s="30"/>
      <c r="I1073" s="30"/>
    </row>
    <row r="1074" spans="7:9" x14ac:dyDescent="0.25">
      <c r="G1074" s="86"/>
      <c r="H1074" s="30"/>
      <c r="I1074" s="30"/>
    </row>
    <row r="1075" spans="7:9" x14ac:dyDescent="0.25">
      <c r="G1075" s="86"/>
      <c r="H1075" s="30"/>
      <c r="I1075" s="30"/>
    </row>
    <row r="1076" spans="7:9" x14ac:dyDescent="0.25">
      <c r="G1076" s="86"/>
      <c r="H1076" s="30"/>
      <c r="I1076" s="30"/>
    </row>
    <row r="1077" spans="7:9" x14ac:dyDescent="0.25">
      <c r="G1077" s="86"/>
      <c r="H1077" s="30"/>
      <c r="I1077" s="30"/>
    </row>
    <row r="1078" spans="7:9" x14ac:dyDescent="0.25">
      <c r="G1078" s="86"/>
      <c r="H1078" s="30"/>
      <c r="I1078" s="30"/>
    </row>
    <row r="1079" spans="7:9" x14ac:dyDescent="0.25">
      <c r="G1079" s="86"/>
      <c r="H1079" s="30"/>
      <c r="I1079" s="30"/>
    </row>
    <row r="1080" spans="7:9" x14ac:dyDescent="0.25">
      <c r="G1080" s="86"/>
      <c r="H1080" s="30"/>
      <c r="I1080" s="30"/>
    </row>
    <row r="1081" spans="7:9" x14ac:dyDescent="0.25">
      <c r="G1081" s="86"/>
      <c r="H1081" s="30"/>
      <c r="I1081" s="30"/>
    </row>
    <row r="1082" spans="7:9" x14ac:dyDescent="0.25">
      <c r="G1082" s="86"/>
      <c r="H1082" s="30"/>
      <c r="I1082" s="30"/>
    </row>
    <row r="1083" spans="7:9" x14ac:dyDescent="0.25">
      <c r="G1083" s="86"/>
      <c r="H1083" s="30"/>
      <c r="I1083" s="30"/>
    </row>
    <row r="1084" spans="7:9" x14ac:dyDescent="0.25">
      <c r="G1084" s="86"/>
      <c r="H1084" s="30"/>
      <c r="I1084" s="30"/>
    </row>
    <row r="1085" spans="7:9" x14ac:dyDescent="0.25">
      <c r="G1085" s="86"/>
      <c r="H1085" s="30"/>
      <c r="I1085" s="30"/>
    </row>
    <row r="1086" spans="7:9" x14ac:dyDescent="0.25">
      <c r="G1086" s="86"/>
      <c r="H1086" s="30"/>
      <c r="I1086" s="30"/>
    </row>
    <row r="1087" spans="7:9" x14ac:dyDescent="0.25">
      <c r="G1087" s="86"/>
      <c r="H1087" s="30"/>
      <c r="I1087" s="30"/>
    </row>
    <row r="1088" spans="7:9" x14ac:dyDescent="0.25">
      <c r="G1088" s="86"/>
      <c r="H1088" s="30"/>
      <c r="I1088" s="30"/>
    </row>
    <row r="1089" spans="7:9" x14ac:dyDescent="0.25">
      <c r="G1089" s="86"/>
      <c r="H1089" s="30"/>
      <c r="I1089" s="30"/>
    </row>
    <row r="1090" spans="7:9" x14ac:dyDescent="0.25">
      <c r="G1090" s="86"/>
      <c r="H1090" s="30"/>
      <c r="I1090" s="30"/>
    </row>
    <row r="1091" spans="7:9" x14ac:dyDescent="0.25">
      <c r="G1091" s="86"/>
      <c r="H1091" s="30"/>
      <c r="I1091" s="30"/>
    </row>
    <row r="1092" spans="7:9" x14ac:dyDescent="0.25">
      <c r="G1092" s="86"/>
      <c r="H1092" s="30"/>
      <c r="I1092" s="30"/>
    </row>
    <row r="1093" spans="7:9" x14ac:dyDescent="0.25">
      <c r="G1093" s="86"/>
      <c r="H1093" s="30"/>
      <c r="I1093" s="30"/>
    </row>
    <row r="1094" spans="7:9" x14ac:dyDescent="0.25">
      <c r="G1094" s="86"/>
      <c r="H1094" s="30"/>
      <c r="I1094" s="30"/>
    </row>
    <row r="1095" spans="7:9" x14ac:dyDescent="0.25">
      <c r="G1095" s="86"/>
      <c r="H1095" s="30"/>
      <c r="I1095" s="30"/>
    </row>
    <row r="1096" spans="7:9" x14ac:dyDescent="0.25">
      <c r="G1096" s="86"/>
      <c r="H1096" s="30"/>
      <c r="I1096" s="30"/>
    </row>
    <row r="1097" spans="7:9" x14ac:dyDescent="0.25">
      <c r="G1097" s="86"/>
      <c r="H1097" s="30"/>
      <c r="I1097" s="30"/>
    </row>
    <row r="1098" spans="7:9" x14ac:dyDescent="0.25">
      <c r="G1098" s="86"/>
      <c r="H1098" s="30"/>
      <c r="I1098" s="30"/>
    </row>
    <row r="1099" spans="7:9" x14ac:dyDescent="0.25">
      <c r="G1099" s="86"/>
      <c r="H1099" s="30"/>
      <c r="I1099" s="30"/>
    </row>
    <row r="1100" spans="7:9" x14ac:dyDescent="0.25">
      <c r="G1100" s="86"/>
      <c r="H1100" s="30"/>
      <c r="I1100" s="30"/>
    </row>
    <row r="1101" spans="7:9" x14ac:dyDescent="0.25">
      <c r="G1101" s="86"/>
      <c r="H1101" s="30"/>
      <c r="I1101" s="30"/>
    </row>
    <row r="1102" spans="7:9" x14ac:dyDescent="0.25">
      <c r="G1102" s="86"/>
      <c r="H1102" s="30"/>
      <c r="I1102" s="30"/>
    </row>
    <row r="1103" spans="7:9" x14ac:dyDescent="0.25">
      <c r="G1103" s="86"/>
      <c r="H1103" s="30"/>
      <c r="I1103" s="30"/>
    </row>
    <row r="1104" spans="7:9" x14ac:dyDescent="0.25">
      <c r="G1104" s="86"/>
      <c r="H1104" s="30"/>
      <c r="I1104" s="30"/>
    </row>
    <row r="1105" spans="7:9" x14ac:dyDescent="0.25">
      <c r="G1105" s="86"/>
      <c r="H1105" s="30"/>
      <c r="I1105" s="30"/>
    </row>
    <row r="1106" spans="7:9" x14ac:dyDescent="0.25">
      <c r="G1106" s="86"/>
      <c r="H1106" s="30"/>
      <c r="I1106" s="30"/>
    </row>
    <row r="1107" spans="7:9" x14ac:dyDescent="0.25">
      <c r="G1107" s="86"/>
      <c r="H1107" s="30"/>
      <c r="I1107" s="30"/>
    </row>
    <row r="1108" spans="7:9" x14ac:dyDescent="0.25">
      <c r="G1108" s="86"/>
      <c r="H1108" s="30"/>
      <c r="I1108" s="30"/>
    </row>
    <row r="1109" spans="7:9" x14ac:dyDescent="0.25">
      <c r="G1109" s="86"/>
      <c r="H1109" s="30"/>
      <c r="I1109" s="30"/>
    </row>
    <row r="1110" spans="7:9" x14ac:dyDescent="0.25">
      <c r="G1110" s="86"/>
      <c r="H1110" s="30"/>
      <c r="I1110" s="30"/>
    </row>
    <row r="1111" spans="7:9" x14ac:dyDescent="0.25">
      <c r="G1111" s="86"/>
      <c r="H1111" s="30"/>
      <c r="I1111" s="30"/>
    </row>
    <row r="1112" spans="7:9" x14ac:dyDescent="0.25">
      <c r="G1112" s="86"/>
      <c r="H1112" s="30"/>
      <c r="I1112" s="30"/>
    </row>
    <row r="1113" spans="7:9" x14ac:dyDescent="0.25">
      <c r="G1113" s="86"/>
      <c r="H1113" s="30"/>
      <c r="I1113" s="30"/>
    </row>
    <row r="1114" spans="7:9" x14ac:dyDescent="0.25">
      <c r="G1114" s="86"/>
      <c r="H1114" s="30"/>
      <c r="I1114" s="30"/>
    </row>
    <row r="1115" spans="7:9" x14ac:dyDescent="0.25">
      <c r="G1115" s="86"/>
      <c r="H1115" s="30"/>
      <c r="I1115" s="30"/>
    </row>
    <row r="1116" spans="7:9" x14ac:dyDescent="0.25">
      <c r="G1116" s="86"/>
      <c r="H1116" s="30"/>
      <c r="I1116" s="30"/>
    </row>
    <row r="1117" spans="7:9" x14ac:dyDescent="0.25">
      <c r="G1117" s="86"/>
      <c r="H1117" s="30"/>
      <c r="I1117" s="30"/>
    </row>
    <row r="1118" spans="7:9" x14ac:dyDescent="0.25">
      <c r="G1118" s="86"/>
      <c r="H1118" s="30"/>
      <c r="I1118" s="30"/>
    </row>
    <row r="1119" spans="7:9" x14ac:dyDescent="0.25">
      <c r="G1119" s="86"/>
      <c r="H1119" s="30"/>
      <c r="I1119" s="30"/>
    </row>
    <row r="1120" spans="7:9" x14ac:dyDescent="0.25">
      <c r="G1120" s="86"/>
      <c r="H1120" s="30"/>
      <c r="I1120" s="30"/>
    </row>
    <row r="1121" spans="7:9" x14ac:dyDescent="0.25">
      <c r="G1121" s="86"/>
      <c r="H1121" s="30"/>
      <c r="I1121" s="30"/>
    </row>
    <row r="1122" spans="7:9" x14ac:dyDescent="0.25">
      <c r="G1122" s="86"/>
      <c r="H1122" s="30"/>
      <c r="I1122" s="30"/>
    </row>
    <row r="1123" spans="7:9" x14ac:dyDescent="0.25">
      <c r="G1123" s="86"/>
      <c r="H1123" s="30"/>
      <c r="I1123" s="30"/>
    </row>
    <row r="1124" spans="7:9" x14ac:dyDescent="0.25">
      <c r="G1124" s="86"/>
      <c r="H1124" s="30"/>
      <c r="I1124" s="30"/>
    </row>
    <row r="1125" spans="7:9" x14ac:dyDescent="0.25">
      <c r="G1125" s="86"/>
      <c r="H1125" s="30"/>
      <c r="I1125" s="30"/>
    </row>
    <row r="1126" spans="7:9" x14ac:dyDescent="0.25">
      <c r="G1126" s="86"/>
      <c r="H1126" s="30"/>
      <c r="I1126" s="30"/>
    </row>
    <row r="1127" spans="7:9" x14ac:dyDescent="0.25">
      <c r="G1127" s="86"/>
      <c r="H1127" s="30"/>
      <c r="I1127" s="30"/>
    </row>
    <row r="1128" spans="7:9" x14ac:dyDescent="0.25">
      <c r="G1128" s="86"/>
      <c r="H1128" s="30"/>
      <c r="I1128" s="30"/>
    </row>
    <row r="1129" spans="7:9" x14ac:dyDescent="0.25">
      <c r="G1129" s="86"/>
      <c r="H1129" s="30"/>
      <c r="I1129" s="30"/>
    </row>
    <row r="1130" spans="7:9" x14ac:dyDescent="0.25">
      <c r="G1130" s="86"/>
      <c r="H1130" s="30"/>
      <c r="I1130" s="30"/>
    </row>
    <row r="1131" spans="7:9" x14ac:dyDescent="0.25">
      <c r="G1131" s="86"/>
      <c r="H1131" s="30"/>
      <c r="I1131" s="30"/>
    </row>
    <row r="1132" spans="7:9" x14ac:dyDescent="0.25">
      <c r="G1132" s="86"/>
      <c r="H1132" s="30"/>
      <c r="I1132" s="30"/>
    </row>
    <row r="1133" spans="7:9" x14ac:dyDescent="0.25">
      <c r="G1133" s="86"/>
      <c r="H1133" s="30"/>
      <c r="I1133" s="30"/>
    </row>
    <row r="1134" spans="7:9" x14ac:dyDescent="0.25">
      <c r="G1134" s="86"/>
      <c r="H1134" s="30"/>
      <c r="I1134" s="30"/>
    </row>
    <row r="1135" spans="7:9" x14ac:dyDescent="0.25">
      <c r="G1135" s="86"/>
      <c r="H1135" s="30"/>
      <c r="I1135" s="30"/>
    </row>
    <row r="1136" spans="7:9" x14ac:dyDescent="0.25">
      <c r="G1136" s="86"/>
      <c r="H1136" s="30"/>
      <c r="I1136" s="30"/>
    </row>
    <row r="1137" spans="7:9" x14ac:dyDescent="0.25">
      <c r="G1137" s="86"/>
      <c r="H1137" s="30"/>
      <c r="I1137" s="30"/>
    </row>
    <row r="1138" spans="7:9" x14ac:dyDescent="0.25">
      <c r="G1138" s="86"/>
      <c r="H1138" s="30"/>
      <c r="I1138" s="30"/>
    </row>
    <row r="1139" spans="7:9" x14ac:dyDescent="0.25">
      <c r="G1139" s="86"/>
      <c r="H1139" s="30"/>
      <c r="I1139" s="30"/>
    </row>
    <row r="1140" spans="7:9" x14ac:dyDescent="0.25">
      <c r="G1140" s="86"/>
      <c r="H1140" s="30"/>
      <c r="I1140" s="30"/>
    </row>
    <row r="1141" spans="7:9" x14ac:dyDescent="0.25">
      <c r="G1141" s="86"/>
      <c r="H1141" s="30"/>
      <c r="I1141" s="30"/>
    </row>
    <row r="1142" spans="7:9" x14ac:dyDescent="0.25">
      <c r="G1142" s="86"/>
      <c r="H1142" s="30"/>
      <c r="I1142" s="30"/>
    </row>
    <row r="1143" spans="7:9" x14ac:dyDescent="0.25">
      <c r="G1143" s="86"/>
      <c r="H1143" s="30"/>
      <c r="I1143" s="30"/>
    </row>
    <row r="1144" spans="7:9" x14ac:dyDescent="0.25">
      <c r="G1144" s="86"/>
      <c r="H1144" s="30"/>
      <c r="I1144" s="30"/>
    </row>
    <row r="1145" spans="7:9" x14ac:dyDescent="0.25">
      <c r="G1145" s="86"/>
      <c r="H1145" s="30"/>
      <c r="I1145" s="30"/>
    </row>
    <row r="1146" spans="7:9" x14ac:dyDescent="0.25">
      <c r="G1146" s="86"/>
      <c r="H1146" s="30"/>
      <c r="I1146" s="30"/>
    </row>
    <row r="1147" spans="7:9" x14ac:dyDescent="0.25">
      <c r="G1147" s="86"/>
      <c r="H1147" s="30"/>
      <c r="I1147" s="30"/>
    </row>
    <row r="1148" spans="7:9" x14ac:dyDescent="0.25">
      <c r="G1148" s="86"/>
      <c r="H1148" s="30"/>
      <c r="I1148" s="30"/>
    </row>
    <row r="1149" spans="7:9" x14ac:dyDescent="0.25">
      <c r="G1149" s="86"/>
      <c r="H1149" s="30"/>
      <c r="I1149" s="30"/>
    </row>
    <row r="1150" spans="7:9" x14ac:dyDescent="0.25">
      <c r="G1150" s="86"/>
      <c r="H1150" s="30"/>
      <c r="I1150" s="30"/>
    </row>
    <row r="1151" spans="7:9" x14ac:dyDescent="0.25">
      <c r="G1151" s="86"/>
      <c r="H1151" s="30"/>
      <c r="I1151" s="30"/>
    </row>
    <row r="1152" spans="7:9" x14ac:dyDescent="0.25">
      <c r="G1152" s="86"/>
      <c r="H1152" s="30"/>
      <c r="I1152" s="30"/>
    </row>
    <row r="1153" spans="7:9" x14ac:dyDescent="0.25">
      <c r="G1153" s="86"/>
      <c r="H1153" s="30"/>
      <c r="I1153" s="30"/>
    </row>
    <row r="1154" spans="7:9" x14ac:dyDescent="0.25">
      <c r="G1154" s="86"/>
      <c r="H1154" s="30"/>
      <c r="I1154" s="30"/>
    </row>
    <row r="1155" spans="7:9" x14ac:dyDescent="0.25">
      <c r="G1155" s="86"/>
      <c r="H1155" s="30"/>
      <c r="I1155" s="30"/>
    </row>
    <row r="1156" spans="7:9" x14ac:dyDescent="0.25">
      <c r="G1156" s="86"/>
      <c r="H1156" s="30"/>
      <c r="I1156" s="30"/>
    </row>
    <row r="1157" spans="7:9" x14ac:dyDescent="0.25">
      <c r="G1157" s="86"/>
      <c r="H1157" s="30"/>
      <c r="I1157" s="30"/>
    </row>
    <row r="1158" spans="7:9" x14ac:dyDescent="0.25">
      <c r="G1158" s="86"/>
      <c r="H1158" s="30"/>
      <c r="I1158" s="30"/>
    </row>
    <row r="1159" spans="7:9" x14ac:dyDescent="0.25">
      <c r="G1159" s="86"/>
      <c r="H1159" s="30"/>
      <c r="I1159" s="30"/>
    </row>
    <row r="1160" spans="7:9" x14ac:dyDescent="0.25">
      <c r="G1160" s="86"/>
      <c r="H1160" s="30"/>
      <c r="I1160" s="30"/>
    </row>
    <row r="1161" spans="7:9" x14ac:dyDescent="0.25">
      <c r="G1161" s="86"/>
      <c r="H1161" s="30"/>
      <c r="I1161" s="30"/>
    </row>
    <row r="1162" spans="7:9" x14ac:dyDescent="0.25">
      <c r="G1162" s="86"/>
      <c r="H1162" s="30"/>
      <c r="I1162" s="30"/>
    </row>
    <row r="1163" spans="7:9" x14ac:dyDescent="0.25">
      <c r="G1163" s="86"/>
      <c r="H1163" s="30"/>
      <c r="I1163" s="30"/>
    </row>
    <row r="1164" spans="7:9" x14ac:dyDescent="0.25">
      <c r="G1164" s="86"/>
      <c r="H1164" s="30"/>
      <c r="I1164" s="30"/>
    </row>
    <row r="1165" spans="7:9" x14ac:dyDescent="0.25">
      <c r="G1165" s="86"/>
      <c r="H1165" s="30"/>
      <c r="I1165" s="30"/>
    </row>
    <row r="1166" spans="7:9" x14ac:dyDescent="0.25">
      <c r="G1166" s="86"/>
      <c r="H1166" s="30"/>
      <c r="I1166" s="30"/>
    </row>
    <row r="1167" spans="7:9" x14ac:dyDescent="0.25">
      <c r="G1167" s="86"/>
      <c r="H1167" s="30"/>
      <c r="I1167" s="30"/>
    </row>
    <row r="1168" spans="7:9" x14ac:dyDescent="0.25">
      <c r="G1168" s="86"/>
      <c r="H1168" s="30"/>
      <c r="I1168" s="30"/>
    </row>
    <row r="1169" spans="7:9" x14ac:dyDescent="0.25">
      <c r="G1169" s="86"/>
      <c r="H1169" s="30"/>
      <c r="I1169" s="30"/>
    </row>
    <row r="1170" spans="7:9" x14ac:dyDescent="0.25">
      <c r="G1170" s="86"/>
      <c r="H1170" s="30"/>
      <c r="I1170" s="30"/>
    </row>
    <row r="1171" spans="7:9" x14ac:dyDescent="0.25">
      <c r="G1171" s="86"/>
      <c r="H1171" s="30"/>
      <c r="I1171" s="30"/>
    </row>
    <row r="1172" spans="7:9" x14ac:dyDescent="0.25">
      <c r="G1172" s="86"/>
      <c r="H1172" s="30"/>
      <c r="I1172" s="30"/>
    </row>
    <row r="1173" spans="7:9" x14ac:dyDescent="0.25">
      <c r="G1173" s="86"/>
      <c r="H1173" s="30"/>
      <c r="I1173" s="30"/>
    </row>
    <row r="1174" spans="7:9" x14ac:dyDescent="0.25">
      <c r="G1174" s="86"/>
      <c r="H1174" s="30"/>
      <c r="I1174" s="30"/>
    </row>
    <row r="1175" spans="7:9" x14ac:dyDescent="0.25">
      <c r="G1175" s="86"/>
      <c r="H1175" s="30"/>
      <c r="I1175" s="30"/>
    </row>
    <row r="1176" spans="7:9" x14ac:dyDescent="0.25">
      <c r="G1176" s="86"/>
      <c r="H1176" s="30"/>
      <c r="I1176" s="30"/>
    </row>
    <row r="1177" spans="7:9" x14ac:dyDescent="0.25">
      <c r="G1177" s="86"/>
      <c r="H1177" s="30"/>
      <c r="I1177" s="30"/>
    </row>
    <row r="1178" spans="7:9" x14ac:dyDescent="0.25">
      <c r="G1178" s="86"/>
      <c r="H1178" s="30"/>
      <c r="I1178" s="30"/>
    </row>
    <row r="1179" spans="7:9" x14ac:dyDescent="0.25">
      <c r="G1179" s="86"/>
      <c r="H1179" s="30"/>
      <c r="I1179" s="30"/>
    </row>
    <row r="1180" spans="7:9" x14ac:dyDescent="0.25">
      <c r="G1180" s="86"/>
      <c r="H1180" s="30"/>
      <c r="I1180" s="30"/>
    </row>
    <row r="1181" spans="7:9" x14ac:dyDescent="0.25">
      <c r="G1181" s="86"/>
      <c r="H1181" s="30"/>
      <c r="I1181" s="30"/>
    </row>
    <row r="1182" spans="7:9" x14ac:dyDescent="0.25">
      <c r="G1182" s="86"/>
      <c r="H1182" s="30"/>
      <c r="I1182" s="30"/>
    </row>
    <row r="1183" spans="7:9" x14ac:dyDescent="0.25">
      <c r="G1183" s="86"/>
      <c r="H1183" s="30"/>
      <c r="I1183" s="30"/>
    </row>
    <row r="1184" spans="7:9" x14ac:dyDescent="0.25">
      <c r="G1184" s="86"/>
      <c r="H1184" s="30"/>
      <c r="I1184" s="30"/>
    </row>
    <row r="1185" spans="7:9" x14ac:dyDescent="0.25">
      <c r="G1185" s="86"/>
      <c r="H1185" s="30"/>
      <c r="I1185" s="30"/>
    </row>
    <row r="1186" spans="7:9" x14ac:dyDescent="0.25">
      <c r="G1186" s="86"/>
      <c r="H1186" s="30"/>
      <c r="I1186" s="30"/>
    </row>
    <row r="1187" spans="7:9" x14ac:dyDescent="0.25">
      <c r="G1187" s="86"/>
      <c r="H1187" s="30"/>
      <c r="I1187" s="30"/>
    </row>
    <row r="1188" spans="7:9" x14ac:dyDescent="0.25">
      <c r="G1188" s="86"/>
      <c r="H1188" s="30"/>
      <c r="I1188" s="30"/>
    </row>
    <row r="1189" spans="7:9" x14ac:dyDescent="0.25">
      <c r="G1189" s="86"/>
      <c r="H1189" s="30"/>
      <c r="I1189" s="30"/>
    </row>
    <row r="1190" spans="7:9" x14ac:dyDescent="0.25">
      <c r="G1190" s="86"/>
      <c r="H1190" s="30"/>
      <c r="I1190" s="30"/>
    </row>
    <row r="1191" spans="7:9" x14ac:dyDescent="0.25">
      <c r="G1191" s="86"/>
      <c r="H1191" s="30"/>
      <c r="I1191" s="30"/>
    </row>
    <row r="1192" spans="7:9" x14ac:dyDescent="0.25">
      <c r="G1192" s="86"/>
      <c r="H1192" s="30"/>
      <c r="I1192" s="30"/>
    </row>
    <row r="1193" spans="7:9" x14ac:dyDescent="0.25">
      <c r="G1193" s="86"/>
      <c r="H1193" s="30"/>
      <c r="I1193" s="30"/>
    </row>
    <row r="1194" spans="7:9" x14ac:dyDescent="0.25">
      <c r="G1194" s="86"/>
      <c r="H1194" s="30"/>
      <c r="I1194" s="30"/>
    </row>
    <row r="1195" spans="7:9" x14ac:dyDescent="0.25">
      <c r="G1195" s="86"/>
      <c r="H1195" s="30"/>
      <c r="I1195" s="30"/>
    </row>
    <row r="1196" spans="7:9" x14ac:dyDescent="0.25">
      <c r="G1196" s="86"/>
      <c r="H1196" s="30"/>
      <c r="I1196" s="30"/>
    </row>
    <row r="1197" spans="7:9" x14ac:dyDescent="0.25">
      <c r="G1197" s="86"/>
      <c r="H1197" s="30"/>
      <c r="I1197" s="30"/>
    </row>
    <row r="1198" spans="7:9" x14ac:dyDescent="0.25">
      <c r="G1198" s="86"/>
      <c r="H1198" s="30"/>
      <c r="I1198" s="30"/>
    </row>
    <row r="1199" spans="7:9" x14ac:dyDescent="0.25">
      <c r="G1199" s="86"/>
      <c r="H1199" s="30"/>
      <c r="I1199" s="30"/>
    </row>
    <row r="1200" spans="7:9" x14ac:dyDescent="0.25">
      <c r="G1200" s="86"/>
      <c r="H1200" s="30"/>
      <c r="I1200" s="30"/>
    </row>
    <row r="1201" spans="7:9" x14ac:dyDescent="0.25">
      <c r="G1201" s="86"/>
      <c r="H1201" s="30"/>
      <c r="I1201" s="30"/>
    </row>
    <row r="1202" spans="7:9" x14ac:dyDescent="0.25">
      <c r="G1202" s="86"/>
      <c r="H1202" s="30"/>
      <c r="I1202" s="30"/>
    </row>
    <row r="1203" spans="7:9" x14ac:dyDescent="0.25">
      <c r="G1203" s="86"/>
      <c r="H1203" s="30"/>
      <c r="I1203" s="30"/>
    </row>
    <row r="1204" spans="7:9" x14ac:dyDescent="0.25">
      <c r="G1204" s="86"/>
      <c r="H1204" s="30"/>
      <c r="I1204" s="30"/>
    </row>
    <row r="1205" spans="7:9" x14ac:dyDescent="0.25">
      <c r="G1205" s="86"/>
      <c r="H1205" s="30"/>
      <c r="I1205" s="30"/>
    </row>
    <row r="1206" spans="7:9" x14ac:dyDescent="0.25">
      <c r="G1206" s="86"/>
      <c r="H1206" s="30"/>
      <c r="I1206" s="30"/>
    </row>
    <row r="1207" spans="7:9" x14ac:dyDescent="0.25">
      <c r="G1207" s="86"/>
      <c r="H1207" s="30"/>
      <c r="I1207" s="30"/>
    </row>
    <row r="1208" spans="7:9" x14ac:dyDescent="0.25">
      <c r="G1208" s="86"/>
      <c r="H1208" s="30"/>
      <c r="I1208" s="30"/>
    </row>
    <row r="1209" spans="7:9" x14ac:dyDescent="0.25">
      <c r="G1209" s="86"/>
      <c r="H1209" s="30"/>
      <c r="I1209" s="30"/>
    </row>
    <row r="1210" spans="7:9" x14ac:dyDescent="0.25">
      <c r="G1210" s="86"/>
      <c r="H1210" s="30"/>
      <c r="I1210" s="30"/>
    </row>
    <row r="1211" spans="7:9" x14ac:dyDescent="0.25">
      <c r="G1211" s="86"/>
      <c r="H1211" s="30"/>
      <c r="I1211" s="30"/>
    </row>
    <row r="1212" spans="7:9" x14ac:dyDescent="0.25">
      <c r="G1212" s="86"/>
      <c r="H1212" s="30"/>
      <c r="I1212" s="30"/>
    </row>
    <row r="1213" spans="7:9" x14ac:dyDescent="0.25">
      <c r="G1213" s="86"/>
      <c r="H1213" s="30"/>
      <c r="I1213" s="30"/>
    </row>
    <row r="1214" spans="7:9" x14ac:dyDescent="0.25">
      <c r="G1214" s="86"/>
      <c r="H1214" s="30"/>
      <c r="I1214" s="30"/>
    </row>
    <row r="1215" spans="7:9" x14ac:dyDescent="0.25">
      <c r="G1215" s="86"/>
      <c r="H1215" s="30"/>
      <c r="I1215" s="30"/>
    </row>
    <row r="1216" spans="7:9" x14ac:dyDescent="0.25">
      <c r="G1216" s="86"/>
      <c r="H1216" s="30"/>
      <c r="I1216" s="30"/>
    </row>
    <row r="1217" spans="7:9" x14ac:dyDescent="0.25">
      <c r="G1217" s="86"/>
      <c r="H1217" s="30"/>
      <c r="I1217" s="30"/>
    </row>
    <row r="1218" spans="7:9" x14ac:dyDescent="0.25">
      <c r="G1218" s="86"/>
      <c r="H1218" s="30"/>
      <c r="I1218" s="30"/>
    </row>
    <row r="1219" spans="7:9" x14ac:dyDescent="0.25">
      <c r="G1219" s="86"/>
      <c r="H1219" s="30"/>
      <c r="I1219" s="30"/>
    </row>
    <row r="1220" spans="7:9" x14ac:dyDescent="0.25">
      <c r="G1220" s="86"/>
      <c r="H1220" s="30"/>
      <c r="I1220" s="30"/>
    </row>
    <row r="1221" spans="7:9" x14ac:dyDescent="0.25">
      <c r="G1221" s="86"/>
      <c r="H1221" s="30"/>
      <c r="I1221" s="30"/>
    </row>
    <row r="1222" spans="7:9" x14ac:dyDescent="0.25">
      <c r="G1222" s="86"/>
      <c r="H1222" s="30"/>
      <c r="I1222" s="30"/>
    </row>
    <row r="1223" spans="7:9" x14ac:dyDescent="0.25">
      <c r="G1223" s="86"/>
      <c r="H1223" s="30"/>
      <c r="I1223" s="30"/>
    </row>
    <row r="1224" spans="7:9" x14ac:dyDescent="0.25">
      <c r="G1224" s="86"/>
      <c r="H1224" s="30"/>
      <c r="I1224" s="30"/>
    </row>
    <row r="1225" spans="7:9" x14ac:dyDescent="0.25">
      <c r="G1225" s="86"/>
      <c r="H1225" s="30"/>
      <c r="I1225" s="30"/>
    </row>
    <row r="1226" spans="7:9" x14ac:dyDescent="0.25">
      <c r="G1226" s="86"/>
      <c r="H1226" s="30"/>
      <c r="I1226" s="30"/>
    </row>
    <row r="1227" spans="7:9" x14ac:dyDescent="0.25">
      <c r="G1227" s="86"/>
      <c r="H1227" s="30"/>
      <c r="I1227" s="30"/>
    </row>
    <row r="1228" spans="7:9" x14ac:dyDescent="0.25">
      <c r="G1228" s="86"/>
      <c r="H1228" s="30"/>
      <c r="I1228" s="30"/>
    </row>
    <row r="1229" spans="7:9" x14ac:dyDescent="0.25">
      <c r="G1229" s="86"/>
      <c r="H1229" s="30"/>
      <c r="I1229" s="30"/>
    </row>
    <row r="1230" spans="7:9" x14ac:dyDescent="0.25">
      <c r="G1230" s="86"/>
      <c r="H1230" s="30"/>
      <c r="I1230" s="30"/>
    </row>
    <row r="1231" spans="7:9" x14ac:dyDescent="0.25">
      <c r="G1231" s="86"/>
      <c r="H1231" s="30"/>
      <c r="I1231" s="30"/>
    </row>
    <row r="1232" spans="7:9" x14ac:dyDescent="0.25">
      <c r="G1232" s="86"/>
      <c r="H1232" s="30"/>
      <c r="I1232" s="30"/>
    </row>
    <row r="1233" spans="7:9" x14ac:dyDescent="0.25">
      <c r="G1233" s="86"/>
      <c r="H1233" s="30"/>
      <c r="I1233" s="30"/>
    </row>
    <row r="1234" spans="7:9" x14ac:dyDescent="0.25">
      <c r="G1234" s="86"/>
      <c r="H1234" s="30"/>
      <c r="I1234" s="30"/>
    </row>
    <row r="1235" spans="7:9" x14ac:dyDescent="0.25">
      <c r="G1235" s="86"/>
      <c r="H1235" s="30"/>
      <c r="I1235" s="30"/>
    </row>
    <row r="1236" spans="7:9" x14ac:dyDescent="0.25">
      <c r="G1236" s="86"/>
      <c r="H1236" s="30"/>
      <c r="I1236" s="30"/>
    </row>
    <row r="1237" spans="7:9" x14ac:dyDescent="0.25">
      <c r="G1237" s="86"/>
      <c r="H1237" s="30"/>
      <c r="I1237" s="30"/>
    </row>
    <row r="1238" spans="7:9" x14ac:dyDescent="0.25">
      <c r="G1238" s="86"/>
      <c r="H1238" s="30"/>
      <c r="I1238" s="30"/>
    </row>
    <row r="1239" spans="7:9" x14ac:dyDescent="0.25">
      <c r="G1239" s="86"/>
      <c r="H1239" s="30"/>
      <c r="I1239" s="30"/>
    </row>
    <row r="1240" spans="7:9" x14ac:dyDescent="0.25">
      <c r="G1240" s="86"/>
      <c r="H1240" s="30"/>
      <c r="I1240" s="30"/>
    </row>
    <row r="1241" spans="7:9" x14ac:dyDescent="0.25">
      <c r="G1241" s="86"/>
      <c r="H1241" s="30"/>
      <c r="I1241" s="30"/>
    </row>
    <row r="1242" spans="7:9" x14ac:dyDescent="0.25">
      <c r="G1242" s="86"/>
      <c r="H1242" s="30"/>
      <c r="I1242" s="30"/>
    </row>
    <row r="1243" spans="7:9" x14ac:dyDescent="0.25">
      <c r="G1243" s="86"/>
      <c r="H1243" s="30"/>
      <c r="I1243" s="30"/>
    </row>
    <row r="1244" spans="7:9" x14ac:dyDescent="0.25">
      <c r="G1244" s="86"/>
      <c r="H1244" s="30"/>
      <c r="I1244" s="30"/>
    </row>
    <row r="1245" spans="7:9" x14ac:dyDescent="0.25">
      <c r="G1245" s="86"/>
      <c r="H1245" s="30"/>
      <c r="I1245" s="30"/>
    </row>
    <row r="1246" spans="7:9" x14ac:dyDescent="0.25">
      <c r="G1246" s="86"/>
      <c r="H1246" s="30"/>
      <c r="I1246" s="30"/>
    </row>
    <row r="1247" spans="7:9" x14ac:dyDescent="0.25">
      <c r="G1247" s="86"/>
      <c r="H1247" s="30"/>
      <c r="I1247" s="30"/>
    </row>
    <row r="1248" spans="7:9" x14ac:dyDescent="0.25">
      <c r="G1248" s="86"/>
      <c r="H1248" s="30"/>
      <c r="I1248" s="30"/>
    </row>
    <row r="1249" spans="7:9" x14ac:dyDescent="0.25">
      <c r="G1249" s="86"/>
      <c r="H1249" s="30"/>
      <c r="I1249" s="30"/>
    </row>
    <row r="1250" spans="7:9" x14ac:dyDescent="0.25">
      <c r="G1250" s="86"/>
      <c r="H1250" s="30"/>
      <c r="I1250" s="30"/>
    </row>
    <row r="1251" spans="7:9" x14ac:dyDescent="0.25">
      <c r="G1251" s="86"/>
      <c r="H1251" s="30"/>
      <c r="I1251" s="30"/>
    </row>
    <row r="1252" spans="7:9" x14ac:dyDescent="0.25">
      <c r="G1252" s="86"/>
      <c r="H1252" s="30"/>
      <c r="I1252" s="30"/>
    </row>
    <row r="1253" spans="7:9" x14ac:dyDescent="0.25">
      <c r="G1253" s="86"/>
      <c r="H1253" s="30"/>
      <c r="I1253" s="30"/>
    </row>
    <row r="1254" spans="7:9" x14ac:dyDescent="0.25">
      <c r="G1254" s="86"/>
      <c r="H1254" s="30"/>
      <c r="I1254" s="30"/>
    </row>
    <row r="1255" spans="7:9" x14ac:dyDescent="0.25">
      <c r="G1255" s="86"/>
      <c r="H1255" s="30"/>
      <c r="I1255" s="30"/>
    </row>
    <row r="1256" spans="7:9" x14ac:dyDescent="0.25">
      <c r="G1256" s="86"/>
      <c r="H1256" s="30"/>
      <c r="I1256" s="30"/>
    </row>
    <row r="1257" spans="7:9" x14ac:dyDescent="0.25">
      <c r="G1257" s="86"/>
      <c r="H1257" s="30"/>
      <c r="I1257" s="30"/>
    </row>
    <row r="1258" spans="7:9" x14ac:dyDescent="0.25">
      <c r="G1258" s="86"/>
      <c r="H1258" s="30"/>
      <c r="I1258" s="30"/>
    </row>
    <row r="1259" spans="7:9" x14ac:dyDescent="0.25">
      <c r="G1259" s="86"/>
      <c r="H1259" s="30"/>
      <c r="I1259" s="30"/>
    </row>
    <row r="1260" spans="7:9" x14ac:dyDescent="0.25">
      <c r="G1260" s="86"/>
      <c r="H1260" s="30"/>
      <c r="I1260" s="30"/>
    </row>
    <row r="1261" spans="7:9" x14ac:dyDescent="0.25">
      <c r="G1261" s="86"/>
      <c r="H1261" s="30"/>
      <c r="I1261" s="30"/>
    </row>
    <row r="1262" spans="7:9" x14ac:dyDescent="0.25">
      <c r="G1262" s="86"/>
      <c r="H1262" s="30"/>
      <c r="I1262" s="30"/>
    </row>
    <row r="1263" spans="7:9" x14ac:dyDescent="0.25">
      <c r="G1263" s="86"/>
      <c r="H1263" s="30"/>
      <c r="I1263" s="30"/>
    </row>
    <row r="1264" spans="7:9" x14ac:dyDescent="0.25">
      <c r="G1264" s="86"/>
      <c r="H1264" s="30"/>
      <c r="I1264" s="30"/>
    </row>
    <row r="1265" spans="7:9" x14ac:dyDescent="0.25">
      <c r="G1265" s="86"/>
      <c r="H1265" s="30"/>
      <c r="I1265" s="30"/>
    </row>
    <row r="1266" spans="7:9" x14ac:dyDescent="0.25">
      <c r="G1266" s="86"/>
      <c r="H1266" s="30"/>
      <c r="I1266" s="30"/>
    </row>
    <row r="1267" spans="7:9" x14ac:dyDescent="0.25">
      <c r="G1267" s="86"/>
      <c r="H1267" s="30"/>
      <c r="I1267" s="30"/>
    </row>
    <row r="1268" spans="7:9" x14ac:dyDescent="0.25">
      <c r="G1268" s="86"/>
      <c r="H1268" s="30"/>
      <c r="I1268" s="30"/>
    </row>
    <row r="1269" spans="7:9" x14ac:dyDescent="0.25">
      <c r="G1269" s="86"/>
      <c r="H1269" s="30"/>
      <c r="I1269" s="30"/>
    </row>
    <row r="1270" spans="7:9" x14ac:dyDescent="0.25">
      <c r="G1270" s="86"/>
      <c r="H1270" s="30"/>
      <c r="I1270" s="30"/>
    </row>
    <row r="1271" spans="7:9" x14ac:dyDescent="0.25">
      <c r="G1271" s="86"/>
      <c r="H1271" s="30"/>
      <c r="I1271" s="30"/>
    </row>
    <row r="1272" spans="7:9" x14ac:dyDescent="0.25">
      <c r="G1272" s="86"/>
      <c r="H1272" s="30"/>
      <c r="I1272" s="30"/>
    </row>
    <row r="1273" spans="7:9" x14ac:dyDescent="0.25">
      <c r="G1273" s="86"/>
      <c r="H1273" s="30"/>
      <c r="I1273" s="30"/>
    </row>
    <row r="1274" spans="7:9" x14ac:dyDescent="0.25">
      <c r="G1274" s="86"/>
      <c r="H1274" s="30"/>
      <c r="I1274" s="30"/>
    </row>
    <row r="1275" spans="7:9" x14ac:dyDescent="0.25">
      <c r="G1275" s="86"/>
      <c r="H1275" s="30"/>
      <c r="I1275" s="30"/>
    </row>
    <row r="1276" spans="7:9" x14ac:dyDescent="0.25">
      <c r="G1276" s="86"/>
      <c r="H1276" s="30"/>
      <c r="I1276" s="30"/>
    </row>
    <row r="1277" spans="7:9" x14ac:dyDescent="0.25">
      <c r="G1277" s="86"/>
      <c r="H1277" s="30"/>
      <c r="I1277" s="30"/>
    </row>
    <row r="1278" spans="7:9" x14ac:dyDescent="0.25">
      <c r="G1278" s="86"/>
      <c r="H1278" s="30"/>
      <c r="I1278" s="30"/>
    </row>
    <row r="1279" spans="7:9" x14ac:dyDescent="0.25">
      <c r="G1279" s="86"/>
      <c r="H1279" s="30"/>
      <c r="I1279" s="30"/>
    </row>
    <row r="1280" spans="7:9" x14ac:dyDescent="0.25">
      <c r="G1280" s="86"/>
      <c r="H1280" s="30"/>
      <c r="I1280" s="30"/>
    </row>
    <row r="1281" spans="7:9" x14ac:dyDescent="0.25">
      <c r="G1281" s="86"/>
      <c r="H1281" s="30"/>
      <c r="I1281" s="30"/>
    </row>
    <row r="1282" spans="7:9" x14ac:dyDescent="0.25">
      <c r="G1282" s="86"/>
      <c r="H1282" s="30"/>
      <c r="I1282" s="30"/>
    </row>
    <row r="1283" spans="7:9" x14ac:dyDescent="0.25">
      <c r="G1283" s="86"/>
      <c r="H1283" s="30"/>
      <c r="I1283" s="30"/>
    </row>
    <row r="1284" spans="7:9" x14ac:dyDescent="0.25">
      <c r="G1284" s="86"/>
      <c r="H1284" s="30"/>
      <c r="I1284" s="30"/>
    </row>
    <row r="1285" spans="7:9" x14ac:dyDescent="0.25">
      <c r="G1285" s="86"/>
      <c r="H1285" s="30"/>
      <c r="I1285" s="30"/>
    </row>
    <row r="1286" spans="7:9" x14ac:dyDescent="0.25">
      <c r="G1286" s="86"/>
      <c r="H1286" s="30"/>
      <c r="I1286" s="30"/>
    </row>
    <row r="1287" spans="7:9" x14ac:dyDescent="0.25">
      <c r="G1287" s="86"/>
      <c r="H1287" s="30"/>
      <c r="I1287" s="30"/>
    </row>
    <row r="1288" spans="7:9" x14ac:dyDescent="0.25">
      <c r="G1288" s="86"/>
      <c r="H1288" s="30"/>
      <c r="I1288" s="30"/>
    </row>
    <row r="1289" spans="7:9" x14ac:dyDescent="0.25">
      <c r="G1289" s="86"/>
      <c r="H1289" s="30"/>
      <c r="I1289" s="30"/>
    </row>
    <row r="1290" spans="7:9" x14ac:dyDescent="0.25">
      <c r="G1290" s="86"/>
      <c r="H1290" s="30"/>
      <c r="I1290" s="30"/>
    </row>
    <row r="1291" spans="7:9" x14ac:dyDescent="0.25">
      <c r="G1291" s="86"/>
      <c r="H1291" s="30"/>
      <c r="I1291" s="30"/>
    </row>
    <row r="1292" spans="7:9" x14ac:dyDescent="0.25">
      <c r="G1292" s="86"/>
      <c r="H1292" s="30"/>
      <c r="I1292" s="30"/>
    </row>
    <row r="1293" spans="7:9" x14ac:dyDescent="0.25">
      <c r="G1293" s="86"/>
      <c r="H1293" s="30"/>
      <c r="I1293" s="30"/>
    </row>
    <row r="1294" spans="7:9" x14ac:dyDescent="0.25">
      <c r="G1294" s="86"/>
      <c r="H1294" s="30"/>
      <c r="I1294" s="30"/>
    </row>
    <row r="1295" spans="7:9" x14ac:dyDescent="0.25">
      <c r="G1295" s="86"/>
      <c r="H1295" s="30"/>
      <c r="I1295" s="30"/>
    </row>
    <row r="1296" spans="7:9" x14ac:dyDescent="0.25">
      <c r="G1296" s="86"/>
      <c r="H1296" s="30"/>
      <c r="I1296" s="30"/>
    </row>
    <row r="1297" spans="7:9" x14ac:dyDescent="0.25">
      <c r="G1297" s="86"/>
      <c r="H1297" s="30"/>
      <c r="I1297" s="30"/>
    </row>
    <row r="1298" spans="7:9" x14ac:dyDescent="0.25">
      <c r="G1298" s="86"/>
      <c r="H1298" s="30"/>
      <c r="I1298" s="30"/>
    </row>
    <row r="1299" spans="7:9" x14ac:dyDescent="0.25">
      <c r="G1299" s="86"/>
      <c r="H1299" s="30"/>
      <c r="I1299" s="30"/>
    </row>
    <row r="1300" spans="7:9" x14ac:dyDescent="0.25">
      <c r="G1300" s="86"/>
      <c r="H1300" s="30"/>
      <c r="I1300" s="30"/>
    </row>
    <row r="1301" spans="7:9" x14ac:dyDescent="0.25">
      <c r="G1301" s="86"/>
      <c r="H1301" s="30"/>
      <c r="I1301" s="30"/>
    </row>
    <row r="1302" spans="7:9" x14ac:dyDescent="0.25">
      <c r="G1302" s="86"/>
      <c r="H1302" s="30"/>
      <c r="I1302" s="30"/>
    </row>
    <row r="1303" spans="7:9" x14ac:dyDescent="0.25">
      <c r="G1303" s="86"/>
      <c r="H1303" s="30"/>
      <c r="I1303" s="30"/>
    </row>
    <row r="1304" spans="7:9" x14ac:dyDescent="0.25">
      <c r="G1304" s="86"/>
      <c r="H1304" s="30"/>
      <c r="I1304" s="30"/>
    </row>
    <row r="1305" spans="7:9" x14ac:dyDescent="0.25">
      <c r="G1305" s="86"/>
      <c r="H1305" s="30"/>
      <c r="I1305" s="30"/>
    </row>
    <row r="1306" spans="7:9" x14ac:dyDescent="0.25">
      <c r="G1306" s="86"/>
      <c r="H1306" s="30"/>
      <c r="I1306" s="30"/>
    </row>
    <row r="1307" spans="7:9" x14ac:dyDescent="0.25">
      <c r="G1307" s="86"/>
      <c r="H1307" s="30"/>
      <c r="I1307" s="30"/>
    </row>
    <row r="1308" spans="7:9" x14ac:dyDescent="0.25">
      <c r="G1308" s="86"/>
      <c r="H1308" s="30"/>
      <c r="I1308" s="30"/>
    </row>
    <row r="1309" spans="7:9" x14ac:dyDescent="0.25">
      <c r="G1309" s="86"/>
      <c r="H1309" s="30"/>
      <c r="I1309" s="30"/>
    </row>
    <row r="1310" spans="7:9" x14ac:dyDescent="0.25">
      <c r="G1310" s="86"/>
      <c r="H1310" s="30"/>
      <c r="I1310" s="30"/>
    </row>
    <row r="1311" spans="7:9" x14ac:dyDescent="0.25">
      <c r="G1311" s="86"/>
      <c r="H1311" s="30"/>
      <c r="I1311" s="30"/>
    </row>
    <row r="1312" spans="7:9" x14ac:dyDescent="0.25">
      <c r="G1312" s="86"/>
      <c r="H1312" s="30"/>
      <c r="I1312" s="30"/>
    </row>
    <row r="1313" spans="7:9" x14ac:dyDescent="0.25">
      <c r="G1313" s="86"/>
      <c r="H1313" s="30"/>
      <c r="I1313" s="30"/>
    </row>
    <row r="1314" spans="7:9" x14ac:dyDescent="0.25">
      <c r="G1314" s="86"/>
      <c r="H1314" s="30"/>
      <c r="I1314" s="30"/>
    </row>
    <row r="1315" spans="7:9" x14ac:dyDescent="0.25">
      <c r="G1315" s="86"/>
      <c r="H1315" s="30"/>
      <c r="I1315" s="30"/>
    </row>
    <row r="1316" spans="7:9" x14ac:dyDescent="0.25">
      <c r="G1316" s="86"/>
      <c r="H1316" s="30"/>
      <c r="I1316" s="30"/>
    </row>
    <row r="1317" spans="7:9" x14ac:dyDescent="0.25">
      <c r="G1317" s="86"/>
      <c r="H1317" s="30"/>
      <c r="I1317" s="30"/>
    </row>
    <row r="1318" spans="7:9" x14ac:dyDescent="0.25">
      <c r="G1318" s="86"/>
      <c r="H1318" s="30"/>
      <c r="I1318" s="30"/>
    </row>
    <row r="1319" spans="7:9" x14ac:dyDescent="0.25">
      <c r="G1319" s="86"/>
      <c r="H1319" s="30"/>
      <c r="I1319" s="30"/>
    </row>
    <row r="1320" spans="7:9" x14ac:dyDescent="0.25">
      <c r="G1320" s="86"/>
      <c r="H1320" s="30"/>
      <c r="I1320" s="30"/>
    </row>
    <row r="1321" spans="7:9" x14ac:dyDescent="0.25">
      <c r="G1321" s="86"/>
      <c r="H1321" s="30"/>
      <c r="I1321" s="30"/>
    </row>
    <row r="1322" spans="7:9" x14ac:dyDescent="0.25">
      <c r="G1322" s="86"/>
      <c r="H1322" s="30"/>
      <c r="I1322" s="30"/>
    </row>
    <row r="1323" spans="7:9" x14ac:dyDescent="0.25">
      <c r="G1323" s="86"/>
      <c r="H1323" s="30"/>
      <c r="I1323" s="30"/>
    </row>
    <row r="1324" spans="7:9" x14ac:dyDescent="0.25">
      <c r="G1324" s="86"/>
      <c r="H1324" s="30"/>
      <c r="I1324" s="30"/>
    </row>
    <row r="1325" spans="7:9" x14ac:dyDescent="0.25">
      <c r="G1325" s="86"/>
      <c r="H1325" s="30"/>
      <c r="I1325" s="30"/>
    </row>
    <row r="1326" spans="7:9" x14ac:dyDescent="0.25">
      <c r="G1326" s="86"/>
      <c r="H1326" s="30"/>
      <c r="I1326" s="30"/>
    </row>
    <row r="1327" spans="7:9" x14ac:dyDescent="0.25">
      <c r="G1327" s="86"/>
      <c r="H1327" s="30"/>
      <c r="I1327" s="30"/>
    </row>
    <row r="1328" spans="7:9" x14ac:dyDescent="0.25">
      <c r="G1328" s="86"/>
      <c r="H1328" s="30"/>
      <c r="I1328" s="30"/>
    </row>
    <row r="1329" spans="7:9" x14ac:dyDescent="0.25">
      <c r="G1329" s="86"/>
      <c r="H1329" s="30"/>
      <c r="I1329" s="30"/>
    </row>
    <row r="1330" spans="7:9" x14ac:dyDescent="0.25">
      <c r="G1330" s="86"/>
      <c r="H1330" s="30"/>
      <c r="I1330" s="30"/>
    </row>
    <row r="1331" spans="7:9" x14ac:dyDescent="0.25">
      <c r="G1331" s="86"/>
      <c r="H1331" s="30"/>
      <c r="I1331" s="30"/>
    </row>
    <row r="1332" spans="7:9" x14ac:dyDescent="0.25">
      <c r="G1332" s="86"/>
      <c r="H1332" s="30"/>
      <c r="I1332" s="30"/>
    </row>
    <row r="1333" spans="7:9" x14ac:dyDescent="0.25">
      <c r="G1333" s="86"/>
      <c r="H1333" s="30"/>
      <c r="I1333" s="30"/>
    </row>
    <row r="1334" spans="7:9" x14ac:dyDescent="0.25">
      <c r="G1334" s="86"/>
      <c r="H1334" s="30"/>
      <c r="I1334" s="30"/>
    </row>
    <row r="1335" spans="7:9" x14ac:dyDescent="0.25">
      <c r="G1335" s="86"/>
      <c r="H1335" s="30"/>
      <c r="I1335" s="30"/>
    </row>
    <row r="1336" spans="7:9" x14ac:dyDescent="0.25">
      <c r="G1336" s="86"/>
      <c r="H1336" s="30"/>
      <c r="I1336" s="30"/>
    </row>
    <row r="1337" spans="7:9" x14ac:dyDescent="0.25">
      <c r="G1337" s="86"/>
      <c r="H1337" s="30"/>
      <c r="I1337" s="30"/>
    </row>
    <row r="1338" spans="7:9" x14ac:dyDescent="0.25">
      <c r="G1338" s="86"/>
      <c r="H1338" s="30"/>
      <c r="I1338" s="30"/>
    </row>
    <row r="1339" spans="7:9" x14ac:dyDescent="0.25">
      <c r="G1339" s="86"/>
      <c r="H1339" s="30"/>
      <c r="I1339" s="30"/>
    </row>
    <row r="1340" spans="7:9" x14ac:dyDescent="0.25">
      <c r="G1340" s="86"/>
      <c r="H1340" s="30"/>
      <c r="I1340" s="30"/>
    </row>
    <row r="1341" spans="7:9" x14ac:dyDescent="0.25">
      <c r="G1341" s="86"/>
      <c r="H1341" s="30"/>
      <c r="I1341" s="30"/>
    </row>
    <row r="1342" spans="7:9" x14ac:dyDescent="0.25">
      <c r="G1342" s="86"/>
      <c r="H1342" s="30"/>
      <c r="I1342" s="30"/>
    </row>
    <row r="1343" spans="7:9" x14ac:dyDescent="0.25">
      <c r="G1343" s="86"/>
      <c r="H1343" s="30"/>
      <c r="I1343" s="30"/>
    </row>
    <row r="1344" spans="7:9" x14ac:dyDescent="0.25">
      <c r="G1344" s="86"/>
      <c r="H1344" s="30"/>
      <c r="I1344" s="30"/>
    </row>
    <row r="1345" spans="7:9" x14ac:dyDescent="0.25">
      <c r="G1345" s="86"/>
      <c r="H1345" s="30"/>
      <c r="I1345" s="30"/>
    </row>
    <row r="1346" spans="7:9" x14ac:dyDescent="0.25">
      <c r="G1346" s="86"/>
      <c r="H1346" s="30"/>
      <c r="I1346" s="30"/>
    </row>
    <row r="1347" spans="7:9" x14ac:dyDescent="0.25">
      <c r="G1347" s="86"/>
      <c r="H1347" s="30"/>
      <c r="I1347" s="30"/>
    </row>
    <row r="1348" spans="7:9" x14ac:dyDescent="0.25">
      <c r="G1348" s="86"/>
      <c r="H1348" s="30"/>
      <c r="I1348" s="30"/>
    </row>
    <row r="1349" spans="7:9" x14ac:dyDescent="0.25">
      <c r="G1349" s="86"/>
      <c r="H1349" s="30"/>
      <c r="I1349" s="30"/>
    </row>
    <row r="1350" spans="7:9" x14ac:dyDescent="0.25">
      <c r="G1350" s="86"/>
      <c r="H1350" s="30"/>
      <c r="I1350" s="30"/>
    </row>
    <row r="1351" spans="7:9" x14ac:dyDescent="0.25">
      <c r="G1351" s="86"/>
      <c r="H1351" s="30"/>
      <c r="I1351" s="30"/>
    </row>
    <row r="1352" spans="7:9" x14ac:dyDescent="0.25">
      <c r="G1352" s="86"/>
      <c r="H1352" s="30"/>
      <c r="I1352" s="30"/>
    </row>
    <row r="1353" spans="7:9" x14ac:dyDescent="0.25">
      <c r="G1353" s="86"/>
      <c r="H1353" s="30"/>
      <c r="I1353" s="30"/>
    </row>
    <row r="1354" spans="7:9" x14ac:dyDescent="0.25">
      <c r="G1354" s="86"/>
      <c r="H1354" s="30"/>
      <c r="I1354" s="30"/>
    </row>
    <row r="1355" spans="7:9" x14ac:dyDescent="0.25">
      <c r="G1355" s="86"/>
      <c r="H1355" s="30"/>
      <c r="I1355" s="30"/>
    </row>
    <row r="1356" spans="7:9" x14ac:dyDescent="0.25">
      <c r="G1356" s="86"/>
      <c r="H1356" s="30"/>
      <c r="I1356" s="30"/>
    </row>
    <row r="1357" spans="7:9" x14ac:dyDescent="0.25">
      <c r="G1357" s="86"/>
      <c r="H1357" s="30"/>
      <c r="I1357" s="30"/>
    </row>
    <row r="1358" spans="7:9" x14ac:dyDescent="0.25">
      <c r="G1358" s="86"/>
      <c r="H1358" s="30"/>
      <c r="I1358" s="30"/>
    </row>
    <row r="1359" spans="7:9" x14ac:dyDescent="0.25">
      <c r="G1359" s="86"/>
      <c r="H1359" s="30"/>
      <c r="I1359" s="30"/>
    </row>
    <row r="1360" spans="7:9" x14ac:dyDescent="0.25">
      <c r="G1360" s="86"/>
      <c r="H1360" s="30"/>
      <c r="I1360" s="30"/>
    </row>
    <row r="1361" spans="7:9" x14ac:dyDescent="0.25">
      <c r="G1361" s="86"/>
      <c r="H1361" s="30"/>
      <c r="I1361" s="30"/>
    </row>
    <row r="1362" spans="7:9" x14ac:dyDescent="0.25">
      <c r="G1362" s="86"/>
      <c r="H1362" s="30"/>
      <c r="I1362" s="30"/>
    </row>
    <row r="1363" spans="7:9" x14ac:dyDescent="0.25">
      <c r="G1363" s="86"/>
      <c r="H1363" s="30"/>
      <c r="I1363" s="30"/>
    </row>
    <row r="1364" spans="7:9" x14ac:dyDescent="0.25">
      <c r="G1364" s="86"/>
      <c r="H1364" s="30"/>
      <c r="I1364" s="30"/>
    </row>
    <row r="1365" spans="7:9" x14ac:dyDescent="0.25">
      <c r="G1365" s="86"/>
      <c r="H1365" s="30"/>
      <c r="I1365" s="30"/>
    </row>
    <row r="1366" spans="7:9" x14ac:dyDescent="0.25">
      <c r="G1366" s="86"/>
      <c r="H1366" s="30"/>
      <c r="I1366" s="30"/>
    </row>
    <row r="1367" spans="7:9" x14ac:dyDescent="0.25">
      <c r="G1367" s="86"/>
      <c r="H1367" s="30"/>
      <c r="I1367" s="30"/>
    </row>
    <row r="1368" spans="7:9" x14ac:dyDescent="0.25">
      <c r="G1368" s="86"/>
      <c r="H1368" s="30"/>
      <c r="I1368" s="30"/>
    </row>
    <row r="1369" spans="7:9" x14ac:dyDescent="0.25">
      <c r="G1369" s="86"/>
      <c r="H1369" s="30"/>
      <c r="I1369" s="30"/>
    </row>
    <row r="1370" spans="7:9" x14ac:dyDescent="0.25">
      <c r="G1370" s="86"/>
      <c r="H1370" s="30"/>
      <c r="I1370" s="30"/>
    </row>
    <row r="1371" spans="7:9" x14ac:dyDescent="0.25">
      <c r="G1371" s="86"/>
      <c r="H1371" s="30"/>
      <c r="I1371" s="30"/>
    </row>
    <row r="1372" spans="7:9" x14ac:dyDescent="0.25">
      <c r="G1372" s="86"/>
      <c r="H1372" s="30"/>
      <c r="I1372" s="30"/>
    </row>
    <row r="1373" spans="7:9" x14ac:dyDescent="0.25">
      <c r="G1373" s="86"/>
      <c r="H1373" s="30"/>
      <c r="I1373" s="30"/>
    </row>
    <row r="1374" spans="7:9" x14ac:dyDescent="0.25">
      <c r="G1374" s="86"/>
      <c r="H1374" s="30"/>
      <c r="I1374" s="30"/>
    </row>
    <row r="1375" spans="7:9" x14ac:dyDescent="0.25">
      <c r="G1375" s="86"/>
      <c r="H1375" s="30"/>
      <c r="I1375" s="30"/>
    </row>
    <row r="1376" spans="7:9" x14ac:dyDescent="0.25">
      <c r="G1376" s="86"/>
      <c r="H1376" s="30"/>
      <c r="I1376" s="30"/>
    </row>
    <row r="1377" spans="7:9" x14ac:dyDescent="0.25">
      <c r="G1377" s="86"/>
      <c r="H1377" s="30"/>
      <c r="I1377" s="30"/>
    </row>
    <row r="1378" spans="7:9" x14ac:dyDescent="0.25">
      <c r="G1378" s="86"/>
      <c r="H1378" s="30"/>
      <c r="I1378" s="30"/>
    </row>
    <row r="1379" spans="7:9" x14ac:dyDescent="0.25">
      <c r="G1379" s="86"/>
      <c r="H1379" s="30"/>
      <c r="I1379" s="30"/>
    </row>
    <row r="1380" spans="7:9" x14ac:dyDescent="0.25">
      <c r="G1380" s="86"/>
      <c r="H1380" s="30"/>
      <c r="I1380" s="30"/>
    </row>
    <row r="1381" spans="7:9" x14ac:dyDescent="0.25">
      <c r="G1381" s="86"/>
      <c r="H1381" s="30"/>
      <c r="I1381" s="30"/>
    </row>
    <row r="1382" spans="7:9" x14ac:dyDescent="0.25">
      <c r="G1382" s="86"/>
      <c r="H1382" s="30"/>
      <c r="I1382" s="30"/>
    </row>
    <row r="1383" spans="7:9" x14ac:dyDescent="0.25">
      <c r="G1383" s="86"/>
      <c r="H1383" s="30"/>
      <c r="I1383" s="30"/>
    </row>
    <row r="1384" spans="7:9" x14ac:dyDescent="0.25">
      <c r="G1384" s="86"/>
      <c r="H1384" s="30"/>
      <c r="I1384" s="30"/>
    </row>
    <row r="1385" spans="7:9" x14ac:dyDescent="0.25">
      <c r="G1385" s="86"/>
      <c r="H1385" s="30"/>
      <c r="I1385" s="30"/>
    </row>
    <row r="1386" spans="7:9" x14ac:dyDescent="0.25">
      <c r="G1386" s="86"/>
      <c r="H1386" s="30"/>
      <c r="I1386" s="30"/>
    </row>
    <row r="1387" spans="7:9" x14ac:dyDescent="0.25">
      <c r="G1387" s="86"/>
      <c r="H1387" s="30"/>
      <c r="I1387" s="30"/>
    </row>
    <row r="1388" spans="7:9" x14ac:dyDescent="0.25">
      <c r="G1388" s="86"/>
      <c r="H1388" s="30"/>
      <c r="I1388" s="30"/>
    </row>
    <row r="1389" spans="7:9" x14ac:dyDescent="0.25">
      <c r="G1389" s="86"/>
      <c r="H1389" s="30"/>
      <c r="I1389" s="30"/>
    </row>
    <row r="1390" spans="7:9" x14ac:dyDescent="0.25">
      <c r="G1390" s="86"/>
      <c r="H1390" s="30"/>
      <c r="I1390" s="30"/>
    </row>
    <row r="1391" spans="7:9" x14ac:dyDescent="0.25">
      <c r="G1391" s="86"/>
      <c r="H1391" s="30"/>
      <c r="I1391" s="30"/>
    </row>
    <row r="1392" spans="7:9" x14ac:dyDescent="0.25">
      <c r="G1392" s="86"/>
      <c r="H1392" s="30"/>
      <c r="I1392" s="30"/>
    </row>
    <row r="1393" spans="7:9" x14ac:dyDescent="0.25">
      <c r="G1393" s="86"/>
      <c r="H1393" s="30"/>
      <c r="I1393" s="30"/>
    </row>
    <row r="1394" spans="7:9" x14ac:dyDescent="0.25">
      <c r="G1394" s="86"/>
      <c r="H1394" s="30"/>
      <c r="I1394" s="30"/>
    </row>
    <row r="1395" spans="7:9" x14ac:dyDescent="0.25">
      <c r="G1395" s="86"/>
      <c r="H1395" s="30"/>
      <c r="I1395" s="30"/>
    </row>
    <row r="1396" spans="7:9" x14ac:dyDescent="0.25">
      <c r="G1396" s="86"/>
      <c r="H1396" s="30"/>
      <c r="I1396" s="30"/>
    </row>
    <row r="1397" spans="7:9" x14ac:dyDescent="0.25">
      <c r="G1397" s="86"/>
      <c r="H1397" s="30"/>
      <c r="I1397" s="30"/>
    </row>
    <row r="1398" spans="7:9" x14ac:dyDescent="0.25">
      <c r="G1398" s="86"/>
      <c r="H1398" s="30"/>
      <c r="I1398" s="30"/>
    </row>
    <row r="1399" spans="7:9" x14ac:dyDescent="0.25">
      <c r="G1399" s="86"/>
      <c r="H1399" s="30"/>
      <c r="I1399" s="30"/>
    </row>
    <row r="1400" spans="7:9" x14ac:dyDescent="0.25">
      <c r="G1400" s="86"/>
      <c r="H1400" s="30"/>
      <c r="I1400" s="30"/>
    </row>
    <row r="1401" spans="7:9" x14ac:dyDescent="0.25">
      <c r="G1401" s="86"/>
      <c r="H1401" s="30"/>
      <c r="I1401" s="30"/>
    </row>
    <row r="1402" spans="7:9" x14ac:dyDescent="0.25">
      <c r="G1402" s="86"/>
      <c r="H1402" s="30"/>
      <c r="I1402" s="30"/>
    </row>
    <row r="1403" spans="7:9" x14ac:dyDescent="0.25">
      <c r="G1403" s="86"/>
      <c r="H1403" s="30"/>
      <c r="I1403" s="30"/>
    </row>
    <row r="1404" spans="7:9" x14ac:dyDescent="0.25">
      <c r="G1404" s="86"/>
      <c r="H1404" s="30"/>
      <c r="I1404" s="30"/>
    </row>
    <row r="1405" spans="7:9" x14ac:dyDescent="0.25">
      <c r="G1405" s="86"/>
      <c r="H1405" s="30"/>
      <c r="I1405" s="30"/>
    </row>
    <row r="1406" spans="7:9" x14ac:dyDescent="0.25">
      <c r="G1406" s="86"/>
      <c r="H1406" s="30"/>
      <c r="I1406" s="30"/>
    </row>
    <row r="1407" spans="7:9" x14ac:dyDescent="0.25">
      <c r="G1407" s="86"/>
      <c r="H1407" s="30"/>
      <c r="I1407" s="30"/>
    </row>
    <row r="1408" spans="7:9" x14ac:dyDescent="0.25">
      <c r="G1408" s="86"/>
      <c r="H1408" s="30"/>
      <c r="I1408" s="30"/>
    </row>
    <row r="1409" spans="7:9" x14ac:dyDescent="0.25">
      <c r="G1409" s="86"/>
      <c r="H1409" s="30"/>
      <c r="I1409" s="30"/>
    </row>
    <row r="1410" spans="7:9" x14ac:dyDescent="0.25">
      <c r="G1410" s="86"/>
      <c r="H1410" s="30"/>
      <c r="I1410" s="30"/>
    </row>
    <row r="1411" spans="7:9" x14ac:dyDescent="0.25">
      <c r="G1411" s="86"/>
      <c r="H1411" s="30"/>
      <c r="I1411" s="30"/>
    </row>
    <row r="1412" spans="7:9" x14ac:dyDescent="0.25">
      <c r="G1412" s="86"/>
      <c r="H1412" s="30"/>
      <c r="I1412" s="30"/>
    </row>
    <row r="1413" spans="7:9" x14ac:dyDescent="0.25">
      <c r="G1413" s="86"/>
      <c r="H1413" s="30"/>
      <c r="I1413" s="30"/>
    </row>
    <row r="1414" spans="7:9" x14ac:dyDescent="0.25">
      <c r="G1414" s="86"/>
      <c r="H1414" s="30"/>
      <c r="I1414" s="30"/>
    </row>
    <row r="1415" spans="7:9" x14ac:dyDescent="0.25">
      <c r="G1415" s="86"/>
      <c r="H1415" s="30"/>
      <c r="I1415" s="30"/>
    </row>
    <row r="1416" spans="7:9" x14ac:dyDescent="0.25">
      <c r="G1416" s="86"/>
      <c r="H1416" s="30"/>
      <c r="I1416" s="30"/>
    </row>
    <row r="1417" spans="7:9" x14ac:dyDescent="0.25">
      <c r="G1417" s="86"/>
      <c r="H1417" s="30"/>
      <c r="I1417" s="30"/>
    </row>
    <row r="1418" spans="7:9" x14ac:dyDescent="0.25">
      <c r="G1418" s="86"/>
      <c r="H1418" s="30"/>
      <c r="I1418" s="30"/>
    </row>
    <row r="1419" spans="7:9" x14ac:dyDescent="0.25">
      <c r="G1419" s="86"/>
      <c r="H1419" s="30"/>
      <c r="I1419" s="30"/>
    </row>
    <row r="1420" spans="7:9" x14ac:dyDescent="0.25">
      <c r="G1420" s="86"/>
      <c r="H1420" s="30"/>
      <c r="I1420" s="30"/>
    </row>
    <row r="1421" spans="7:9" x14ac:dyDescent="0.25">
      <c r="G1421" s="86"/>
      <c r="H1421" s="30"/>
      <c r="I1421" s="30"/>
    </row>
    <row r="1422" spans="7:9" x14ac:dyDescent="0.25">
      <c r="G1422" s="86"/>
      <c r="H1422" s="30"/>
      <c r="I1422" s="30"/>
    </row>
    <row r="1423" spans="7:9" x14ac:dyDescent="0.25">
      <c r="G1423" s="86"/>
      <c r="H1423" s="30"/>
      <c r="I1423" s="30"/>
    </row>
    <row r="1424" spans="7:9" x14ac:dyDescent="0.25">
      <c r="G1424" s="86"/>
      <c r="H1424" s="30"/>
      <c r="I1424" s="30"/>
    </row>
    <row r="1425" spans="7:9" x14ac:dyDescent="0.25">
      <c r="G1425" s="86"/>
      <c r="H1425" s="30"/>
      <c r="I1425" s="30"/>
    </row>
    <row r="1426" spans="7:9" x14ac:dyDescent="0.25">
      <c r="G1426" s="86"/>
      <c r="H1426" s="30"/>
      <c r="I1426" s="30"/>
    </row>
    <row r="1427" spans="7:9" x14ac:dyDescent="0.25">
      <c r="G1427" s="86"/>
      <c r="H1427" s="30"/>
      <c r="I1427" s="30"/>
    </row>
    <row r="1428" spans="7:9" x14ac:dyDescent="0.25">
      <c r="G1428" s="86"/>
      <c r="H1428" s="30"/>
      <c r="I1428" s="30"/>
    </row>
    <row r="1429" spans="7:9" x14ac:dyDescent="0.25">
      <c r="G1429" s="86"/>
      <c r="H1429" s="30"/>
      <c r="I1429" s="30"/>
    </row>
    <row r="1430" spans="7:9" x14ac:dyDescent="0.25">
      <c r="G1430" s="86"/>
      <c r="H1430" s="30"/>
      <c r="I1430" s="30"/>
    </row>
    <row r="1431" spans="7:9" x14ac:dyDescent="0.25">
      <c r="G1431" s="86"/>
      <c r="H1431" s="30"/>
      <c r="I1431" s="30"/>
    </row>
    <row r="1432" spans="7:9" x14ac:dyDescent="0.25">
      <c r="G1432" s="86"/>
      <c r="H1432" s="30"/>
      <c r="I1432" s="30"/>
    </row>
    <row r="1433" spans="7:9" x14ac:dyDescent="0.25">
      <c r="G1433" s="86"/>
      <c r="H1433" s="30"/>
      <c r="I1433" s="30"/>
    </row>
    <row r="1434" spans="7:9" x14ac:dyDescent="0.25">
      <c r="G1434" s="86"/>
      <c r="H1434" s="30"/>
      <c r="I1434" s="30"/>
    </row>
    <row r="1435" spans="7:9" x14ac:dyDescent="0.25">
      <c r="G1435" s="86"/>
      <c r="H1435" s="30"/>
      <c r="I1435" s="30"/>
    </row>
    <row r="1436" spans="7:9" x14ac:dyDescent="0.25">
      <c r="G1436" s="86"/>
      <c r="H1436" s="30"/>
      <c r="I1436" s="30"/>
    </row>
    <row r="1437" spans="7:9" x14ac:dyDescent="0.25">
      <c r="G1437" s="86"/>
      <c r="H1437" s="30"/>
      <c r="I1437" s="30"/>
    </row>
    <row r="1438" spans="7:9" x14ac:dyDescent="0.25">
      <c r="G1438" s="86"/>
      <c r="H1438" s="30"/>
      <c r="I1438" s="30"/>
    </row>
    <row r="1439" spans="7:9" x14ac:dyDescent="0.25">
      <c r="G1439" s="86"/>
      <c r="H1439" s="30"/>
      <c r="I1439" s="30"/>
    </row>
    <row r="1440" spans="7:9" x14ac:dyDescent="0.25">
      <c r="G1440" s="86"/>
      <c r="H1440" s="30"/>
      <c r="I1440" s="30"/>
    </row>
    <row r="1441" spans="7:9" x14ac:dyDescent="0.25">
      <c r="G1441" s="86"/>
      <c r="H1441" s="30"/>
      <c r="I1441" s="30"/>
    </row>
    <row r="1442" spans="7:9" x14ac:dyDescent="0.25">
      <c r="G1442" s="86"/>
      <c r="H1442" s="30"/>
      <c r="I1442" s="30"/>
    </row>
    <row r="1443" spans="7:9" x14ac:dyDescent="0.25">
      <c r="G1443" s="86"/>
      <c r="H1443" s="30"/>
      <c r="I1443" s="30"/>
    </row>
    <row r="1444" spans="7:9" x14ac:dyDescent="0.25">
      <c r="G1444" s="86"/>
      <c r="H1444" s="30"/>
      <c r="I1444" s="30"/>
    </row>
    <row r="1445" spans="7:9" x14ac:dyDescent="0.25">
      <c r="G1445" s="86"/>
      <c r="H1445" s="30"/>
      <c r="I1445" s="30"/>
    </row>
    <row r="1446" spans="7:9" x14ac:dyDescent="0.25">
      <c r="G1446" s="86"/>
      <c r="H1446" s="30"/>
      <c r="I1446" s="30"/>
    </row>
    <row r="1447" spans="7:9" x14ac:dyDescent="0.25">
      <c r="G1447" s="86"/>
      <c r="H1447" s="30"/>
      <c r="I1447" s="30"/>
    </row>
    <row r="1448" spans="7:9" x14ac:dyDescent="0.25">
      <c r="G1448" s="86"/>
      <c r="H1448" s="30"/>
      <c r="I1448" s="30"/>
    </row>
    <row r="1449" spans="7:9" x14ac:dyDescent="0.25">
      <c r="G1449" s="86"/>
      <c r="H1449" s="30"/>
      <c r="I1449" s="30"/>
    </row>
    <row r="1450" spans="7:9" x14ac:dyDescent="0.25">
      <c r="G1450" s="86"/>
      <c r="H1450" s="30"/>
      <c r="I1450" s="30"/>
    </row>
    <row r="1451" spans="7:9" x14ac:dyDescent="0.25">
      <c r="G1451" s="86"/>
      <c r="H1451" s="30"/>
      <c r="I1451" s="30"/>
    </row>
    <row r="1452" spans="7:9" x14ac:dyDescent="0.25">
      <c r="G1452" s="86"/>
      <c r="H1452" s="30"/>
      <c r="I1452" s="30"/>
    </row>
    <row r="1453" spans="7:9" x14ac:dyDescent="0.25">
      <c r="G1453" s="86"/>
      <c r="H1453" s="30"/>
      <c r="I1453" s="30"/>
    </row>
    <row r="1454" spans="7:9" x14ac:dyDescent="0.25">
      <c r="G1454" s="86"/>
      <c r="H1454" s="30"/>
      <c r="I1454" s="30"/>
    </row>
    <row r="1455" spans="7:9" x14ac:dyDescent="0.25">
      <c r="G1455" s="86"/>
      <c r="H1455" s="30"/>
      <c r="I1455" s="30"/>
    </row>
    <row r="1456" spans="7:9" x14ac:dyDescent="0.25">
      <c r="G1456" s="86"/>
      <c r="H1456" s="30"/>
      <c r="I1456" s="30"/>
    </row>
    <row r="1457" spans="7:9" x14ac:dyDescent="0.25">
      <c r="G1457" s="86"/>
      <c r="H1457" s="30"/>
      <c r="I1457" s="30"/>
    </row>
    <row r="1458" spans="7:9" x14ac:dyDescent="0.25">
      <c r="G1458" s="86"/>
      <c r="H1458" s="30"/>
      <c r="I1458" s="30"/>
    </row>
    <row r="1459" spans="7:9" x14ac:dyDescent="0.25">
      <c r="G1459" s="86"/>
      <c r="H1459" s="30"/>
      <c r="I1459" s="30"/>
    </row>
    <row r="1460" spans="7:9" x14ac:dyDescent="0.25">
      <c r="G1460" s="86"/>
      <c r="H1460" s="30"/>
      <c r="I1460" s="30"/>
    </row>
    <row r="1461" spans="7:9" x14ac:dyDescent="0.25">
      <c r="G1461" s="86"/>
      <c r="H1461" s="30"/>
      <c r="I1461" s="30"/>
    </row>
    <row r="1462" spans="7:9" x14ac:dyDescent="0.25">
      <c r="G1462" s="86"/>
      <c r="H1462" s="30"/>
      <c r="I1462" s="30"/>
    </row>
    <row r="1463" spans="7:9" x14ac:dyDescent="0.25">
      <c r="G1463" s="86"/>
      <c r="H1463" s="30"/>
      <c r="I1463" s="30"/>
    </row>
    <row r="1464" spans="7:9" x14ac:dyDescent="0.25">
      <c r="G1464" s="86"/>
      <c r="H1464" s="30"/>
      <c r="I1464" s="30"/>
    </row>
    <row r="1465" spans="7:9" x14ac:dyDescent="0.25">
      <c r="G1465" s="86"/>
      <c r="H1465" s="30"/>
      <c r="I1465" s="30"/>
    </row>
    <row r="1466" spans="7:9" x14ac:dyDescent="0.25">
      <c r="G1466" s="86"/>
      <c r="H1466" s="30"/>
      <c r="I1466" s="30"/>
    </row>
    <row r="1467" spans="7:9" x14ac:dyDescent="0.25">
      <c r="G1467" s="86"/>
      <c r="H1467" s="30"/>
      <c r="I1467" s="30"/>
    </row>
    <row r="1468" spans="7:9" x14ac:dyDescent="0.25">
      <c r="G1468" s="86"/>
      <c r="H1468" s="30"/>
      <c r="I1468" s="30"/>
    </row>
    <row r="1469" spans="7:9" x14ac:dyDescent="0.25">
      <c r="G1469" s="86"/>
      <c r="H1469" s="30"/>
      <c r="I1469" s="30"/>
    </row>
    <row r="1470" spans="7:9" x14ac:dyDescent="0.25">
      <c r="G1470" s="86"/>
      <c r="H1470" s="30"/>
      <c r="I1470" s="30"/>
    </row>
    <row r="1471" spans="7:9" x14ac:dyDescent="0.25">
      <c r="G1471" s="86"/>
      <c r="H1471" s="30"/>
      <c r="I1471" s="30"/>
    </row>
    <row r="1472" spans="7:9" x14ac:dyDescent="0.25">
      <c r="G1472" s="86"/>
      <c r="H1472" s="30"/>
      <c r="I1472" s="30"/>
    </row>
    <row r="1473" spans="7:9" x14ac:dyDescent="0.25">
      <c r="G1473" s="86"/>
      <c r="H1473" s="30"/>
      <c r="I1473" s="30"/>
    </row>
    <row r="1474" spans="7:9" x14ac:dyDescent="0.25">
      <c r="G1474" s="86"/>
      <c r="H1474" s="30"/>
      <c r="I1474" s="30"/>
    </row>
    <row r="1475" spans="7:9" x14ac:dyDescent="0.25">
      <c r="G1475" s="86"/>
      <c r="H1475" s="30"/>
      <c r="I1475" s="30"/>
    </row>
    <row r="1476" spans="7:9" x14ac:dyDescent="0.25">
      <c r="G1476" s="86"/>
      <c r="H1476" s="30"/>
      <c r="I1476" s="30"/>
    </row>
    <row r="1477" spans="7:9" x14ac:dyDescent="0.25">
      <c r="G1477" s="86"/>
      <c r="H1477" s="30"/>
      <c r="I1477" s="30"/>
    </row>
    <row r="1478" spans="7:9" x14ac:dyDescent="0.25">
      <c r="G1478" s="86"/>
      <c r="H1478" s="30"/>
      <c r="I1478" s="30"/>
    </row>
    <row r="1479" spans="7:9" x14ac:dyDescent="0.25">
      <c r="G1479" s="86"/>
      <c r="H1479" s="30"/>
      <c r="I1479" s="30"/>
    </row>
    <row r="1480" spans="7:9" x14ac:dyDescent="0.25">
      <c r="G1480" s="86"/>
      <c r="H1480" s="30"/>
      <c r="I1480" s="30"/>
    </row>
    <row r="1481" spans="7:9" x14ac:dyDescent="0.25">
      <c r="G1481" s="86"/>
      <c r="H1481" s="30"/>
      <c r="I1481" s="30"/>
    </row>
    <row r="1482" spans="7:9" x14ac:dyDescent="0.25">
      <c r="G1482" s="86"/>
      <c r="H1482" s="30"/>
      <c r="I1482" s="30"/>
    </row>
    <row r="1483" spans="7:9" x14ac:dyDescent="0.25">
      <c r="G1483" s="86"/>
      <c r="H1483" s="30"/>
      <c r="I1483" s="30"/>
    </row>
    <row r="1484" spans="7:9" x14ac:dyDescent="0.25">
      <c r="G1484" s="86"/>
      <c r="H1484" s="30"/>
      <c r="I1484" s="30"/>
    </row>
    <row r="1485" spans="7:9" x14ac:dyDescent="0.25">
      <c r="G1485" s="86"/>
      <c r="H1485" s="30"/>
      <c r="I1485" s="30"/>
    </row>
    <row r="1486" spans="7:9" x14ac:dyDescent="0.25">
      <c r="G1486" s="86"/>
      <c r="H1486" s="30"/>
      <c r="I1486" s="30"/>
    </row>
    <row r="1487" spans="7:9" x14ac:dyDescent="0.25">
      <c r="G1487" s="86"/>
      <c r="H1487" s="30"/>
      <c r="I1487" s="30"/>
    </row>
    <row r="1488" spans="7:9" x14ac:dyDescent="0.25">
      <c r="G1488" s="86"/>
      <c r="H1488" s="30"/>
      <c r="I1488" s="30"/>
    </row>
    <row r="1489" spans="7:9" x14ac:dyDescent="0.25">
      <c r="G1489" s="86"/>
      <c r="H1489" s="30"/>
      <c r="I1489" s="30"/>
    </row>
    <row r="1490" spans="7:9" x14ac:dyDescent="0.25">
      <c r="G1490" s="86"/>
      <c r="H1490" s="30"/>
      <c r="I1490" s="30"/>
    </row>
    <row r="1491" spans="7:9" x14ac:dyDescent="0.25">
      <c r="G1491" s="86"/>
      <c r="H1491" s="30"/>
      <c r="I1491" s="30"/>
    </row>
    <row r="1492" spans="7:9" x14ac:dyDescent="0.25">
      <c r="G1492" s="86"/>
      <c r="H1492" s="30"/>
      <c r="I1492" s="30"/>
    </row>
    <row r="1493" spans="7:9" x14ac:dyDescent="0.25">
      <c r="G1493" s="86"/>
      <c r="H1493" s="30"/>
      <c r="I1493" s="30"/>
    </row>
    <row r="1494" spans="7:9" x14ac:dyDescent="0.25">
      <c r="G1494" s="86"/>
      <c r="H1494" s="30"/>
      <c r="I1494" s="30"/>
    </row>
    <row r="1495" spans="7:9" x14ac:dyDescent="0.25">
      <c r="G1495" s="86"/>
      <c r="H1495" s="30"/>
      <c r="I1495" s="30"/>
    </row>
    <row r="1496" spans="7:9" x14ac:dyDescent="0.25">
      <c r="G1496" s="86"/>
      <c r="H1496" s="30"/>
      <c r="I1496" s="30"/>
    </row>
    <row r="1497" spans="7:9" x14ac:dyDescent="0.25">
      <c r="G1497" s="86"/>
      <c r="H1497" s="30"/>
      <c r="I1497" s="30"/>
    </row>
    <row r="1498" spans="7:9" x14ac:dyDescent="0.25">
      <c r="G1498" s="86"/>
      <c r="H1498" s="30"/>
      <c r="I1498" s="30"/>
    </row>
    <row r="1499" spans="7:9" x14ac:dyDescent="0.25">
      <c r="G1499" s="86"/>
      <c r="H1499" s="30"/>
      <c r="I1499" s="30"/>
    </row>
    <row r="1500" spans="7:9" x14ac:dyDescent="0.25">
      <c r="G1500" s="86"/>
      <c r="H1500" s="30"/>
      <c r="I1500" s="30"/>
    </row>
    <row r="1501" spans="7:9" x14ac:dyDescent="0.25">
      <c r="G1501" s="86"/>
      <c r="H1501" s="30"/>
      <c r="I1501" s="30"/>
    </row>
    <row r="1502" spans="7:9" x14ac:dyDescent="0.25">
      <c r="G1502" s="86"/>
      <c r="H1502" s="30"/>
      <c r="I1502" s="30"/>
    </row>
    <row r="1503" spans="7:9" x14ac:dyDescent="0.25">
      <c r="G1503" s="86"/>
      <c r="H1503" s="30"/>
      <c r="I1503" s="30"/>
    </row>
    <row r="1504" spans="7:9" x14ac:dyDescent="0.25">
      <c r="G1504" s="86"/>
      <c r="H1504" s="30"/>
      <c r="I1504" s="30"/>
    </row>
    <row r="1505" spans="7:9" x14ac:dyDescent="0.25">
      <c r="G1505" s="86"/>
      <c r="H1505" s="30"/>
      <c r="I1505" s="30"/>
    </row>
    <row r="1506" spans="7:9" x14ac:dyDescent="0.25">
      <c r="G1506" s="86"/>
      <c r="H1506" s="30"/>
      <c r="I1506" s="30"/>
    </row>
    <row r="1507" spans="7:9" x14ac:dyDescent="0.25">
      <c r="G1507" s="86"/>
      <c r="H1507" s="30"/>
      <c r="I1507" s="30"/>
    </row>
    <row r="1508" spans="7:9" x14ac:dyDescent="0.25">
      <c r="G1508" s="86"/>
      <c r="H1508" s="30"/>
      <c r="I1508" s="30"/>
    </row>
    <row r="1509" spans="7:9" x14ac:dyDescent="0.25">
      <c r="G1509" s="86"/>
      <c r="H1509" s="30"/>
      <c r="I1509" s="30"/>
    </row>
    <row r="1510" spans="7:9" x14ac:dyDescent="0.25">
      <c r="G1510" s="86"/>
      <c r="H1510" s="30"/>
      <c r="I1510" s="30"/>
    </row>
    <row r="1511" spans="7:9" x14ac:dyDescent="0.25">
      <c r="G1511" s="86"/>
      <c r="H1511" s="30"/>
      <c r="I1511" s="30"/>
    </row>
    <row r="1512" spans="7:9" x14ac:dyDescent="0.25">
      <c r="G1512" s="86"/>
      <c r="H1512" s="30"/>
      <c r="I1512" s="30"/>
    </row>
    <row r="1513" spans="7:9" x14ac:dyDescent="0.25">
      <c r="G1513" s="86"/>
      <c r="H1513" s="30"/>
      <c r="I1513" s="30"/>
    </row>
    <row r="1514" spans="7:9" x14ac:dyDescent="0.25">
      <c r="G1514" s="86"/>
      <c r="H1514" s="30"/>
      <c r="I1514" s="30"/>
    </row>
    <row r="1515" spans="7:9" x14ac:dyDescent="0.25">
      <c r="G1515" s="86"/>
      <c r="H1515" s="30"/>
      <c r="I1515" s="30"/>
    </row>
    <row r="1516" spans="7:9" x14ac:dyDescent="0.25">
      <c r="G1516" s="86"/>
      <c r="H1516" s="30"/>
      <c r="I1516" s="30"/>
    </row>
    <row r="1517" spans="7:9" x14ac:dyDescent="0.25">
      <c r="G1517" s="86"/>
      <c r="H1517" s="30"/>
      <c r="I1517" s="30"/>
    </row>
    <row r="1518" spans="7:9" x14ac:dyDescent="0.25">
      <c r="G1518" s="86"/>
      <c r="H1518" s="30"/>
      <c r="I1518" s="30"/>
    </row>
    <row r="1519" spans="7:9" x14ac:dyDescent="0.25">
      <c r="G1519" s="86"/>
      <c r="H1519" s="30"/>
      <c r="I1519" s="30"/>
    </row>
    <row r="1520" spans="7:9" x14ac:dyDescent="0.25">
      <c r="G1520" s="86"/>
      <c r="H1520" s="30"/>
      <c r="I1520" s="30"/>
    </row>
    <row r="1521" spans="7:9" x14ac:dyDescent="0.25">
      <c r="G1521" s="86"/>
      <c r="H1521" s="30"/>
      <c r="I1521" s="30"/>
    </row>
    <row r="1522" spans="7:9" x14ac:dyDescent="0.25">
      <c r="G1522" s="86"/>
      <c r="H1522" s="30"/>
      <c r="I1522" s="30"/>
    </row>
    <row r="1523" spans="7:9" x14ac:dyDescent="0.25">
      <c r="G1523" s="86"/>
      <c r="H1523" s="30"/>
      <c r="I1523" s="30"/>
    </row>
    <row r="1524" spans="7:9" x14ac:dyDescent="0.25">
      <c r="G1524" s="86"/>
      <c r="H1524" s="30"/>
      <c r="I1524" s="30"/>
    </row>
    <row r="1525" spans="7:9" x14ac:dyDescent="0.25">
      <c r="G1525" s="86"/>
      <c r="H1525" s="30"/>
      <c r="I1525" s="30"/>
    </row>
    <row r="1526" spans="7:9" x14ac:dyDescent="0.25">
      <c r="G1526" s="86"/>
      <c r="H1526" s="30"/>
      <c r="I1526" s="30"/>
    </row>
    <row r="1527" spans="7:9" x14ac:dyDescent="0.25">
      <c r="G1527" s="86"/>
      <c r="H1527" s="30"/>
      <c r="I1527" s="30"/>
    </row>
    <row r="1528" spans="7:9" x14ac:dyDescent="0.25">
      <c r="G1528" s="86"/>
      <c r="H1528" s="30"/>
      <c r="I1528" s="30"/>
    </row>
    <row r="1529" spans="7:9" x14ac:dyDescent="0.25">
      <c r="G1529" s="86"/>
      <c r="H1529" s="30"/>
      <c r="I1529" s="30"/>
    </row>
    <row r="1530" spans="7:9" x14ac:dyDescent="0.25">
      <c r="G1530" s="86"/>
      <c r="H1530" s="30"/>
      <c r="I1530" s="30"/>
    </row>
    <row r="1531" spans="7:9" x14ac:dyDescent="0.25">
      <c r="G1531" s="86"/>
      <c r="H1531" s="30"/>
      <c r="I1531" s="30"/>
    </row>
    <row r="1532" spans="7:9" x14ac:dyDescent="0.25">
      <c r="G1532" s="86"/>
      <c r="H1532" s="30"/>
      <c r="I1532" s="30"/>
    </row>
    <row r="1533" spans="7:9" x14ac:dyDescent="0.25">
      <c r="G1533" s="86"/>
      <c r="H1533" s="30"/>
      <c r="I1533" s="30"/>
    </row>
    <row r="1534" spans="7:9" x14ac:dyDescent="0.25">
      <c r="G1534" s="86"/>
      <c r="H1534" s="30"/>
      <c r="I1534" s="30"/>
    </row>
    <row r="1535" spans="7:9" x14ac:dyDescent="0.25">
      <c r="G1535" s="86"/>
      <c r="H1535" s="30"/>
      <c r="I1535" s="30"/>
    </row>
    <row r="1536" spans="7:9" x14ac:dyDescent="0.25">
      <c r="G1536" s="86"/>
      <c r="H1536" s="30"/>
      <c r="I1536" s="30"/>
    </row>
    <row r="1537" spans="7:9" x14ac:dyDescent="0.25">
      <c r="G1537" s="86"/>
      <c r="H1537" s="30"/>
      <c r="I1537" s="30"/>
    </row>
    <row r="1538" spans="7:9" x14ac:dyDescent="0.25">
      <c r="G1538" s="86"/>
      <c r="H1538" s="30"/>
      <c r="I1538" s="30"/>
    </row>
    <row r="1539" spans="7:9" x14ac:dyDescent="0.25">
      <c r="G1539" s="86"/>
      <c r="H1539" s="30"/>
      <c r="I1539" s="30"/>
    </row>
    <row r="1540" spans="7:9" x14ac:dyDescent="0.25">
      <c r="G1540" s="86"/>
      <c r="H1540" s="30"/>
      <c r="I1540" s="30"/>
    </row>
    <row r="1541" spans="7:9" x14ac:dyDescent="0.25">
      <c r="G1541" s="86"/>
      <c r="H1541" s="30"/>
      <c r="I1541" s="30"/>
    </row>
    <row r="1542" spans="7:9" x14ac:dyDescent="0.25">
      <c r="G1542" s="86"/>
      <c r="H1542" s="30"/>
      <c r="I1542" s="30"/>
    </row>
    <row r="1543" spans="7:9" x14ac:dyDescent="0.25">
      <c r="G1543" s="86"/>
      <c r="H1543" s="30"/>
      <c r="I1543" s="30"/>
    </row>
    <row r="1544" spans="7:9" x14ac:dyDescent="0.25">
      <c r="G1544" s="86"/>
      <c r="H1544" s="30"/>
      <c r="I1544" s="30"/>
    </row>
    <row r="1545" spans="7:9" x14ac:dyDescent="0.25">
      <c r="G1545" s="86"/>
      <c r="H1545" s="30"/>
      <c r="I1545" s="30"/>
    </row>
    <row r="1546" spans="7:9" x14ac:dyDescent="0.25">
      <c r="G1546" s="86"/>
      <c r="H1546" s="30"/>
      <c r="I1546" s="30"/>
    </row>
    <row r="1547" spans="7:9" x14ac:dyDescent="0.25">
      <c r="G1547" s="86"/>
      <c r="H1547" s="30"/>
      <c r="I1547" s="30"/>
    </row>
    <row r="1548" spans="7:9" x14ac:dyDescent="0.25">
      <c r="G1548" s="86"/>
      <c r="H1548" s="30"/>
      <c r="I1548" s="30"/>
    </row>
    <row r="1549" spans="7:9" x14ac:dyDescent="0.25">
      <c r="G1549" s="86"/>
      <c r="H1549" s="30"/>
      <c r="I1549" s="30"/>
    </row>
    <row r="1550" spans="7:9" x14ac:dyDescent="0.25">
      <c r="G1550" s="86"/>
      <c r="H1550" s="30"/>
      <c r="I1550" s="30"/>
    </row>
    <row r="1551" spans="7:9" x14ac:dyDescent="0.25">
      <c r="G1551" s="86"/>
      <c r="H1551" s="30"/>
      <c r="I1551" s="30"/>
    </row>
    <row r="1552" spans="7:9" x14ac:dyDescent="0.25">
      <c r="G1552" s="86"/>
      <c r="H1552" s="30"/>
      <c r="I1552" s="30"/>
    </row>
    <row r="1553" spans="7:9" x14ac:dyDescent="0.25">
      <c r="G1553" s="86"/>
      <c r="H1553" s="30"/>
      <c r="I1553" s="30"/>
    </row>
    <row r="1554" spans="7:9" x14ac:dyDescent="0.25">
      <c r="G1554" s="86"/>
      <c r="H1554" s="30"/>
      <c r="I1554" s="30"/>
    </row>
    <row r="1555" spans="7:9" x14ac:dyDescent="0.25">
      <c r="G1555" s="86"/>
      <c r="H1555" s="30"/>
      <c r="I1555" s="30"/>
    </row>
    <row r="1556" spans="7:9" x14ac:dyDescent="0.25">
      <c r="G1556" s="86"/>
      <c r="H1556" s="30"/>
      <c r="I1556" s="30"/>
    </row>
    <row r="1557" spans="7:9" x14ac:dyDescent="0.25">
      <c r="G1557" s="86"/>
      <c r="H1557" s="30"/>
      <c r="I1557" s="30"/>
    </row>
    <row r="1558" spans="7:9" x14ac:dyDescent="0.25">
      <c r="G1558" s="86"/>
      <c r="H1558" s="30"/>
      <c r="I1558" s="30"/>
    </row>
    <row r="1559" spans="7:9" x14ac:dyDescent="0.25">
      <c r="G1559" s="86"/>
      <c r="H1559" s="30"/>
      <c r="I1559" s="30"/>
    </row>
    <row r="1560" spans="7:9" x14ac:dyDescent="0.25">
      <c r="G1560" s="86"/>
      <c r="H1560" s="30"/>
      <c r="I1560" s="30"/>
    </row>
    <row r="1561" spans="7:9" x14ac:dyDescent="0.25">
      <c r="G1561" s="86"/>
      <c r="H1561" s="30"/>
      <c r="I1561" s="30"/>
    </row>
    <row r="1562" spans="7:9" x14ac:dyDescent="0.25">
      <c r="G1562" s="86"/>
      <c r="H1562" s="30"/>
      <c r="I1562" s="30"/>
    </row>
    <row r="1563" spans="7:9" x14ac:dyDescent="0.25">
      <c r="G1563" s="86"/>
      <c r="H1563" s="30"/>
      <c r="I1563" s="30"/>
    </row>
    <row r="1564" spans="7:9" x14ac:dyDescent="0.25">
      <c r="G1564" s="86"/>
      <c r="H1564" s="30"/>
      <c r="I1564" s="30"/>
    </row>
    <row r="1565" spans="7:9" x14ac:dyDescent="0.25">
      <c r="G1565" s="86"/>
      <c r="H1565" s="30"/>
      <c r="I1565" s="30"/>
    </row>
    <row r="1566" spans="7:9" x14ac:dyDescent="0.25">
      <c r="G1566" s="86"/>
      <c r="H1566" s="30"/>
      <c r="I1566" s="30"/>
    </row>
    <row r="1567" spans="7:9" x14ac:dyDescent="0.25">
      <c r="G1567" s="86"/>
      <c r="H1567" s="30"/>
      <c r="I1567" s="30"/>
    </row>
    <row r="1568" spans="7:9" x14ac:dyDescent="0.25">
      <c r="G1568" s="86"/>
      <c r="H1568" s="30"/>
      <c r="I1568" s="30"/>
    </row>
    <row r="1569" spans="7:9" x14ac:dyDescent="0.25">
      <c r="G1569" s="86"/>
      <c r="H1569" s="30"/>
      <c r="I1569" s="30"/>
    </row>
    <row r="1570" spans="7:9" x14ac:dyDescent="0.25">
      <c r="G1570" s="86"/>
      <c r="H1570" s="30"/>
      <c r="I1570" s="30"/>
    </row>
    <row r="1571" spans="7:9" x14ac:dyDescent="0.25">
      <c r="G1571" s="86"/>
      <c r="H1571" s="30"/>
      <c r="I1571" s="30"/>
    </row>
    <row r="1572" spans="7:9" x14ac:dyDescent="0.25">
      <c r="G1572" s="86"/>
      <c r="H1572" s="30"/>
      <c r="I1572" s="30"/>
    </row>
    <row r="1573" spans="7:9" x14ac:dyDescent="0.25">
      <c r="G1573" s="86"/>
      <c r="H1573" s="30"/>
      <c r="I1573" s="30"/>
    </row>
    <row r="1574" spans="7:9" x14ac:dyDescent="0.25">
      <c r="G1574" s="86"/>
      <c r="H1574" s="30"/>
      <c r="I1574" s="30"/>
    </row>
    <row r="1575" spans="7:9" x14ac:dyDescent="0.25">
      <c r="G1575" s="86"/>
      <c r="H1575" s="30"/>
      <c r="I1575" s="30"/>
    </row>
    <row r="1576" spans="7:9" x14ac:dyDescent="0.25">
      <c r="G1576" s="86"/>
      <c r="H1576" s="30"/>
      <c r="I1576" s="30"/>
    </row>
    <row r="1577" spans="7:9" x14ac:dyDescent="0.25">
      <c r="G1577" s="86"/>
      <c r="H1577" s="30"/>
      <c r="I1577" s="30"/>
    </row>
    <row r="1578" spans="7:9" x14ac:dyDescent="0.25">
      <c r="G1578" s="86"/>
      <c r="H1578" s="30"/>
      <c r="I1578" s="30"/>
    </row>
    <row r="1579" spans="7:9" x14ac:dyDescent="0.25">
      <c r="G1579" s="86"/>
      <c r="H1579" s="30"/>
      <c r="I1579" s="30"/>
    </row>
    <row r="1580" spans="7:9" x14ac:dyDescent="0.25">
      <c r="G1580" s="86"/>
      <c r="H1580" s="30"/>
      <c r="I1580" s="30"/>
    </row>
    <row r="1581" spans="7:9" x14ac:dyDescent="0.25">
      <c r="G1581" s="86"/>
      <c r="H1581" s="30"/>
      <c r="I1581" s="30"/>
    </row>
    <row r="1582" spans="7:9" x14ac:dyDescent="0.25">
      <c r="G1582" s="86"/>
      <c r="H1582" s="30"/>
      <c r="I1582" s="30"/>
    </row>
    <row r="1583" spans="7:9" x14ac:dyDescent="0.25">
      <c r="G1583" s="86"/>
      <c r="H1583" s="30"/>
      <c r="I1583" s="30"/>
    </row>
    <row r="1584" spans="7:9" x14ac:dyDescent="0.25">
      <c r="G1584" s="86"/>
      <c r="H1584" s="30"/>
      <c r="I1584" s="30"/>
    </row>
    <row r="1585" spans="7:9" x14ac:dyDescent="0.25">
      <c r="G1585" s="86"/>
      <c r="H1585" s="30"/>
      <c r="I1585" s="30"/>
    </row>
    <row r="1586" spans="7:9" x14ac:dyDescent="0.25">
      <c r="G1586" s="86"/>
      <c r="H1586" s="30"/>
      <c r="I1586" s="30"/>
    </row>
    <row r="1587" spans="7:9" x14ac:dyDescent="0.25">
      <c r="G1587" s="86"/>
      <c r="H1587" s="30"/>
      <c r="I1587" s="30"/>
    </row>
    <row r="1588" spans="7:9" x14ac:dyDescent="0.25">
      <c r="G1588" s="86"/>
      <c r="H1588" s="30"/>
      <c r="I1588" s="30"/>
    </row>
    <row r="1589" spans="7:9" x14ac:dyDescent="0.25">
      <c r="G1589" s="86"/>
      <c r="H1589" s="30"/>
      <c r="I1589" s="30"/>
    </row>
    <row r="1590" spans="7:9" x14ac:dyDescent="0.25">
      <c r="G1590" s="86"/>
      <c r="H1590" s="30"/>
      <c r="I1590" s="30"/>
    </row>
    <row r="1591" spans="7:9" x14ac:dyDescent="0.25">
      <c r="G1591" s="86"/>
      <c r="H1591" s="30"/>
      <c r="I1591" s="30"/>
    </row>
    <row r="1592" spans="7:9" x14ac:dyDescent="0.25">
      <c r="G1592" s="86"/>
      <c r="H1592" s="30"/>
      <c r="I1592" s="30"/>
    </row>
    <row r="1593" spans="7:9" x14ac:dyDescent="0.25">
      <c r="G1593" s="86"/>
      <c r="H1593" s="30"/>
      <c r="I1593" s="30"/>
    </row>
    <row r="1594" spans="7:9" x14ac:dyDescent="0.25">
      <c r="G1594" s="86"/>
      <c r="H1594" s="30"/>
      <c r="I1594" s="30"/>
    </row>
    <row r="1595" spans="7:9" x14ac:dyDescent="0.25">
      <c r="G1595" s="86"/>
      <c r="H1595" s="30"/>
      <c r="I1595" s="30"/>
    </row>
    <row r="1596" spans="7:9" x14ac:dyDescent="0.25">
      <c r="G1596" s="86"/>
      <c r="H1596" s="30"/>
      <c r="I1596" s="30"/>
    </row>
    <row r="1597" spans="7:9" x14ac:dyDescent="0.25">
      <c r="G1597" s="86"/>
      <c r="H1597" s="30"/>
      <c r="I1597" s="30"/>
    </row>
    <row r="1598" spans="7:9" x14ac:dyDescent="0.25">
      <c r="G1598" s="86"/>
      <c r="H1598" s="30"/>
      <c r="I1598" s="30"/>
    </row>
    <row r="1599" spans="7:9" x14ac:dyDescent="0.25">
      <c r="G1599" s="86"/>
      <c r="H1599" s="30"/>
      <c r="I1599" s="30"/>
    </row>
    <row r="1600" spans="7:9" x14ac:dyDescent="0.25">
      <c r="G1600" s="86"/>
      <c r="H1600" s="30"/>
      <c r="I1600" s="30"/>
    </row>
    <row r="1601" spans="7:9" x14ac:dyDescent="0.25">
      <c r="G1601" s="86"/>
      <c r="H1601" s="30"/>
      <c r="I1601" s="30"/>
    </row>
    <row r="1602" spans="7:9" x14ac:dyDescent="0.25">
      <c r="G1602" s="86"/>
      <c r="H1602" s="30"/>
      <c r="I1602" s="30"/>
    </row>
    <row r="1603" spans="7:9" x14ac:dyDescent="0.25">
      <c r="G1603" s="86"/>
      <c r="H1603" s="30"/>
      <c r="I1603" s="30"/>
    </row>
    <row r="1604" spans="7:9" x14ac:dyDescent="0.25">
      <c r="G1604" s="86"/>
      <c r="H1604" s="30"/>
      <c r="I1604" s="30"/>
    </row>
    <row r="1605" spans="7:9" x14ac:dyDescent="0.25">
      <c r="G1605" s="86"/>
      <c r="H1605" s="30"/>
      <c r="I1605" s="30"/>
    </row>
    <row r="1606" spans="7:9" x14ac:dyDescent="0.25">
      <c r="G1606" s="86"/>
      <c r="H1606" s="30"/>
      <c r="I1606" s="30"/>
    </row>
    <row r="1607" spans="7:9" x14ac:dyDescent="0.25">
      <c r="G1607" s="86"/>
      <c r="H1607" s="30"/>
      <c r="I1607" s="30"/>
    </row>
    <row r="1608" spans="7:9" x14ac:dyDescent="0.25">
      <c r="G1608" s="86"/>
      <c r="H1608" s="30"/>
      <c r="I1608" s="30"/>
    </row>
    <row r="1609" spans="7:9" x14ac:dyDescent="0.25">
      <c r="G1609" s="86"/>
      <c r="H1609" s="30"/>
      <c r="I1609" s="30"/>
    </row>
    <row r="1610" spans="7:9" x14ac:dyDescent="0.25">
      <c r="G1610" s="86"/>
      <c r="H1610" s="30"/>
      <c r="I1610" s="30"/>
    </row>
    <row r="1611" spans="7:9" x14ac:dyDescent="0.25">
      <c r="G1611" s="86"/>
      <c r="H1611" s="30"/>
      <c r="I1611" s="30"/>
    </row>
    <row r="1612" spans="7:9" x14ac:dyDescent="0.25">
      <c r="G1612" s="86"/>
      <c r="H1612" s="30"/>
      <c r="I1612" s="30"/>
    </row>
    <row r="1613" spans="7:9" x14ac:dyDescent="0.25">
      <c r="G1613" s="86"/>
      <c r="H1613" s="30"/>
      <c r="I1613" s="30"/>
    </row>
    <row r="1614" spans="7:9" x14ac:dyDescent="0.25">
      <c r="G1614" s="86"/>
      <c r="H1614" s="30"/>
      <c r="I1614" s="30"/>
    </row>
    <row r="1615" spans="7:9" x14ac:dyDescent="0.25">
      <c r="G1615" s="86"/>
      <c r="H1615" s="30"/>
      <c r="I1615" s="30"/>
    </row>
    <row r="1616" spans="7:9" x14ac:dyDescent="0.25">
      <c r="G1616" s="86"/>
      <c r="H1616" s="30"/>
      <c r="I1616" s="30"/>
    </row>
    <row r="1617" spans="7:9" x14ac:dyDescent="0.25">
      <c r="G1617" s="86"/>
      <c r="H1617" s="30"/>
      <c r="I1617" s="30"/>
    </row>
    <row r="1618" spans="7:9" x14ac:dyDescent="0.25">
      <c r="G1618" s="86"/>
      <c r="H1618" s="30"/>
      <c r="I1618" s="30"/>
    </row>
    <row r="1619" spans="7:9" x14ac:dyDescent="0.25">
      <c r="G1619" s="86"/>
      <c r="H1619" s="30"/>
      <c r="I1619" s="30"/>
    </row>
    <row r="1620" spans="7:9" x14ac:dyDescent="0.25">
      <c r="G1620" s="86"/>
      <c r="H1620" s="30"/>
      <c r="I1620" s="30"/>
    </row>
    <row r="1621" spans="7:9" x14ac:dyDescent="0.25">
      <c r="G1621" s="86"/>
      <c r="H1621" s="30"/>
      <c r="I1621" s="30"/>
    </row>
    <row r="1622" spans="7:9" x14ac:dyDescent="0.25">
      <c r="G1622" s="86"/>
      <c r="H1622" s="30"/>
      <c r="I1622" s="30"/>
    </row>
    <row r="1623" spans="7:9" x14ac:dyDescent="0.25">
      <c r="G1623" s="86"/>
      <c r="H1623" s="30"/>
      <c r="I1623" s="30"/>
    </row>
    <row r="1624" spans="7:9" x14ac:dyDescent="0.25">
      <c r="G1624" s="86"/>
      <c r="H1624" s="30"/>
      <c r="I1624" s="30"/>
    </row>
    <row r="1625" spans="7:9" x14ac:dyDescent="0.25">
      <c r="G1625" s="86"/>
      <c r="H1625" s="30"/>
      <c r="I1625" s="30"/>
    </row>
    <row r="1626" spans="7:9" x14ac:dyDescent="0.25">
      <c r="G1626" s="86"/>
      <c r="H1626" s="30"/>
      <c r="I1626" s="30"/>
    </row>
    <row r="1627" spans="7:9" x14ac:dyDescent="0.25">
      <c r="G1627" s="86"/>
      <c r="H1627" s="30"/>
      <c r="I1627" s="30"/>
    </row>
    <row r="1628" spans="7:9" x14ac:dyDescent="0.25">
      <c r="G1628" s="86"/>
      <c r="H1628" s="30"/>
      <c r="I1628" s="30"/>
    </row>
    <row r="1629" spans="7:9" x14ac:dyDescent="0.25">
      <c r="G1629" s="86"/>
      <c r="H1629" s="30"/>
      <c r="I1629" s="30"/>
    </row>
    <row r="1630" spans="7:9" x14ac:dyDescent="0.25">
      <c r="G1630" s="86"/>
      <c r="H1630" s="30"/>
      <c r="I1630" s="30"/>
    </row>
    <row r="1631" spans="7:9" x14ac:dyDescent="0.25">
      <c r="G1631" s="86"/>
      <c r="H1631" s="30"/>
      <c r="I1631" s="30"/>
    </row>
    <row r="1632" spans="7:9" x14ac:dyDescent="0.25">
      <c r="G1632" s="86"/>
      <c r="H1632" s="30"/>
      <c r="I1632" s="30"/>
    </row>
    <row r="1633" spans="7:9" x14ac:dyDescent="0.25">
      <c r="G1633" s="86"/>
      <c r="H1633" s="30"/>
      <c r="I1633" s="30"/>
    </row>
    <row r="1634" spans="7:9" x14ac:dyDescent="0.25">
      <c r="G1634" s="86"/>
      <c r="H1634" s="30"/>
      <c r="I1634" s="30"/>
    </row>
    <row r="1635" spans="7:9" x14ac:dyDescent="0.25">
      <c r="G1635" s="86"/>
      <c r="H1635" s="30"/>
      <c r="I1635" s="30"/>
    </row>
    <row r="1636" spans="7:9" x14ac:dyDescent="0.25">
      <c r="G1636" s="86"/>
      <c r="H1636" s="30"/>
      <c r="I1636" s="30"/>
    </row>
    <row r="1637" spans="7:9" x14ac:dyDescent="0.25">
      <c r="G1637" s="86"/>
      <c r="H1637" s="30"/>
      <c r="I1637" s="30"/>
    </row>
    <row r="1638" spans="7:9" x14ac:dyDescent="0.25">
      <c r="G1638" s="86"/>
      <c r="H1638" s="30"/>
      <c r="I1638" s="30"/>
    </row>
    <row r="1639" spans="7:9" x14ac:dyDescent="0.25">
      <c r="G1639" s="86"/>
      <c r="H1639" s="30"/>
      <c r="I1639" s="30"/>
    </row>
    <row r="1640" spans="7:9" x14ac:dyDescent="0.25">
      <c r="G1640" s="86"/>
      <c r="H1640" s="30"/>
      <c r="I1640" s="30"/>
    </row>
    <row r="1641" spans="7:9" x14ac:dyDescent="0.25">
      <c r="G1641" s="86"/>
      <c r="H1641" s="30"/>
      <c r="I1641" s="30"/>
    </row>
    <row r="1642" spans="7:9" x14ac:dyDescent="0.25">
      <c r="G1642" s="86"/>
      <c r="H1642" s="30"/>
      <c r="I1642" s="30"/>
    </row>
    <row r="1643" spans="7:9" x14ac:dyDescent="0.25">
      <c r="G1643" s="86"/>
      <c r="H1643" s="30"/>
      <c r="I1643" s="30"/>
    </row>
    <row r="1644" spans="7:9" x14ac:dyDescent="0.25">
      <c r="G1644" s="86"/>
      <c r="H1644" s="30"/>
      <c r="I1644" s="30"/>
    </row>
    <row r="1645" spans="7:9" x14ac:dyDescent="0.25">
      <c r="G1645" s="86"/>
      <c r="H1645" s="30"/>
      <c r="I1645" s="30"/>
    </row>
    <row r="1646" spans="7:9" x14ac:dyDescent="0.25">
      <c r="G1646" s="86"/>
      <c r="H1646" s="30"/>
      <c r="I1646" s="30"/>
    </row>
    <row r="1647" spans="7:9" x14ac:dyDescent="0.25">
      <c r="G1647" s="86"/>
      <c r="H1647" s="30"/>
      <c r="I1647" s="30"/>
    </row>
    <row r="1648" spans="7:9" x14ac:dyDescent="0.25">
      <c r="G1648" s="86"/>
      <c r="H1648" s="30"/>
      <c r="I1648" s="30"/>
    </row>
    <row r="1649" spans="7:9" x14ac:dyDescent="0.25">
      <c r="G1649" s="86"/>
      <c r="H1649" s="30"/>
      <c r="I1649" s="30"/>
    </row>
    <row r="1650" spans="7:9" x14ac:dyDescent="0.25">
      <c r="G1650" s="86"/>
      <c r="H1650" s="30"/>
      <c r="I1650" s="30"/>
    </row>
    <row r="1651" spans="7:9" x14ac:dyDescent="0.25">
      <c r="G1651" s="86"/>
      <c r="H1651" s="30"/>
      <c r="I1651" s="30"/>
    </row>
    <row r="1652" spans="7:9" x14ac:dyDescent="0.25">
      <c r="G1652" s="86"/>
      <c r="H1652" s="30"/>
      <c r="I1652" s="30"/>
    </row>
    <row r="1653" spans="7:9" x14ac:dyDescent="0.25">
      <c r="G1653" s="86"/>
      <c r="H1653" s="30"/>
      <c r="I1653" s="30"/>
    </row>
    <row r="1654" spans="7:9" x14ac:dyDescent="0.25">
      <c r="G1654" s="86"/>
      <c r="H1654" s="30"/>
      <c r="I1654" s="30"/>
    </row>
    <row r="1655" spans="7:9" x14ac:dyDescent="0.25">
      <c r="G1655" s="86"/>
      <c r="H1655" s="30"/>
      <c r="I1655" s="30"/>
    </row>
    <row r="1656" spans="7:9" x14ac:dyDescent="0.25">
      <c r="G1656" s="86"/>
      <c r="H1656" s="30"/>
      <c r="I1656" s="30"/>
    </row>
    <row r="1657" spans="7:9" x14ac:dyDescent="0.25">
      <c r="G1657" s="86"/>
      <c r="H1657" s="30"/>
      <c r="I1657" s="30"/>
    </row>
    <row r="1658" spans="7:9" x14ac:dyDescent="0.25">
      <c r="G1658" s="86"/>
      <c r="H1658" s="30"/>
      <c r="I1658" s="30"/>
    </row>
    <row r="1659" spans="7:9" x14ac:dyDescent="0.25">
      <c r="G1659" s="86"/>
      <c r="H1659" s="30"/>
      <c r="I1659" s="30"/>
    </row>
    <row r="1660" spans="7:9" x14ac:dyDescent="0.25">
      <c r="G1660" s="86"/>
      <c r="H1660" s="30"/>
      <c r="I1660" s="30"/>
    </row>
    <row r="1661" spans="7:9" x14ac:dyDescent="0.25">
      <c r="G1661" s="86"/>
      <c r="H1661" s="30"/>
      <c r="I1661" s="30"/>
    </row>
    <row r="1662" spans="7:9" x14ac:dyDescent="0.25">
      <c r="G1662" s="86"/>
      <c r="H1662" s="30"/>
      <c r="I1662" s="30"/>
    </row>
    <row r="1663" spans="7:9" x14ac:dyDescent="0.25">
      <c r="G1663" s="86"/>
      <c r="H1663" s="30"/>
      <c r="I1663" s="30"/>
    </row>
    <row r="1664" spans="7:9" x14ac:dyDescent="0.25">
      <c r="G1664" s="86"/>
      <c r="H1664" s="30"/>
      <c r="I1664" s="30"/>
    </row>
    <row r="1665" spans="7:9" x14ac:dyDescent="0.25">
      <c r="G1665" s="86"/>
      <c r="H1665" s="30"/>
      <c r="I1665" s="30"/>
    </row>
    <row r="1666" spans="7:9" x14ac:dyDescent="0.25">
      <c r="G1666" s="86"/>
      <c r="H1666" s="30"/>
      <c r="I1666" s="30"/>
    </row>
    <row r="1667" spans="7:9" x14ac:dyDescent="0.25">
      <c r="G1667" s="86"/>
      <c r="H1667" s="30"/>
      <c r="I1667" s="30"/>
    </row>
    <row r="1668" spans="7:9" x14ac:dyDescent="0.25">
      <c r="G1668" s="86"/>
      <c r="H1668" s="30"/>
      <c r="I1668" s="30"/>
    </row>
    <row r="1669" spans="7:9" x14ac:dyDescent="0.25">
      <c r="G1669" s="86"/>
      <c r="H1669" s="30"/>
      <c r="I1669" s="30"/>
    </row>
    <row r="1670" spans="7:9" x14ac:dyDescent="0.25">
      <c r="G1670" s="86"/>
      <c r="H1670" s="30"/>
      <c r="I1670" s="30"/>
    </row>
    <row r="1671" spans="7:9" x14ac:dyDescent="0.25">
      <c r="G1671" s="86"/>
      <c r="H1671" s="30"/>
      <c r="I1671" s="30"/>
    </row>
    <row r="1672" spans="7:9" x14ac:dyDescent="0.25">
      <c r="G1672" s="86"/>
      <c r="H1672" s="30"/>
      <c r="I1672" s="30"/>
    </row>
    <row r="1673" spans="7:9" x14ac:dyDescent="0.25">
      <c r="G1673" s="86"/>
      <c r="H1673" s="30"/>
      <c r="I1673" s="30"/>
    </row>
    <row r="1674" spans="7:9" x14ac:dyDescent="0.25">
      <c r="G1674" s="86"/>
      <c r="H1674" s="30"/>
      <c r="I1674" s="30"/>
    </row>
    <row r="1675" spans="7:9" x14ac:dyDescent="0.25">
      <c r="G1675" s="86"/>
      <c r="H1675" s="30"/>
      <c r="I1675" s="30"/>
    </row>
    <row r="1676" spans="7:9" x14ac:dyDescent="0.25">
      <c r="G1676" s="86"/>
      <c r="H1676" s="30"/>
      <c r="I1676" s="30"/>
    </row>
    <row r="1677" spans="7:9" x14ac:dyDescent="0.25">
      <c r="G1677" s="86"/>
      <c r="H1677" s="30"/>
      <c r="I1677" s="30"/>
    </row>
    <row r="1678" spans="7:9" x14ac:dyDescent="0.25">
      <c r="G1678" s="86"/>
      <c r="H1678" s="30"/>
      <c r="I1678" s="30"/>
    </row>
    <row r="1679" spans="7:9" x14ac:dyDescent="0.25">
      <c r="G1679" s="86"/>
      <c r="H1679" s="30"/>
      <c r="I1679" s="30"/>
    </row>
    <row r="1680" spans="7:9" x14ac:dyDescent="0.25">
      <c r="G1680" s="86"/>
      <c r="H1680" s="30"/>
      <c r="I1680" s="30"/>
    </row>
    <row r="1681" spans="7:9" x14ac:dyDescent="0.25">
      <c r="G1681" s="86"/>
      <c r="H1681" s="30"/>
      <c r="I1681" s="30"/>
    </row>
    <row r="1682" spans="7:9" x14ac:dyDescent="0.25">
      <c r="G1682" s="86"/>
      <c r="H1682" s="30"/>
      <c r="I1682" s="30"/>
    </row>
    <row r="1683" spans="7:9" x14ac:dyDescent="0.25">
      <c r="G1683" s="86"/>
      <c r="H1683" s="30"/>
      <c r="I1683" s="30"/>
    </row>
    <row r="1684" spans="7:9" x14ac:dyDescent="0.25">
      <c r="G1684" s="86"/>
      <c r="H1684" s="30"/>
      <c r="I1684" s="30"/>
    </row>
    <row r="1685" spans="7:9" x14ac:dyDescent="0.25">
      <c r="G1685" s="86"/>
      <c r="H1685" s="30"/>
      <c r="I1685" s="30"/>
    </row>
    <row r="1686" spans="7:9" x14ac:dyDescent="0.25">
      <c r="G1686" s="86"/>
      <c r="H1686" s="30"/>
      <c r="I1686" s="30"/>
    </row>
    <row r="1687" spans="7:9" x14ac:dyDescent="0.25">
      <c r="G1687" s="86"/>
      <c r="H1687" s="30"/>
      <c r="I1687" s="30"/>
    </row>
    <row r="1688" spans="7:9" x14ac:dyDescent="0.25">
      <c r="G1688" s="86"/>
      <c r="H1688" s="30"/>
      <c r="I1688" s="30"/>
    </row>
    <row r="1689" spans="7:9" x14ac:dyDescent="0.25">
      <c r="G1689" s="86"/>
      <c r="H1689" s="30"/>
      <c r="I1689" s="30"/>
    </row>
    <row r="1690" spans="7:9" x14ac:dyDescent="0.25">
      <c r="G1690" s="86"/>
      <c r="H1690" s="30"/>
      <c r="I1690" s="30"/>
    </row>
    <row r="1691" spans="7:9" x14ac:dyDescent="0.25">
      <c r="G1691" s="86"/>
      <c r="H1691" s="30"/>
      <c r="I1691" s="30"/>
    </row>
    <row r="1692" spans="7:9" x14ac:dyDescent="0.25">
      <c r="G1692" s="86"/>
      <c r="H1692" s="30"/>
      <c r="I1692" s="30"/>
    </row>
    <row r="1693" spans="7:9" x14ac:dyDescent="0.25">
      <c r="G1693" s="86"/>
      <c r="H1693" s="30"/>
      <c r="I1693" s="30"/>
    </row>
    <row r="1694" spans="7:9" x14ac:dyDescent="0.25">
      <c r="G1694" s="86"/>
      <c r="H1694" s="30"/>
      <c r="I1694" s="30"/>
    </row>
    <row r="1695" spans="7:9" x14ac:dyDescent="0.25">
      <c r="G1695" s="86"/>
      <c r="H1695" s="30"/>
      <c r="I1695" s="30"/>
    </row>
    <row r="1696" spans="7:9" x14ac:dyDescent="0.25">
      <c r="G1696" s="86"/>
      <c r="H1696" s="30"/>
      <c r="I1696" s="30"/>
    </row>
    <row r="1697" spans="7:9" x14ac:dyDescent="0.25">
      <c r="G1697" s="86"/>
      <c r="H1697" s="30"/>
      <c r="I1697" s="30"/>
    </row>
    <row r="1698" spans="7:9" x14ac:dyDescent="0.25">
      <c r="G1698" s="86"/>
      <c r="H1698" s="30"/>
      <c r="I1698" s="30"/>
    </row>
    <row r="1699" spans="7:9" x14ac:dyDescent="0.25">
      <c r="G1699" s="86"/>
      <c r="H1699" s="30"/>
      <c r="I1699" s="30"/>
    </row>
    <row r="1700" spans="7:9" x14ac:dyDescent="0.25">
      <c r="G1700" s="86"/>
      <c r="H1700" s="30"/>
      <c r="I1700" s="30"/>
    </row>
    <row r="1701" spans="7:9" x14ac:dyDescent="0.25">
      <c r="G1701" s="86"/>
      <c r="H1701" s="30"/>
      <c r="I1701" s="30"/>
    </row>
    <row r="1702" spans="7:9" x14ac:dyDescent="0.25">
      <c r="G1702" s="86"/>
      <c r="H1702" s="30"/>
      <c r="I1702" s="30"/>
    </row>
    <row r="1703" spans="7:9" x14ac:dyDescent="0.25">
      <c r="G1703" s="86"/>
      <c r="H1703" s="30"/>
      <c r="I1703" s="30"/>
    </row>
    <row r="1704" spans="7:9" x14ac:dyDescent="0.25">
      <c r="G1704" s="86"/>
      <c r="H1704" s="30"/>
      <c r="I1704" s="30"/>
    </row>
    <row r="1705" spans="7:9" x14ac:dyDescent="0.25">
      <c r="G1705" s="86"/>
      <c r="H1705" s="30"/>
      <c r="I1705" s="30"/>
    </row>
    <row r="1706" spans="7:9" x14ac:dyDescent="0.25">
      <c r="G1706" s="86"/>
      <c r="H1706" s="30"/>
      <c r="I1706" s="30"/>
    </row>
    <row r="1707" spans="7:9" x14ac:dyDescent="0.25">
      <c r="G1707" s="86"/>
      <c r="H1707" s="30"/>
      <c r="I1707" s="30"/>
    </row>
    <row r="1708" spans="7:9" x14ac:dyDescent="0.25">
      <c r="G1708" s="86"/>
      <c r="H1708" s="30"/>
      <c r="I1708" s="30"/>
    </row>
    <row r="1709" spans="7:9" x14ac:dyDescent="0.25">
      <c r="G1709" s="86"/>
      <c r="H1709" s="30"/>
      <c r="I1709" s="30"/>
    </row>
    <row r="1710" spans="7:9" x14ac:dyDescent="0.25">
      <c r="G1710" s="86"/>
      <c r="H1710" s="30"/>
      <c r="I1710" s="30"/>
    </row>
    <row r="1711" spans="7:9" x14ac:dyDescent="0.25">
      <c r="G1711" s="86"/>
      <c r="H1711" s="30"/>
      <c r="I1711" s="30"/>
    </row>
    <row r="1712" spans="7:9" x14ac:dyDescent="0.25">
      <c r="G1712" s="86"/>
      <c r="H1712" s="30"/>
      <c r="I1712" s="30"/>
    </row>
    <row r="1713" spans="7:9" x14ac:dyDescent="0.25">
      <c r="G1713" s="86"/>
      <c r="H1713" s="30"/>
      <c r="I1713" s="30"/>
    </row>
    <row r="1714" spans="7:9" x14ac:dyDescent="0.25">
      <c r="G1714" s="86"/>
      <c r="H1714" s="30"/>
      <c r="I1714" s="30"/>
    </row>
    <row r="1715" spans="7:9" x14ac:dyDescent="0.25">
      <c r="G1715" s="86"/>
      <c r="H1715" s="30"/>
      <c r="I1715" s="30"/>
    </row>
    <row r="1716" spans="7:9" x14ac:dyDescent="0.25">
      <c r="G1716" s="86"/>
      <c r="H1716" s="30"/>
      <c r="I1716" s="30"/>
    </row>
    <row r="1717" spans="7:9" x14ac:dyDescent="0.25">
      <c r="G1717" s="86"/>
      <c r="H1717" s="30"/>
      <c r="I1717" s="30"/>
    </row>
    <row r="1718" spans="7:9" x14ac:dyDescent="0.25">
      <c r="G1718" s="86"/>
      <c r="H1718" s="30"/>
      <c r="I1718" s="30"/>
    </row>
    <row r="1719" spans="7:9" x14ac:dyDescent="0.25">
      <c r="G1719" s="86"/>
      <c r="H1719" s="30"/>
      <c r="I1719" s="30"/>
    </row>
    <row r="1720" spans="7:9" x14ac:dyDescent="0.25">
      <c r="G1720" s="86"/>
      <c r="H1720" s="30"/>
      <c r="I1720" s="30"/>
    </row>
    <row r="1721" spans="7:9" x14ac:dyDescent="0.25">
      <c r="G1721" s="86"/>
      <c r="H1721" s="30"/>
      <c r="I1721" s="30"/>
    </row>
    <row r="1722" spans="7:9" x14ac:dyDescent="0.25">
      <c r="G1722" s="86"/>
      <c r="H1722" s="30"/>
      <c r="I1722" s="30"/>
    </row>
    <row r="1723" spans="7:9" x14ac:dyDescent="0.25">
      <c r="G1723" s="86"/>
      <c r="H1723" s="30"/>
      <c r="I1723" s="30"/>
    </row>
    <row r="1724" spans="7:9" x14ac:dyDescent="0.25">
      <c r="G1724" s="86"/>
      <c r="H1724" s="30"/>
      <c r="I1724" s="30"/>
    </row>
    <row r="1725" spans="7:9" x14ac:dyDescent="0.25">
      <c r="G1725" s="86"/>
      <c r="H1725" s="30"/>
      <c r="I1725" s="30"/>
    </row>
    <row r="1726" spans="7:9" x14ac:dyDescent="0.25">
      <c r="G1726" s="86"/>
      <c r="H1726" s="30"/>
      <c r="I1726" s="30"/>
    </row>
    <row r="1727" spans="7:9" x14ac:dyDescent="0.25">
      <c r="G1727" s="86"/>
      <c r="H1727" s="30"/>
      <c r="I1727" s="30"/>
    </row>
    <row r="1728" spans="7:9" x14ac:dyDescent="0.25">
      <c r="G1728" s="86"/>
      <c r="H1728" s="30"/>
      <c r="I1728" s="30"/>
    </row>
    <row r="1729" spans="7:9" x14ac:dyDescent="0.25">
      <c r="G1729" s="86"/>
      <c r="H1729" s="30"/>
      <c r="I1729" s="30"/>
    </row>
    <row r="1730" spans="7:9" x14ac:dyDescent="0.25">
      <c r="G1730" s="86"/>
      <c r="H1730" s="30"/>
      <c r="I1730" s="30"/>
    </row>
    <row r="1731" spans="7:9" x14ac:dyDescent="0.25">
      <c r="G1731" s="86"/>
      <c r="H1731" s="30"/>
      <c r="I1731" s="30"/>
    </row>
    <row r="1732" spans="7:9" x14ac:dyDescent="0.25">
      <c r="G1732" s="86"/>
      <c r="H1732" s="30"/>
      <c r="I1732" s="30"/>
    </row>
    <row r="1733" spans="7:9" x14ac:dyDescent="0.25">
      <c r="G1733" s="86"/>
      <c r="H1733" s="30"/>
      <c r="I1733" s="30"/>
    </row>
    <row r="1734" spans="7:9" x14ac:dyDescent="0.25">
      <c r="G1734" s="86"/>
      <c r="H1734" s="30"/>
      <c r="I1734" s="30"/>
    </row>
    <row r="1735" spans="7:9" x14ac:dyDescent="0.25">
      <c r="G1735" s="86"/>
      <c r="H1735" s="30"/>
      <c r="I1735" s="30"/>
    </row>
    <row r="1736" spans="7:9" x14ac:dyDescent="0.25">
      <c r="G1736" s="86"/>
      <c r="H1736" s="30"/>
      <c r="I1736" s="30"/>
    </row>
    <row r="1737" spans="7:9" x14ac:dyDescent="0.25">
      <c r="G1737" s="86"/>
      <c r="H1737" s="30"/>
      <c r="I1737" s="30"/>
    </row>
    <row r="1738" spans="7:9" x14ac:dyDescent="0.25">
      <c r="G1738" s="86"/>
      <c r="H1738" s="30"/>
      <c r="I1738" s="30"/>
    </row>
    <row r="1739" spans="7:9" x14ac:dyDescent="0.25">
      <c r="G1739" s="86"/>
      <c r="H1739" s="30"/>
      <c r="I1739" s="30"/>
    </row>
    <row r="1740" spans="7:9" x14ac:dyDescent="0.25">
      <c r="G1740" s="86"/>
      <c r="H1740" s="30"/>
      <c r="I1740" s="30"/>
    </row>
    <row r="1741" spans="7:9" x14ac:dyDescent="0.25">
      <c r="G1741" s="86"/>
      <c r="H1741" s="30"/>
      <c r="I1741" s="30"/>
    </row>
    <row r="1742" spans="7:9" x14ac:dyDescent="0.25">
      <c r="G1742" s="86"/>
      <c r="H1742" s="30"/>
      <c r="I1742" s="30"/>
    </row>
    <row r="1743" spans="7:9" x14ac:dyDescent="0.25">
      <c r="G1743" s="86"/>
      <c r="H1743" s="30"/>
      <c r="I1743" s="30"/>
    </row>
    <row r="1744" spans="7:9" x14ac:dyDescent="0.25">
      <c r="G1744" s="86"/>
      <c r="H1744" s="30"/>
      <c r="I1744" s="30"/>
    </row>
    <row r="1745" spans="7:9" x14ac:dyDescent="0.25">
      <c r="G1745" s="86"/>
      <c r="H1745" s="30"/>
      <c r="I1745" s="30"/>
    </row>
    <row r="1746" spans="7:9" x14ac:dyDescent="0.25">
      <c r="G1746" s="86"/>
      <c r="H1746" s="30"/>
      <c r="I1746" s="30"/>
    </row>
    <row r="1747" spans="7:9" x14ac:dyDescent="0.25">
      <c r="G1747" s="86"/>
      <c r="H1747" s="30"/>
      <c r="I1747" s="30"/>
    </row>
    <row r="1748" spans="7:9" x14ac:dyDescent="0.25">
      <c r="G1748" s="86"/>
      <c r="H1748" s="30"/>
      <c r="I1748" s="30"/>
    </row>
    <row r="1749" spans="7:9" x14ac:dyDescent="0.25">
      <c r="G1749" s="86"/>
      <c r="H1749" s="30"/>
      <c r="I1749" s="30"/>
    </row>
    <row r="1750" spans="7:9" x14ac:dyDescent="0.25">
      <c r="G1750" s="86"/>
      <c r="H1750" s="30"/>
      <c r="I1750" s="30"/>
    </row>
    <row r="1751" spans="7:9" x14ac:dyDescent="0.25">
      <c r="G1751" s="86"/>
      <c r="H1751" s="30"/>
      <c r="I1751" s="30"/>
    </row>
    <row r="1752" spans="7:9" x14ac:dyDescent="0.25">
      <c r="G1752" s="86"/>
      <c r="H1752" s="30"/>
      <c r="I1752" s="30"/>
    </row>
    <row r="1753" spans="7:9" x14ac:dyDescent="0.25">
      <c r="G1753" s="86"/>
      <c r="H1753" s="30"/>
      <c r="I1753" s="30"/>
    </row>
    <row r="1754" spans="7:9" x14ac:dyDescent="0.25">
      <c r="G1754" s="86"/>
      <c r="H1754" s="30"/>
      <c r="I1754" s="30"/>
    </row>
    <row r="1755" spans="7:9" x14ac:dyDescent="0.25">
      <c r="G1755" s="86"/>
      <c r="H1755" s="30"/>
      <c r="I1755" s="30"/>
    </row>
    <row r="1756" spans="7:9" x14ac:dyDescent="0.25">
      <c r="G1756" s="86"/>
      <c r="H1756" s="30"/>
      <c r="I1756" s="30"/>
    </row>
    <row r="1757" spans="7:9" x14ac:dyDescent="0.25">
      <c r="G1757" s="86"/>
      <c r="H1757" s="30"/>
      <c r="I1757" s="30"/>
    </row>
    <row r="1758" spans="7:9" x14ac:dyDescent="0.25">
      <c r="G1758" s="86"/>
      <c r="H1758" s="30"/>
      <c r="I1758" s="30"/>
    </row>
    <row r="1759" spans="7:9" x14ac:dyDescent="0.25">
      <c r="G1759" s="86"/>
      <c r="H1759" s="30"/>
      <c r="I1759" s="30"/>
    </row>
    <row r="1760" spans="7:9" x14ac:dyDescent="0.25">
      <c r="G1760" s="86"/>
      <c r="H1760" s="30"/>
      <c r="I1760" s="30"/>
    </row>
    <row r="1761" spans="7:9" x14ac:dyDescent="0.25">
      <c r="G1761" s="86"/>
      <c r="H1761" s="30"/>
      <c r="I1761" s="30"/>
    </row>
    <row r="1762" spans="7:9" x14ac:dyDescent="0.25">
      <c r="G1762" s="86"/>
      <c r="H1762" s="30"/>
      <c r="I1762" s="30"/>
    </row>
    <row r="1763" spans="7:9" x14ac:dyDescent="0.25">
      <c r="G1763" s="86"/>
      <c r="H1763" s="30"/>
      <c r="I1763" s="30"/>
    </row>
    <row r="1764" spans="7:9" x14ac:dyDescent="0.25">
      <c r="G1764" s="86"/>
      <c r="H1764" s="30"/>
      <c r="I1764" s="30"/>
    </row>
    <row r="1765" spans="7:9" x14ac:dyDescent="0.25">
      <c r="G1765" s="86"/>
      <c r="H1765" s="30"/>
      <c r="I1765" s="30"/>
    </row>
    <row r="1766" spans="7:9" x14ac:dyDescent="0.25">
      <c r="G1766" s="86"/>
      <c r="H1766" s="30"/>
      <c r="I1766" s="30"/>
    </row>
    <row r="1767" spans="7:9" x14ac:dyDescent="0.25">
      <c r="G1767" s="86"/>
      <c r="H1767" s="30"/>
      <c r="I1767" s="30"/>
    </row>
    <row r="1768" spans="7:9" x14ac:dyDescent="0.25">
      <c r="G1768" s="86"/>
      <c r="H1768" s="30"/>
      <c r="I1768" s="30"/>
    </row>
    <row r="1769" spans="7:9" x14ac:dyDescent="0.25">
      <c r="G1769" s="86"/>
      <c r="H1769" s="30"/>
      <c r="I1769" s="30"/>
    </row>
    <row r="1770" spans="7:9" x14ac:dyDescent="0.25">
      <c r="G1770" s="86"/>
      <c r="H1770" s="30"/>
      <c r="I1770" s="30"/>
    </row>
    <row r="1771" spans="7:9" x14ac:dyDescent="0.25">
      <c r="G1771" s="86"/>
      <c r="H1771" s="30"/>
      <c r="I1771" s="30"/>
    </row>
    <row r="1772" spans="7:9" x14ac:dyDescent="0.25">
      <c r="G1772" s="86"/>
      <c r="H1772" s="30"/>
      <c r="I1772" s="30"/>
    </row>
    <row r="1773" spans="7:9" x14ac:dyDescent="0.25">
      <c r="G1773" s="86"/>
      <c r="H1773" s="30"/>
      <c r="I1773" s="30"/>
    </row>
    <row r="1774" spans="7:9" x14ac:dyDescent="0.25">
      <c r="G1774" s="86"/>
      <c r="H1774" s="30"/>
      <c r="I1774" s="30"/>
    </row>
    <row r="1775" spans="7:9" x14ac:dyDescent="0.25">
      <c r="G1775" s="86"/>
      <c r="H1775" s="30"/>
      <c r="I1775" s="30"/>
    </row>
    <row r="1776" spans="7:9" x14ac:dyDescent="0.25">
      <c r="G1776" s="86"/>
      <c r="H1776" s="30"/>
      <c r="I1776" s="30"/>
    </row>
    <row r="1777" spans="7:9" x14ac:dyDescent="0.25">
      <c r="G1777" s="86"/>
      <c r="H1777" s="30"/>
      <c r="I1777" s="30"/>
    </row>
    <row r="1778" spans="7:9" x14ac:dyDescent="0.25">
      <c r="G1778" s="86"/>
      <c r="H1778" s="30"/>
      <c r="I1778" s="30"/>
    </row>
    <row r="1779" spans="7:9" x14ac:dyDescent="0.25">
      <c r="G1779" s="86"/>
      <c r="H1779" s="30"/>
      <c r="I1779" s="30"/>
    </row>
    <row r="1780" spans="7:9" x14ac:dyDescent="0.25">
      <c r="G1780" s="86"/>
      <c r="H1780" s="30"/>
      <c r="I1780" s="30"/>
    </row>
    <row r="1781" spans="7:9" x14ac:dyDescent="0.25">
      <c r="G1781" s="86"/>
      <c r="H1781" s="30"/>
      <c r="I1781" s="30"/>
    </row>
    <row r="1782" spans="7:9" x14ac:dyDescent="0.25">
      <c r="G1782" s="86"/>
      <c r="H1782" s="30"/>
      <c r="I1782" s="30"/>
    </row>
    <row r="1783" spans="7:9" x14ac:dyDescent="0.25">
      <c r="G1783" s="86"/>
      <c r="H1783" s="30"/>
      <c r="I1783" s="30"/>
    </row>
    <row r="1784" spans="7:9" x14ac:dyDescent="0.25">
      <c r="G1784" s="86"/>
      <c r="H1784" s="30"/>
      <c r="I1784" s="30"/>
    </row>
    <row r="1785" spans="7:9" x14ac:dyDescent="0.25">
      <c r="G1785" s="86"/>
      <c r="H1785" s="30"/>
      <c r="I1785" s="30"/>
    </row>
    <row r="1786" spans="7:9" x14ac:dyDescent="0.25">
      <c r="G1786" s="86"/>
      <c r="H1786" s="30"/>
      <c r="I1786" s="30"/>
    </row>
    <row r="1787" spans="7:9" x14ac:dyDescent="0.25">
      <c r="G1787" s="86"/>
      <c r="H1787" s="30"/>
      <c r="I1787" s="30"/>
    </row>
    <row r="1788" spans="7:9" x14ac:dyDescent="0.25">
      <c r="G1788" s="86"/>
      <c r="H1788" s="30"/>
      <c r="I1788" s="30"/>
    </row>
    <row r="1789" spans="7:9" x14ac:dyDescent="0.25">
      <c r="G1789" s="86"/>
      <c r="H1789" s="30"/>
      <c r="I1789" s="30"/>
    </row>
    <row r="1790" spans="7:9" x14ac:dyDescent="0.25">
      <c r="G1790" s="86"/>
      <c r="H1790" s="30"/>
      <c r="I1790" s="30"/>
    </row>
    <row r="1791" spans="7:9" x14ac:dyDescent="0.25">
      <c r="G1791" s="86"/>
      <c r="H1791" s="30"/>
      <c r="I1791" s="30"/>
    </row>
    <row r="1792" spans="7:9" x14ac:dyDescent="0.25">
      <c r="G1792" s="86"/>
      <c r="H1792" s="30"/>
      <c r="I1792" s="30"/>
    </row>
    <row r="1793" spans="7:9" x14ac:dyDescent="0.25">
      <c r="G1793" s="86"/>
      <c r="H1793" s="30"/>
      <c r="I1793" s="30"/>
    </row>
    <row r="1794" spans="7:9" x14ac:dyDescent="0.25">
      <c r="G1794" s="86"/>
      <c r="H1794" s="30"/>
      <c r="I1794" s="30"/>
    </row>
    <row r="1795" spans="7:9" x14ac:dyDescent="0.25">
      <c r="G1795" s="86"/>
      <c r="H1795" s="30"/>
      <c r="I1795" s="30"/>
    </row>
    <row r="1796" spans="7:9" x14ac:dyDescent="0.25">
      <c r="G1796" s="86"/>
      <c r="H1796" s="30"/>
      <c r="I1796" s="30"/>
    </row>
    <row r="1797" spans="7:9" x14ac:dyDescent="0.25">
      <c r="G1797" s="86"/>
      <c r="H1797" s="30"/>
      <c r="I1797" s="30"/>
    </row>
    <row r="1798" spans="7:9" x14ac:dyDescent="0.25">
      <c r="G1798" s="86"/>
      <c r="H1798" s="30"/>
      <c r="I1798" s="30"/>
    </row>
    <row r="1799" spans="7:9" x14ac:dyDescent="0.25">
      <c r="G1799" s="86"/>
      <c r="H1799" s="30"/>
      <c r="I1799" s="30"/>
    </row>
    <row r="1800" spans="7:9" x14ac:dyDescent="0.25">
      <c r="G1800" s="86"/>
      <c r="H1800" s="30"/>
      <c r="I1800" s="30"/>
    </row>
    <row r="1801" spans="7:9" x14ac:dyDescent="0.25">
      <c r="G1801" s="86"/>
      <c r="H1801" s="30"/>
      <c r="I1801" s="30"/>
    </row>
    <row r="1802" spans="7:9" x14ac:dyDescent="0.25">
      <c r="G1802" s="86"/>
      <c r="H1802" s="30"/>
      <c r="I1802" s="30"/>
    </row>
    <row r="1803" spans="7:9" x14ac:dyDescent="0.25">
      <c r="G1803" s="86"/>
      <c r="H1803" s="30"/>
      <c r="I1803" s="30"/>
    </row>
    <row r="1804" spans="7:9" x14ac:dyDescent="0.25">
      <c r="G1804" s="86"/>
      <c r="H1804" s="30"/>
      <c r="I1804" s="30"/>
    </row>
    <row r="1805" spans="7:9" x14ac:dyDescent="0.25">
      <c r="G1805" s="86"/>
      <c r="H1805" s="30"/>
      <c r="I1805" s="30"/>
    </row>
    <row r="1806" spans="7:9" x14ac:dyDescent="0.25">
      <c r="G1806" s="86"/>
      <c r="H1806" s="30"/>
      <c r="I1806" s="30"/>
    </row>
    <row r="1807" spans="7:9" x14ac:dyDescent="0.25">
      <c r="G1807" s="86"/>
      <c r="H1807" s="30"/>
      <c r="I1807" s="30"/>
    </row>
    <row r="1808" spans="7:9" x14ac:dyDescent="0.25">
      <c r="G1808" s="86"/>
      <c r="H1808" s="30"/>
      <c r="I1808" s="30"/>
    </row>
    <row r="1809" spans="7:9" x14ac:dyDescent="0.25">
      <c r="G1809" s="86"/>
      <c r="H1809" s="30"/>
      <c r="I1809" s="30"/>
    </row>
    <row r="1810" spans="7:9" x14ac:dyDescent="0.25">
      <c r="G1810" s="86"/>
      <c r="H1810" s="30"/>
      <c r="I1810" s="30"/>
    </row>
    <row r="1811" spans="7:9" x14ac:dyDescent="0.25">
      <c r="G1811" s="86"/>
      <c r="H1811" s="30"/>
      <c r="I1811" s="30"/>
    </row>
    <row r="1812" spans="7:9" x14ac:dyDescent="0.25">
      <c r="G1812" s="86"/>
      <c r="H1812" s="30"/>
      <c r="I1812" s="30"/>
    </row>
    <row r="1813" spans="7:9" x14ac:dyDescent="0.25">
      <c r="G1813" s="86"/>
      <c r="H1813" s="30"/>
      <c r="I1813" s="30"/>
    </row>
    <row r="1814" spans="7:9" x14ac:dyDescent="0.25">
      <c r="G1814" s="86"/>
      <c r="H1814" s="30"/>
      <c r="I1814" s="30"/>
    </row>
    <row r="1815" spans="7:9" x14ac:dyDescent="0.25">
      <c r="G1815" s="86"/>
      <c r="H1815" s="30"/>
      <c r="I1815" s="30"/>
    </row>
    <row r="1816" spans="7:9" x14ac:dyDescent="0.25">
      <c r="G1816" s="86"/>
      <c r="H1816" s="30"/>
      <c r="I1816" s="30"/>
    </row>
    <row r="1817" spans="7:9" x14ac:dyDescent="0.25">
      <c r="G1817" s="86"/>
      <c r="H1817" s="30"/>
      <c r="I1817" s="30"/>
    </row>
    <row r="1818" spans="7:9" x14ac:dyDescent="0.25">
      <c r="G1818" s="86"/>
      <c r="H1818" s="30"/>
      <c r="I1818" s="30"/>
    </row>
    <row r="1819" spans="7:9" x14ac:dyDescent="0.25">
      <c r="G1819" s="86"/>
      <c r="H1819" s="30"/>
      <c r="I1819" s="30"/>
    </row>
    <row r="1820" spans="7:9" x14ac:dyDescent="0.25">
      <c r="G1820" s="86"/>
      <c r="H1820" s="30"/>
      <c r="I1820" s="30"/>
    </row>
    <row r="1821" spans="7:9" x14ac:dyDescent="0.25">
      <c r="G1821" s="86"/>
      <c r="H1821" s="30"/>
      <c r="I1821" s="30"/>
    </row>
    <row r="1822" spans="7:9" x14ac:dyDescent="0.25">
      <c r="G1822" s="86"/>
      <c r="H1822" s="30"/>
      <c r="I1822" s="30"/>
    </row>
    <row r="1823" spans="7:9" x14ac:dyDescent="0.25">
      <c r="G1823" s="86"/>
      <c r="H1823" s="30"/>
      <c r="I1823" s="30"/>
    </row>
    <row r="1824" spans="7:9" x14ac:dyDescent="0.25">
      <c r="G1824" s="86"/>
      <c r="H1824" s="30"/>
      <c r="I1824" s="30"/>
    </row>
    <row r="1825" spans="7:9" x14ac:dyDescent="0.25">
      <c r="G1825" s="86"/>
      <c r="H1825" s="30"/>
      <c r="I1825" s="30"/>
    </row>
    <row r="1826" spans="7:9" x14ac:dyDescent="0.25">
      <c r="G1826" s="86"/>
      <c r="H1826" s="30"/>
      <c r="I1826" s="30"/>
    </row>
    <row r="1827" spans="7:9" x14ac:dyDescent="0.25">
      <c r="G1827" s="86"/>
      <c r="H1827" s="30"/>
      <c r="I1827" s="30"/>
    </row>
    <row r="1828" spans="7:9" x14ac:dyDescent="0.25">
      <c r="G1828" s="86"/>
      <c r="H1828" s="30"/>
      <c r="I1828" s="30"/>
    </row>
    <row r="1829" spans="7:9" x14ac:dyDescent="0.25">
      <c r="G1829" s="86"/>
      <c r="H1829" s="30"/>
      <c r="I1829" s="30"/>
    </row>
    <row r="1830" spans="7:9" x14ac:dyDescent="0.25">
      <c r="G1830" s="86"/>
      <c r="H1830" s="30"/>
      <c r="I1830" s="30"/>
    </row>
    <row r="1831" spans="7:9" x14ac:dyDescent="0.25">
      <c r="G1831" s="86"/>
      <c r="H1831" s="30"/>
      <c r="I1831" s="30"/>
    </row>
    <row r="1832" spans="7:9" x14ac:dyDescent="0.25">
      <c r="G1832" s="86"/>
      <c r="H1832" s="30"/>
      <c r="I1832" s="30"/>
    </row>
    <row r="1833" spans="7:9" x14ac:dyDescent="0.25">
      <c r="G1833" s="86"/>
      <c r="H1833" s="30"/>
      <c r="I1833" s="30"/>
    </row>
    <row r="1834" spans="7:9" x14ac:dyDescent="0.25">
      <c r="G1834" s="86"/>
      <c r="H1834" s="30"/>
      <c r="I1834" s="30"/>
    </row>
    <row r="1835" spans="7:9" x14ac:dyDescent="0.25">
      <c r="G1835" s="86"/>
      <c r="H1835" s="30"/>
      <c r="I1835" s="30"/>
    </row>
    <row r="1836" spans="7:9" x14ac:dyDescent="0.25">
      <c r="G1836" s="86"/>
      <c r="H1836" s="30"/>
      <c r="I1836" s="30"/>
    </row>
    <row r="1837" spans="7:9" x14ac:dyDescent="0.25">
      <c r="G1837" s="86"/>
      <c r="H1837" s="30"/>
      <c r="I1837" s="30"/>
    </row>
    <row r="1838" spans="7:9" x14ac:dyDescent="0.25">
      <c r="G1838" s="86"/>
      <c r="H1838" s="30"/>
      <c r="I1838" s="30"/>
    </row>
    <row r="1839" spans="7:9" x14ac:dyDescent="0.25">
      <c r="G1839" s="86"/>
      <c r="H1839" s="30"/>
      <c r="I1839" s="30"/>
    </row>
    <row r="1840" spans="7:9" x14ac:dyDescent="0.25">
      <c r="G1840" s="86"/>
      <c r="H1840" s="30"/>
      <c r="I1840" s="30"/>
    </row>
    <row r="1841" spans="7:9" x14ac:dyDescent="0.25">
      <c r="G1841" s="86"/>
      <c r="H1841" s="30"/>
      <c r="I1841" s="30"/>
    </row>
    <row r="1842" spans="7:9" x14ac:dyDescent="0.25">
      <c r="G1842" s="86"/>
      <c r="H1842" s="30"/>
      <c r="I1842" s="30"/>
    </row>
    <row r="1843" spans="7:9" x14ac:dyDescent="0.25">
      <c r="G1843" s="86"/>
      <c r="H1843" s="30"/>
      <c r="I1843" s="30"/>
    </row>
    <row r="1844" spans="7:9" x14ac:dyDescent="0.25">
      <c r="G1844" s="86"/>
      <c r="H1844" s="30"/>
      <c r="I1844" s="30"/>
    </row>
    <row r="1845" spans="7:9" x14ac:dyDescent="0.25">
      <c r="G1845" s="86"/>
      <c r="H1845" s="30"/>
      <c r="I1845" s="30"/>
    </row>
    <row r="1846" spans="7:9" x14ac:dyDescent="0.25">
      <c r="G1846" s="86"/>
      <c r="H1846" s="30"/>
      <c r="I1846" s="30"/>
    </row>
    <row r="1847" spans="7:9" x14ac:dyDescent="0.25">
      <c r="G1847" s="86"/>
      <c r="H1847" s="30"/>
      <c r="I1847" s="30"/>
    </row>
    <row r="1848" spans="7:9" x14ac:dyDescent="0.25">
      <c r="G1848" s="86"/>
      <c r="H1848" s="30"/>
      <c r="I1848" s="30"/>
    </row>
    <row r="1849" spans="7:9" x14ac:dyDescent="0.25">
      <c r="G1849" s="86"/>
      <c r="H1849" s="30"/>
      <c r="I1849" s="30"/>
    </row>
    <row r="1850" spans="7:9" x14ac:dyDescent="0.25">
      <c r="G1850" s="86"/>
      <c r="H1850" s="30"/>
      <c r="I1850" s="30"/>
    </row>
    <row r="1851" spans="7:9" x14ac:dyDescent="0.25">
      <c r="G1851" s="86"/>
      <c r="H1851" s="30"/>
      <c r="I1851" s="30"/>
    </row>
    <row r="1852" spans="7:9" x14ac:dyDescent="0.25">
      <c r="G1852" s="86"/>
      <c r="H1852" s="30"/>
      <c r="I1852" s="30"/>
    </row>
    <row r="1853" spans="7:9" x14ac:dyDescent="0.25">
      <c r="G1853" s="86"/>
      <c r="H1853" s="30"/>
      <c r="I1853" s="30"/>
    </row>
    <row r="1854" spans="7:9" x14ac:dyDescent="0.25">
      <c r="G1854" s="86"/>
      <c r="H1854" s="30"/>
      <c r="I1854" s="30"/>
    </row>
    <row r="1855" spans="7:9" x14ac:dyDescent="0.25">
      <c r="G1855" s="86"/>
      <c r="H1855" s="30"/>
      <c r="I1855" s="30"/>
    </row>
    <row r="1856" spans="7:9" x14ac:dyDescent="0.25">
      <c r="G1856" s="86"/>
      <c r="H1856" s="30"/>
      <c r="I1856" s="30"/>
    </row>
    <row r="1857" spans="7:9" x14ac:dyDescent="0.25">
      <c r="G1857" s="86"/>
      <c r="H1857" s="30"/>
      <c r="I1857" s="30"/>
    </row>
    <row r="1858" spans="7:9" x14ac:dyDescent="0.25">
      <c r="G1858" s="86"/>
      <c r="H1858" s="30"/>
      <c r="I1858" s="30"/>
    </row>
    <row r="1859" spans="7:9" x14ac:dyDescent="0.25">
      <c r="G1859" s="86"/>
      <c r="H1859" s="30"/>
      <c r="I1859" s="30"/>
    </row>
    <row r="1860" spans="7:9" x14ac:dyDescent="0.25">
      <c r="G1860" s="86"/>
      <c r="H1860" s="30"/>
      <c r="I1860" s="30"/>
    </row>
    <row r="1861" spans="7:9" x14ac:dyDescent="0.25">
      <c r="G1861" s="86"/>
      <c r="H1861" s="30"/>
      <c r="I1861" s="30"/>
    </row>
    <row r="1862" spans="7:9" x14ac:dyDescent="0.25">
      <c r="G1862" s="86"/>
      <c r="H1862" s="30"/>
      <c r="I1862" s="30"/>
    </row>
    <row r="1863" spans="7:9" x14ac:dyDescent="0.25">
      <c r="G1863" s="86"/>
      <c r="H1863" s="30"/>
      <c r="I1863" s="30"/>
    </row>
    <row r="1864" spans="7:9" x14ac:dyDescent="0.25">
      <c r="G1864" s="86"/>
      <c r="H1864" s="30"/>
      <c r="I1864" s="30"/>
    </row>
    <row r="1865" spans="7:9" x14ac:dyDescent="0.25">
      <c r="G1865" s="86"/>
      <c r="H1865" s="30"/>
      <c r="I1865" s="30"/>
    </row>
    <row r="1866" spans="7:9" x14ac:dyDescent="0.25">
      <c r="G1866" s="86"/>
      <c r="H1866" s="30"/>
      <c r="I1866" s="30"/>
    </row>
    <row r="1867" spans="7:9" x14ac:dyDescent="0.25">
      <c r="G1867" s="86"/>
      <c r="H1867" s="30"/>
      <c r="I1867" s="30"/>
    </row>
    <row r="1868" spans="7:9" x14ac:dyDescent="0.25">
      <c r="G1868" s="86"/>
      <c r="H1868" s="30"/>
      <c r="I1868" s="30"/>
    </row>
    <row r="1869" spans="7:9" x14ac:dyDescent="0.25">
      <c r="G1869" s="86"/>
      <c r="H1869" s="30"/>
      <c r="I1869" s="30"/>
    </row>
    <row r="1870" spans="7:9" x14ac:dyDescent="0.25">
      <c r="G1870" s="86"/>
      <c r="H1870" s="30"/>
      <c r="I1870" s="30"/>
    </row>
    <row r="1871" spans="7:9" x14ac:dyDescent="0.25">
      <c r="G1871" s="86"/>
      <c r="H1871" s="30"/>
      <c r="I1871" s="30"/>
    </row>
    <row r="1872" spans="7:9" x14ac:dyDescent="0.25">
      <c r="G1872" s="86"/>
      <c r="H1872" s="30"/>
      <c r="I1872" s="30"/>
    </row>
    <row r="1873" spans="7:9" x14ac:dyDescent="0.25">
      <c r="G1873" s="86"/>
      <c r="H1873" s="30"/>
      <c r="I1873" s="30"/>
    </row>
    <row r="1874" spans="7:9" x14ac:dyDescent="0.25">
      <c r="G1874" s="86"/>
      <c r="H1874" s="30"/>
      <c r="I1874" s="30"/>
    </row>
    <row r="1875" spans="7:9" x14ac:dyDescent="0.25">
      <c r="G1875" s="86"/>
      <c r="H1875" s="30"/>
      <c r="I1875" s="30"/>
    </row>
    <row r="1876" spans="7:9" x14ac:dyDescent="0.25">
      <c r="G1876" s="86"/>
      <c r="H1876" s="30"/>
      <c r="I1876" s="30"/>
    </row>
    <row r="1877" spans="7:9" x14ac:dyDescent="0.25">
      <c r="G1877" s="86"/>
      <c r="H1877" s="30"/>
      <c r="I1877" s="30"/>
    </row>
    <row r="1878" spans="7:9" x14ac:dyDescent="0.25">
      <c r="G1878" s="86"/>
      <c r="H1878" s="30"/>
      <c r="I1878" s="30"/>
    </row>
    <row r="1879" spans="7:9" x14ac:dyDescent="0.25">
      <c r="G1879" s="86"/>
      <c r="H1879" s="30"/>
      <c r="I1879" s="30"/>
    </row>
    <row r="1880" spans="7:9" x14ac:dyDescent="0.25">
      <c r="G1880" s="86"/>
      <c r="H1880" s="30"/>
      <c r="I1880" s="30"/>
    </row>
    <row r="1881" spans="7:9" x14ac:dyDescent="0.25">
      <c r="G1881" s="86"/>
      <c r="H1881" s="30"/>
      <c r="I1881" s="30"/>
    </row>
    <row r="1882" spans="7:9" x14ac:dyDescent="0.25">
      <c r="G1882" s="86"/>
      <c r="H1882" s="30"/>
      <c r="I1882" s="30"/>
    </row>
    <row r="1883" spans="7:9" x14ac:dyDescent="0.25">
      <c r="G1883" s="86"/>
      <c r="H1883" s="30"/>
      <c r="I1883" s="30"/>
    </row>
    <row r="1884" spans="7:9" x14ac:dyDescent="0.25">
      <c r="G1884" s="86"/>
      <c r="H1884" s="30"/>
      <c r="I1884" s="30"/>
    </row>
    <row r="1885" spans="7:9" x14ac:dyDescent="0.25">
      <c r="G1885" s="86"/>
      <c r="H1885" s="30"/>
      <c r="I1885" s="30"/>
    </row>
    <row r="1886" spans="7:9" x14ac:dyDescent="0.25">
      <c r="G1886" s="86"/>
      <c r="H1886" s="30"/>
      <c r="I1886" s="30"/>
    </row>
    <row r="1887" spans="7:9" x14ac:dyDescent="0.25">
      <c r="G1887" s="86"/>
      <c r="H1887" s="30"/>
      <c r="I1887" s="30"/>
    </row>
    <row r="1888" spans="7:9" x14ac:dyDescent="0.25">
      <c r="G1888" s="86"/>
      <c r="H1888" s="30"/>
      <c r="I1888" s="30"/>
    </row>
    <row r="1889" spans="7:9" x14ac:dyDescent="0.25">
      <c r="G1889" s="86"/>
      <c r="H1889" s="30"/>
      <c r="I1889" s="30"/>
    </row>
    <row r="1890" spans="7:9" x14ac:dyDescent="0.25">
      <c r="G1890" s="86"/>
      <c r="H1890" s="30"/>
      <c r="I1890" s="30"/>
    </row>
    <row r="1891" spans="7:9" x14ac:dyDescent="0.25">
      <c r="G1891" s="86"/>
      <c r="H1891" s="30"/>
      <c r="I1891" s="30"/>
    </row>
    <row r="1892" spans="7:9" x14ac:dyDescent="0.25">
      <c r="G1892" s="86"/>
      <c r="H1892" s="30"/>
      <c r="I1892" s="30"/>
    </row>
    <row r="1893" spans="7:9" x14ac:dyDescent="0.25">
      <c r="G1893" s="86"/>
      <c r="H1893" s="30"/>
      <c r="I1893" s="30"/>
    </row>
    <row r="1894" spans="7:9" x14ac:dyDescent="0.25">
      <c r="G1894" s="86"/>
      <c r="H1894" s="30"/>
      <c r="I1894" s="30"/>
    </row>
    <row r="1895" spans="7:9" x14ac:dyDescent="0.25">
      <c r="G1895" s="86"/>
      <c r="H1895" s="30"/>
      <c r="I1895" s="30"/>
    </row>
    <row r="1896" spans="7:9" x14ac:dyDescent="0.25">
      <c r="G1896" s="86"/>
      <c r="H1896" s="30"/>
      <c r="I1896" s="30"/>
    </row>
    <row r="1897" spans="7:9" x14ac:dyDescent="0.25">
      <c r="G1897" s="86"/>
      <c r="H1897" s="30"/>
      <c r="I1897" s="30"/>
    </row>
    <row r="1898" spans="7:9" x14ac:dyDescent="0.25">
      <c r="G1898" s="86"/>
      <c r="H1898" s="30"/>
      <c r="I1898" s="30"/>
    </row>
    <row r="1899" spans="7:9" x14ac:dyDescent="0.25">
      <c r="G1899" s="86"/>
      <c r="H1899" s="30"/>
      <c r="I1899" s="30"/>
    </row>
    <row r="1900" spans="7:9" x14ac:dyDescent="0.25">
      <c r="G1900" s="86"/>
      <c r="H1900" s="30"/>
      <c r="I1900" s="30"/>
    </row>
    <row r="1901" spans="7:9" x14ac:dyDescent="0.25">
      <c r="G1901" s="86"/>
      <c r="H1901" s="30"/>
      <c r="I1901" s="30"/>
    </row>
    <row r="1902" spans="7:9" x14ac:dyDescent="0.25">
      <c r="G1902" s="86"/>
      <c r="H1902" s="30"/>
      <c r="I1902" s="30"/>
    </row>
    <row r="1903" spans="7:9" x14ac:dyDescent="0.25">
      <c r="G1903" s="86"/>
      <c r="H1903" s="30"/>
      <c r="I1903" s="30"/>
    </row>
    <row r="1904" spans="7:9" x14ac:dyDescent="0.25">
      <c r="G1904" s="86"/>
      <c r="H1904" s="30"/>
      <c r="I1904" s="30"/>
    </row>
    <row r="1905" spans="7:9" x14ac:dyDescent="0.25">
      <c r="G1905" s="86"/>
      <c r="H1905" s="30"/>
      <c r="I1905" s="30"/>
    </row>
    <row r="1906" spans="7:9" x14ac:dyDescent="0.25">
      <c r="G1906" s="86"/>
      <c r="H1906" s="30"/>
      <c r="I1906" s="30"/>
    </row>
    <row r="1907" spans="7:9" x14ac:dyDescent="0.25">
      <c r="G1907" s="86"/>
      <c r="H1907" s="30"/>
      <c r="I1907" s="30"/>
    </row>
    <row r="1908" spans="7:9" x14ac:dyDescent="0.25">
      <c r="G1908" s="86"/>
      <c r="H1908" s="30"/>
      <c r="I1908" s="30"/>
    </row>
    <row r="1909" spans="7:9" x14ac:dyDescent="0.25">
      <c r="G1909" s="86"/>
      <c r="H1909" s="30"/>
      <c r="I1909" s="30"/>
    </row>
    <row r="1910" spans="7:9" x14ac:dyDescent="0.25">
      <c r="G1910" s="86"/>
      <c r="H1910" s="30"/>
      <c r="I1910" s="30"/>
    </row>
    <row r="1911" spans="7:9" x14ac:dyDescent="0.25">
      <c r="G1911" s="86"/>
      <c r="H1911" s="30"/>
      <c r="I1911" s="30"/>
    </row>
    <row r="1912" spans="7:9" x14ac:dyDescent="0.25">
      <c r="G1912" s="86"/>
      <c r="H1912" s="30"/>
      <c r="I1912" s="30"/>
    </row>
    <row r="1913" spans="7:9" x14ac:dyDescent="0.25">
      <c r="G1913" s="86"/>
      <c r="H1913" s="30"/>
      <c r="I1913" s="30"/>
    </row>
    <row r="1914" spans="7:9" x14ac:dyDescent="0.25">
      <c r="G1914" s="86"/>
      <c r="H1914" s="30"/>
      <c r="I1914" s="30"/>
    </row>
    <row r="1915" spans="7:9" x14ac:dyDescent="0.25">
      <c r="G1915" s="86"/>
      <c r="H1915" s="30"/>
      <c r="I1915" s="30"/>
    </row>
    <row r="1916" spans="7:9" x14ac:dyDescent="0.25">
      <c r="G1916" s="86"/>
      <c r="H1916" s="30"/>
      <c r="I1916" s="30"/>
    </row>
    <row r="1917" spans="7:9" x14ac:dyDescent="0.25">
      <c r="G1917" s="86"/>
      <c r="H1917" s="30"/>
      <c r="I1917" s="30"/>
    </row>
    <row r="1918" spans="7:9" x14ac:dyDescent="0.25">
      <c r="G1918" s="86"/>
      <c r="H1918" s="30"/>
      <c r="I1918" s="30"/>
    </row>
    <row r="1919" spans="7:9" x14ac:dyDescent="0.25">
      <c r="G1919" s="86"/>
      <c r="H1919" s="30"/>
      <c r="I1919" s="30"/>
    </row>
    <row r="1920" spans="7:9" x14ac:dyDescent="0.25">
      <c r="G1920" s="86"/>
      <c r="H1920" s="30"/>
      <c r="I1920" s="30"/>
    </row>
    <row r="1921" spans="7:9" x14ac:dyDescent="0.25">
      <c r="G1921" s="86"/>
      <c r="H1921" s="30"/>
      <c r="I1921" s="30"/>
    </row>
    <row r="1922" spans="7:9" x14ac:dyDescent="0.25">
      <c r="G1922" s="86"/>
      <c r="H1922" s="30"/>
      <c r="I1922" s="30"/>
    </row>
    <row r="1923" spans="7:9" x14ac:dyDescent="0.25">
      <c r="G1923" s="86"/>
      <c r="H1923" s="30"/>
      <c r="I1923" s="30"/>
    </row>
    <row r="1924" spans="7:9" x14ac:dyDescent="0.25">
      <c r="G1924" s="86"/>
      <c r="H1924" s="30"/>
      <c r="I1924" s="30"/>
    </row>
    <row r="1925" spans="7:9" x14ac:dyDescent="0.25">
      <c r="G1925" s="86"/>
      <c r="H1925" s="30"/>
      <c r="I1925" s="30"/>
    </row>
    <row r="1926" spans="7:9" x14ac:dyDescent="0.25">
      <c r="G1926" s="86"/>
      <c r="H1926" s="30"/>
      <c r="I1926" s="30"/>
    </row>
    <row r="1927" spans="7:9" x14ac:dyDescent="0.25">
      <c r="G1927" s="86"/>
      <c r="H1927" s="30"/>
      <c r="I1927" s="30"/>
    </row>
    <row r="1928" spans="7:9" x14ac:dyDescent="0.25">
      <c r="G1928" s="86"/>
      <c r="H1928" s="30"/>
      <c r="I1928" s="30"/>
    </row>
    <row r="1929" spans="7:9" x14ac:dyDescent="0.25">
      <c r="G1929" s="86"/>
      <c r="H1929" s="30"/>
      <c r="I1929" s="30"/>
    </row>
    <row r="1930" spans="7:9" x14ac:dyDescent="0.25">
      <c r="G1930" s="86"/>
      <c r="H1930" s="30"/>
      <c r="I1930" s="30"/>
    </row>
    <row r="1931" spans="7:9" x14ac:dyDescent="0.25">
      <c r="G1931" s="86"/>
      <c r="H1931" s="30"/>
      <c r="I1931" s="30"/>
    </row>
    <row r="1932" spans="7:9" x14ac:dyDescent="0.25">
      <c r="G1932" s="86"/>
      <c r="H1932" s="30"/>
      <c r="I1932" s="30"/>
    </row>
    <row r="1933" spans="7:9" x14ac:dyDescent="0.25">
      <c r="G1933" s="86"/>
      <c r="H1933" s="30"/>
      <c r="I1933" s="30"/>
    </row>
    <row r="1934" spans="7:9" x14ac:dyDescent="0.25">
      <c r="G1934" s="86"/>
      <c r="H1934" s="30"/>
      <c r="I1934" s="30"/>
    </row>
    <row r="1935" spans="7:9" x14ac:dyDescent="0.25">
      <c r="G1935" s="86"/>
      <c r="H1935" s="30"/>
      <c r="I1935" s="30"/>
    </row>
    <row r="1936" spans="7:9" x14ac:dyDescent="0.25">
      <c r="G1936" s="86"/>
      <c r="H1936" s="30"/>
      <c r="I1936" s="30"/>
    </row>
    <row r="1937" spans="7:9" x14ac:dyDescent="0.25">
      <c r="G1937" s="86"/>
      <c r="H1937" s="30"/>
      <c r="I1937" s="30"/>
    </row>
    <row r="1938" spans="7:9" x14ac:dyDescent="0.25">
      <c r="G1938" s="86"/>
      <c r="H1938" s="30"/>
      <c r="I1938" s="30"/>
    </row>
    <row r="1939" spans="7:9" x14ac:dyDescent="0.25">
      <c r="G1939" s="86"/>
      <c r="H1939" s="30"/>
      <c r="I1939" s="30"/>
    </row>
    <row r="1940" spans="7:9" x14ac:dyDescent="0.25">
      <c r="G1940" s="86"/>
      <c r="H1940" s="30"/>
      <c r="I1940" s="30"/>
    </row>
    <row r="1941" spans="7:9" x14ac:dyDescent="0.25">
      <c r="G1941" s="86"/>
      <c r="H1941" s="30"/>
      <c r="I1941" s="30"/>
    </row>
    <row r="1942" spans="7:9" x14ac:dyDescent="0.25">
      <c r="G1942" s="86"/>
      <c r="H1942" s="30"/>
      <c r="I1942" s="30"/>
    </row>
    <row r="1943" spans="7:9" x14ac:dyDescent="0.25">
      <c r="G1943" s="86"/>
      <c r="H1943" s="30"/>
      <c r="I1943" s="30"/>
    </row>
    <row r="1944" spans="7:9" x14ac:dyDescent="0.25">
      <c r="G1944" s="86"/>
      <c r="H1944" s="30"/>
      <c r="I1944" s="30"/>
    </row>
    <row r="1945" spans="7:9" x14ac:dyDescent="0.25">
      <c r="G1945" s="86"/>
      <c r="H1945" s="30"/>
      <c r="I1945" s="30"/>
    </row>
    <row r="1946" spans="7:9" x14ac:dyDescent="0.25">
      <c r="G1946" s="86"/>
      <c r="H1946" s="30"/>
      <c r="I1946" s="30"/>
    </row>
    <row r="1947" spans="7:9" x14ac:dyDescent="0.25">
      <c r="G1947" s="86"/>
      <c r="H1947" s="30"/>
      <c r="I1947" s="30"/>
    </row>
    <row r="1948" spans="7:9" x14ac:dyDescent="0.25">
      <c r="G1948" s="86"/>
      <c r="H1948" s="30"/>
      <c r="I1948" s="30"/>
    </row>
    <row r="1949" spans="7:9" x14ac:dyDescent="0.25">
      <c r="G1949" s="86"/>
      <c r="H1949" s="30"/>
      <c r="I1949" s="30"/>
    </row>
    <row r="1950" spans="7:9" x14ac:dyDescent="0.25">
      <c r="G1950" s="86"/>
      <c r="H1950" s="30"/>
      <c r="I1950" s="30"/>
    </row>
    <row r="1951" spans="7:9" x14ac:dyDescent="0.25">
      <c r="G1951" s="86"/>
      <c r="H1951" s="30"/>
      <c r="I1951" s="30"/>
    </row>
    <row r="1952" spans="7:9" x14ac:dyDescent="0.25">
      <c r="G1952" s="86"/>
      <c r="H1952" s="30"/>
      <c r="I1952" s="30"/>
    </row>
    <row r="1953" spans="7:9" x14ac:dyDescent="0.25">
      <c r="G1953" s="86"/>
      <c r="H1953" s="30"/>
      <c r="I1953" s="30"/>
    </row>
    <row r="1954" spans="7:9" x14ac:dyDescent="0.25">
      <c r="G1954" s="86"/>
      <c r="H1954" s="30"/>
      <c r="I1954" s="30"/>
    </row>
    <row r="1955" spans="7:9" x14ac:dyDescent="0.25">
      <c r="G1955" s="86"/>
      <c r="H1955" s="30"/>
      <c r="I1955" s="30"/>
    </row>
    <row r="1956" spans="7:9" x14ac:dyDescent="0.25">
      <c r="G1956" s="86"/>
      <c r="H1956" s="30"/>
      <c r="I1956" s="30"/>
    </row>
    <row r="1957" spans="7:9" x14ac:dyDescent="0.25">
      <c r="G1957" s="86"/>
      <c r="H1957" s="30"/>
      <c r="I1957" s="30"/>
    </row>
    <row r="1958" spans="7:9" x14ac:dyDescent="0.25">
      <c r="G1958" s="86"/>
      <c r="H1958" s="30"/>
      <c r="I1958" s="30"/>
    </row>
    <row r="1959" spans="7:9" x14ac:dyDescent="0.25">
      <c r="G1959" s="86"/>
      <c r="H1959" s="30"/>
      <c r="I1959" s="30"/>
    </row>
    <row r="1960" spans="7:9" x14ac:dyDescent="0.25">
      <c r="G1960" s="86"/>
      <c r="H1960" s="30"/>
      <c r="I1960" s="30"/>
    </row>
    <row r="1961" spans="7:9" x14ac:dyDescent="0.25">
      <c r="G1961" s="86"/>
      <c r="H1961" s="30"/>
      <c r="I1961" s="30"/>
    </row>
    <row r="1962" spans="7:9" x14ac:dyDescent="0.25">
      <c r="G1962" s="86"/>
      <c r="H1962" s="30"/>
      <c r="I1962" s="30"/>
    </row>
    <row r="1963" spans="7:9" x14ac:dyDescent="0.25">
      <c r="G1963" s="86"/>
      <c r="H1963" s="30"/>
      <c r="I1963" s="30"/>
    </row>
    <row r="1964" spans="7:9" x14ac:dyDescent="0.25">
      <c r="G1964" s="86"/>
      <c r="H1964" s="30"/>
      <c r="I1964" s="30"/>
    </row>
    <row r="1965" spans="7:9" x14ac:dyDescent="0.25">
      <c r="G1965" s="86"/>
      <c r="H1965" s="30"/>
      <c r="I1965" s="30"/>
    </row>
    <row r="1966" spans="7:9" x14ac:dyDescent="0.25">
      <c r="G1966" s="86"/>
      <c r="H1966" s="30"/>
      <c r="I1966" s="30"/>
    </row>
    <row r="1967" spans="7:9" x14ac:dyDescent="0.25">
      <c r="G1967" s="86"/>
      <c r="H1967" s="30"/>
      <c r="I1967" s="30"/>
    </row>
    <row r="1968" spans="7:9" x14ac:dyDescent="0.25">
      <c r="G1968" s="86"/>
      <c r="H1968" s="30"/>
      <c r="I1968" s="30"/>
    </row>
    <row r="1969" spans="7:9" x14ac:dyDescent="0.25">
      <c r="G1969" s="86"/>
      <c r="H1969" s="30"/>
      <c r="I1969" s="30"/>
    </row>
    <row r="1970" spans="7:9" x14ac:dyDescent="0.25">
      <c r="G1970" s="86"/>
      <c r="H1970" s="30"/>
      <c r="I1970" s="30"/>
    </row>
    <row r="1971" spans="7:9" x14ac:dyDescent="0.25">
      <c r="G1971" s="86"/>
      <c r="H1971" s="30"/>
      <c r="I1971" s="30"/>
    </row>
    <row r="1972" spans="7:9" x14ac:dyDescent="0.25">
      <c r="G1972" s="86"/>
      <c r="H1972" s="30"/>
      <c r="I1972" s="30"/>
    </row>
    <row r="1973" spans="7:9" x14ac:dyDescent="0.25">
      <c r="G1973" s="86"/>
      <c r="H1973" s="30"/>
      <c r="I1973" s="30"/>
    </row>
    <row r="1974" spans="7:9" x14ac:dyDescent="0.25">
      <c r="G1974" s="86"/>
      <c r="H1974" s="30"/>
      <c r="I1974" s="30"/>
    </row>
    <row r="1975" spans="7:9" x14ac:dyDescent="0.25">
      <c r="G1975" s="86"/>
      <c r="H1975" s="30"/>
      <c r="I1975" s="30"/>
    </row>
    <row r="1976" spans="7:9" x14ac:dyDescent="0.25">
      <c r="G1976" s="86"/>
      <c r="H1976" s="30"/>
      <c r="I1976" s="30"/>
    </row>
    <row r="1977" spans="7:9" x14ac:dyDescent="0.25">
      <c r="G1977" s="86"/>
      <c r="H1977" s="30"/>
      <c r="I1977" s="30"/>
    </row>
    <row r="1978" spans="7:9" x14ac:dyDescent="0.25">
      <c r="G1978" s="86"/>
      <c r="H1978" s="30"/>
      <c r="I1978" s="30"/>
    </row>
    <row r="1979" spans="7:9" x14ac:dyDescent="0.25">
      <c r="G1979" s="86"/>
      <c r="H1979" s="30"/>
      <c r="I1979" s="30"/>
    </row>
    <row r="1980" spans="7:9" x14ac:dyDescent="0.25">
      <c r="G1980" s="86"/>
      <c r="H1980" s="30"/>
      <c r="I1980" s="30"/>
    </row>
    <row r="1981" spans="7:9" x14ac:dyDescent="0.25">
      <c r="G1981" s="86"/>
      <c r="H1981" s="30"/>
      <c r="I1981" s="30"/>
    </row>
    <row r="1982" spans="7:9" x14ac:dyDescent="0.25">
      <c r="G1982" s="86"/>
      <c r="H1982" s="30"/>
      <c r="I1982" s="30"/>
    </row>
    <row r="1983" spans="7:9" x14ac:dyDescent="0.25">
      <c r="G1983" s="86"/>
      <c r="H1983" s="30"/>
      <c r="I1983" s="30"/>
    </row>
    <row r="1984" spans="7:9" x14ac:dyDescent="0.25">
      <c r="G1984" s="86"/>
      <c r="H1984" s="30"/>
      <c r="I1984" s="30"/>
    </row>
    <row r="1985" spans="7:9" x14ac:dyDescent="0.25">
      <c r="G1985" s="86"/>
      <c r="H1985" s="30"/>
      <c r="I1985" s="30"/>
    </row>
    <row r="1986" spans="7:9" x14ac:dyDescent="0.25">
      <c r="G1986" s="86"/>
      <c r="H1986" s="30"/>
      <c r="I1986" s="30"/>
    </row>
    <row r="1987" spans="7:9" x14ac:dyDescent="0.25">
      <c r="G1987" s="86"/>
      <c r="H1987" s="30"/>
      <c r="I1987" s="30"/>
    </row>
    <row r="1988" spans="7:9" x14ac:dyDescent="0.25">
      <c r="G1988" s="86"/>
      <c r="H1988" s="30"/>
      <c r="I1988" s="30"/>
    </row>
    <row r="1989" spans="7:9" x14ac:dyDescent="0.25">
      <c r="G1989" s="86"/>
      <c r="H1989" s="30"/>
      <c r="I1989" s="30"/>
    </row>
    <row r="1990" spans="7:9" x14ac:dyDescent="0.25">
      <c r="G1990" s="86"/>
      <c r="H1990" s="30"/>
      <c r="I1990" s="30"/>
    </row>
    <row r="1991" spans="7:9" x14ac:dyDescent="0.25">
      <c r="G1991" s="86"/>
      <c r="H1991" s="30"/>
      <c r="I1991" s="30"/>
    </row>
    <row r="1992" spans="7:9" x14ac:dyDescent="0.25">
      <c r="G1992" s="86"/>
      <c r="H1992" s="30"/>
      <c r="I1992" s="30"/>
    </row>
    <row r="1993" spans="7:9" x14ac:dyDescent="0.25">
      <c r="G1993" s="86"/>
      <c r="H1993" s="30"/>
      <c r="I1993" s="30"/>
    </row>
    <row r="1994" spans="7:9" x14ac:dyDescent="0.25">
      <c r="G1994" s="86"/>
      <c r="H1994" s="30"/>
      <c r="I1994" s="30"/>
    </row>
    <row r="1995" spans="7:9" x14ac:dyDescent="0.25">
      <c r="G1995" s="86"/>
      <c r="H1995" s="30"/>
      <c r="I1995" s="30"/>
    </row>
    <row r="1996" spans="7:9" x14ac:dyDescent="0.25">
      <c r="G1996" s="86"/>
      <c r="H1996" s="30"/>
      <c r="I1996" s="30"/>
    </row>
    <row r="1997" spans="7:9" x14ac:dyDescent="0.25">
      <c r="G1997" s="86"/>
      <c r="H1997" s="30"/>
      <c r="I1997" s="30"/>
    </row>
    <row r="1998" spans="7:9" x14ac:dyDescent="0.25">
      <c r="G1998" s="86"/>
      <c r="H1998" s="30"/>
      <c r="I1998" s="30"/>
    </row>
    <row r="1999" spans="7:9" x14ac:dyDescent="0.25">
      <c r="G1999" s="86"/>
      <c r="H1999" s="30"/>
      <c r="I1999" s="30"/>
    </row>
    <row r="2000" spans="7:9" x14ac:dyDescent="0.25">
      <c r="G2000" s="86"/>
      <c r="H2000" s="30"/>
      <c r="I2000" s="30"/>
    </row>
    <row r="2001" spans="7:9" x14ac:dyDescent="0.25">
      <c r="G2001" s="86"/>
      <c r="H2001" s="30"/>
      <c r="I2001" s="30"/>
    </row>
    <row r="2002" spans="7:9" x14ac:dyDescent="0.25">
      <c r="G2002" s="86"/>
      <c r="H2002" s="30"/>
      <c r="I2002" s="30"/>
    </row>
    <row r="2003" spans="7:9" x14ac:dyDescent="0.25">
      <c r="G2003" s="86"/>
      <c r="H2003" s="30"/>
      <c r="I2003" s="30"/>
    </row>
    <row r="2004" spans="7:9" x14ac:dyDescent="0.25">
      <c r="G2004" s="86"/>
      <c r="H2004" s="30"/>
      <c r="I2004" s="30"/>
    </row>
    <row r="2005" spans="7:9" x14ac:dyDescent="0.25">
      <c r="G2005" s="86"/>
      <c r="H2005" s="30"/>
      <c r="I2005" s="30"/>
    </row>
    <row r="2006" spans="7:9" x14ac:dyDescent="0.25">
      <c r="G2006" s="86"/>
      <c r="H2006" s="30"/>
      <c r="I2006" s="30"/>
    </row>
    <row r="2007" spans="7:9" x14ac:dyDescent="0.25">
      <c r="G2007" s="86"/>
      <c r="H2007" s="30"/>
      <c r="I2007" s="30"/>
    </row>
    <row r="2008" spans="7:9" x14ac:dyDescent="0.25">
      <c r="G2008" s="86"/>
      <c r="H2008" s="30"/>
      <c r="I2008" s="30"/>
    </row>
    <row r="2009" spans="7:9" x14ac:dyDescent="0.25">
      <c r="G2009" s="86"/>
      <c r="H2009" s="30"/>
      <c r="I2009" s="30"/>
    </row>
    <row r="2010" spans="7:9" x14ac:dyDescent="0.25">
      <c r="G2010" s="86"/>
      <c r="H2010" s="30"/>
      <c r="I2010" s="30"/>
    </row>
    <row r="2011" spans="7:9" x14ac:dyDescent="0.25">
      <c r="G2011" s="86"/>
      <c r="H2011" s="30"/>
      <c r="I2011" s="30"/>
    </row>
    <row r="2012" spans="7:9" x14ac:dyDescent="0.25">
      <c r="G2012" s="86"/>
      <c r="H2012" s="30"/>
      <c r="I2012" s="30"/>
    </row>
    <row r="2013" spans="7:9" x14ac:dyDescent="0.25">
      <c r="G2013" s="86"/>
      <c r="H2013" s="30"/>
      <c r="I2013" s="30"/>
    </row>
    <row r="2014" spans="7:9" x14ac:dyDescent="0.25">
      <c r="G2014" s="86"/>
      <c r="H2014" s="30"/>
      <c r="I2014" s="30"/>
    </row>
    <row r="2015" spans="7:9" x14ac:dyDescent="0.25">
      <c r="G2015" s="86"/>
      <c r="H2015" s="30"/>
      <c r="I2015" s="30"/>
    </row>
    <row r="2016" spans="7:9" x14ac:dyDescent="0.25">
      <c r="G2016" s="86"/>
      <c r="H2016" s="30"/>
      <c r="I2016" s="30"/>
    </row>
    <row r="2017" spans="7:9" x14ac:dyDescent="0.25">
      <c r="G2017" s="86"/>
      <c r="H2017" s="30"/>
      <c r="I2017" s="30"/>
    </row>
    <row r="2018" spans="7:9" x14ac:dyDescent="0.25">
      <c r="G2018" s="86"/>
      <c r="H2018" s="30"/>
      <c r="I2018" s="30"/>
    </row>
    <row r="2019" spans="7:9" x14ac:dyDescent="0.25">
      <c r="G2019" s="86"/>
      <c r="H2019" s="30"/>
      <c r="I2019" s="30"/>
    </row>
    <row r="2020" spans="7:9" x14ac:dyDescent="0.25">
      <c r="G2020" s="86"/>
      <c r="H2020" s="30"/>
      <c r="I2020" s="30"/>
    </row>
    <row r="2021" spans="7:9" x14ac:dyDescent="0.25">
      <c r="G2021" s="86"/>
      <c r="H2021" s="30"/>
      <c r="I2021" s="30"/>
    </row>
    <row r="2022" spans="7:9" x14ac:dyDescent="0.25">
      <c r="G2022" s="86"/>
      <c r="H2022" s="30"/>
      <c r="I2022" s="30"/>
    </row>
    <row r="2023" spans="7:9" x14ac:dyDescent="0.25">
      <c r="G2023" s="86"/>
      <c r="H2023" s="30"/>
      <c r="I2023" s="30"/>
    </row>
    <row r="2024" spans="7:9" x14ac:dyDescent="0.25">
      <c r="G2024" s="86"/>
      <c r="H2024" s="30"/>
      <c r="I2024" s="30"/>
    </row>
    <row r="2025" spans="7:9" x14ac:dyDescent="0.25">
      <c r="G2025" s="86"/>
      <c r="H2025" s="30"/>
      <c r="I2025" s="30"/>
    </row>
    <row r="2026" spans="7:9" x14ac:dyDescent="0.25">
      <c r="G2026" s="86"/>
      <c r="H2026" s="30"/>
      <c r="I2026" s="30"/>
    </row>
    <row r="2027" spans="7:9" x14ac:dyDescent="0.25">
      <c r="G2027" s="86"/>
      <c r="H2027" s="30"/>
      <c r="I2027" s="30"/>
    </row>
    <row r="2028" spans="7:9" x14ac:dyDescent="0.25">
      <c r="G2028" s="86"/>
      <c r="H2028" s="30"/>
      <c r="I2028" s="30"/>
    </row>
    <row r="2029" spans="7:9" x14ac:dyDescent="0.25">
      <c r="G2029" s="86"/>
      <c r="H2029" s="30"/>
      <c r="I2029" s="30"/>
    </row>
    <row r="2030" spans="7:9" x14ac:dyDescent="0.25">
      <c r="G2030" s="86"/>
      <c r="H2030" s="30"/>
      <c r="I2030" s="30"/>
    </row>
    <row r="2031" spans="7:9" x14ac:dyDescent="0.25">
      <c r="G2031" s="86"/>
      <c r="H2031" s="30"/>
      <c r="I2031" s="30"/>
    </row>
    <row r="2032" spans="7:9" x14ac:dyDescent="0.25">
      <c r="G2032" s="86"/>
      <c r="H2032" s="30"/>
      <c r="I2032" s="30"/>
    </row>
    <row r="2033" spans="7:9" x14ac:dyDescent="0.25">
      <c r="G2033" s="86"/>
      <c r="H2033" s="30"/>
      <c r="I2033" s="30"/>
    </row>
    <row r="2034" spans="7:9" x14ac:dyDescent="0.25">
      <c r="G2034" s="86"/>
      <c r="H2034" s="30"/>
      <c r="I2034" s="30"/>
    </row>
    <row r="2035" spans="7:9" x14ac:dyDescent="0.25">
      <c r="G2035" s="86"/>
      <c r="H2035" s="30"/>
      <c r="I2035" s="30"/>
    </row>
    <row r="2036" spans="7:9" x14ac:dyDescent="0.25">
      <c r="G2036" s="86"/>
      <c r="H2036" s="30"/>
      <c r="I2036" s="30"/>
    </row>
    <row r="2037" spans="7:9" x14ac:dyDescent="0.25">
      <c r="G2037" s="86"/>
      <c r="H2037" s="30"/>
      <c r="I2037" s="30"/>
    </row>
    <row r="2038" spans="7:9" x14ac:dyDescent="0.25">
      <c r="G2038" s="86"/>
      <c r="H2038" s="30"/>
      <c r="I2038" s="30"/>
    </row>
    <row r="2039" spans="7:9" x14ac:dyDescent="0.25">
      <c r="G2039" s="86"/>
      <c r="H2039" s="30"/>
      <c r="I2039" s="30"/>
    </row>
    <row r="2040" spans="7:9" x14ac:dyDescent="0.25">
      <c r="G2040" s="86"/>
      <c r="H2040" s="30"/>
      <c r="I2040" s="30"/>
    </row>
    <row r="2041" spans="7:9" x14ac:dyDescent="0.25">
      <c r="G2041" s="86"/>
      <c r="H2041" s="30"/>
      <c r="I2041" s="30"/>
    </row>
    <row r="2042" spans="7:9" x14ac:dyDescent="0.25">
      <c r="G2042" s="86"/>
      <c r="H2042" s="30"/>
      <c r="I2042" s="30"/>
    </row>
    <row r="2043" spans="7:9" x14ac:dyDescent="0.25">
      <c r="G2043" s="86"/>
      <c r="H2043" s="30"/>
      <c r="I2043" s="30"/>
    </row>
    <row r="2044" spans="7:9" x14ac:dyDescent="0.25">
      <c r="G2044" s="86"/>
      <c r="H2044" s="30"/>
      <c r="I2044" s="30"/>
    </row>
    <row r="2045" spans="7:9" x14ac:dyDescent="0.25">
      <c r="G2045" s="86"/>
      <c r="H2045" s="30"/>
      <c r="I2045" s="30"/>
    </row>
    <row r="2046" spans="7:9" x14ac:dyDescent="0.25">
      <c r="G2046" s="86"/>
      <c r="H2046" s="30"/>
      <c r="I2046" s="30"/>
    </row>
    <row r="2047" spans="7:9" x14ac:dyDescent="0.25">
      <c r="G2047" s="86"/>
      <c r="H2047" s="30"/>
      <c r="I2047" s="30"/>
    </row>
    <row r="2048" spans="7:9" x14ac:dyDescent="0.25">
      <c r="G2048" s="86"/>
      <c r="H2048" s="30"/>
      <c r="I2048" s="30"/>
    </row>
    <row r="2049" spans="7:9" x14ac:dyDescent="0.25">
      <c r="G2049" s="86"/>
      <c r="H2049" s="30"/>
      <c r="I2049" s="30"/>
    </row>
    <row r="2050" spans="7:9" x14ac:dyDescent="0.25">
      <c r="G2050" s="86"/>
      <c r="H2050" s="30"/>
      <c r="I2050" s="30"/>
    </row>
    <row r="2051" spans="7:9" x14ac:dyDescent="0.25">
      <c r="G2051" s="86"/>
      <c r="H2051" s="30"/>
      <c r="I2051" s="30"/>
    </row>
    <row r="2052" spans="7:9" x14ac:dyDescent="0.25">
      <c r="G2052" s="86"/>
      <c r="H2052" s="30"/>
      <c r="I2052" s="30"/>
    </row>
    <row r="2053" spans="7:9" x14ac:dyDescent="0.25">
      <c r="G2053" s="86"/>
      <c r="H2053" s="30"/>
      <c r="I2053" s="30"/>
    </row>
    <row r="2054" spans="7:9" x14ac:dyDescent="0.25">
      <c r="G2054" s="86"/>
      <c r="H2054" s="30"/>
      <c r="I2054" s="30"/>
    </row>
    <row r="2055" spans="7:9" x14ac:dyDescent="0.25">
      <c r="G2055" s="86"/>
      <c r="H2055" s="30"/>
      <c r="I2055" s="30"/>
    </row>
    <row r="2056" spans="7:9" x14ac:dyDescent="0.25">
      <c r="G2056" s="86"/>
      <c r="H2056" s="30"/>
      <c r="I2056" s="30"/>
    </row>
    <row r="2057" spans="7:9" x14ac:dyDescent="0.25">
      <c r="G2057" s="86"/>
      <c r="H2057" s="30"/>
      <c r="I2057" s="30"/>
    </row>
    <row r="2058" spans="7:9" x14ac:dyDescent="0.25">
      <c r="G2058" s="86"/>
      <c r="H2058" s="30"/>
      <c r="I2058" s="30"/>
    </row>
    <row r="2059" spans="7:9" x14ac:dyDescent="0.25">
      <c r="G2059" s="86"/>
      <c r="H2059" s="30"/>
      <c r="I2059" s="30"/>
    </row>
    <row r="2060" spans="7:9" x14ac:dyDescent="0.25">
      <c r="G2060" s="86"/>
      <c r="H2060" s="30"/>
      <c r="I2060" s="30"/>
    </row>
    <row r="2061" spans="7:9" x14ac:dyDescent="0.25">
      <c r="G2061" s="86"/>
      <c r="H2061" s="30"/>
      <c r="I2061" s="30"/>
    </row>
    <row r="2062" spans="7:9" x14ac:dyDescent="0.25">
      <c r="G2062" s="86"/>
      <c r="H2062" s="30"/>
      <c r="I2062" s="30"/>
    </row>
    <row r="2063" spans="7:9" x14ac:dyDescent="0.25">
      <c r="G2063" s="86"/>
      <c r="H2063" s="30"/>
      <c r="I2063" s="30"/>
    </row>
    <row r="2064" spans="7:9" x14ac:dyDescent="0.25">
      <c r="G2064" s="86"/>
      <c r="H2064" s="30"/>
      <c r="I2064" s="30"/>
    </row>
    <row r="2065" spans="7:9" x14ac:dyDescent="0.25">
      <c r="G2065" s="86"/>
      <c r="H2065" s="30"/>
      <c r="I2065" s="30"/>
    </row>
    <row r="2066" spans="7:9" x14ac:dyDescent="0.25">
      <c r="G2066" s="86"/>
      <c r="H2066" s="30"/>
      <c r="I2066" s="30"/>
    </row>
  </sheetData>
  <mergeCells count="3">
    <mergeCell ref="H1:J1"/>
    <mergeCell ref="A3:J3"/>
    <mergeCell ref="A4:J4"/>
  </mergeCells>
  <pageMargins left="0.78740157480314965" right="0.19685039370078741" top="0.59055118110236227" bottom="0.19685039370078741" header="0.39370078740157483" footer="0"/>
  <pageSetup paperSize="9" scale="65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Sheet0</vt:lpstr>
      <vt:lpstr>__bookmark_1</vt:lpstr>
      <vt:lpstr>__bookmark_2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Buh-03</cp:lastModifiedBy>
  <cp:lastPrinted>2026-04-28T13:15:36Z</cp:lastPrinted>
  <dcterms:created xsi:type="dcterms:W3CDTF">2026-04-13T17:06:14Z</dcterms:created>
  <dcterms:modified xsi:type="dcterms:W3CDTF">2026-04-28T13:18:57Z</dcterms:modified>
</cp:coreProperties>
</file>