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belogorsk\Desktop\Бюджет\"/>
    </mc:Choice>
  </mc:AlternateContent>
  <xr:revisionPtr revIDLastSave="0" documentId="13_ncr:1_{7C7ADF68-A9CF-41D1-8996-95A689D76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№2" sheetId="2" r:id="rId1"/>
  </sheets>
  <definedNames>
    <definedName name="_xlnm.Print_Titles" localSheetId="0">'Приложение №2'!$11:$11</definedName>
    <definedName name="_xlnm.Print_Area" localSheetId="0">'Приложение №2'!$A$1:$C$118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6" i="2" l="1"/>
  <c r="C109" i="2"/>
  <c r="C82" i="2"/>
  <c r="C68" i="2"/>
  <c r="C65" i="2"/>
  <c r="C64" i="2"/>
  <c r="C50" i="2"/>
  <c r="C47" i="2"/>
  <c r="C45" i="2"/>
  <c r="C41" i="2"/>
  <c r="C36" i="2"/>
  <c r="C33" i="2"/>
  <c r="C28" i="2"/>
  <c r="C23" i="2"/>
  <c r="C22" i="2"/>
  <c r="C14" i="2"/>
  <c r="C13" i="2"/>
  <c r="C12" i="2"/>
</calcChain>
</file>

<file path=xl/sharedStrings.xml><?xml version="1.0" encoding="utf-8"?>
<sst xmlns="http://schemas.openxmlformats.org/spreadsheetml/2006/main" count="218" uniqueCount="218">
  <si>
    <t>Объем поступлений доходов  в бюджет муниципального образования Белогорский район Республики Крым                                                  по кодам видов (подвидов) доходов на 2024 год</t>
  </si>
  <si>
    <t>(рублей)</t>
  </si>
  <si>
    <t xml:space="preserve">Код </t>
  </si>
  <si>
    <t>Наименование дохода</t>
  </si>
  <si>
    <t>Сумма</t>
  </si>
  <si>
    <t xml:space="preserve"> 1 00 00000 00 0000 000 </t>
  </si>
  <si>
    <t>НАЛОГОВЫЕ И НЕНАЛОГОВЫЕ ДОХОДЫ</t>
  </si>
  <si>
    <t xml:space="preserve"> 1 01 00000 00 0000 000 </t>
  </si>
  <si>
    <t>НАЛОГИ НА ПРИБЫЛЬ, ДОХОДЫ</t>
  </si>
  <si>
    <t>1 01 02000 01 0000 110</t>
  </si>
  <si>
    <t>Налог на доходы физических лиц</t>
  </si>
  <si>
    <t xml:space="preserve"> 1 01 02010 01 0000 110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</si>
  <si>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</si>
  <si>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 xml:space="preserve"> 1 01 02020 01 0000 110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</si>
  <si>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</si>
  <si>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1 01 02030 01 0000 110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</si>
  <si>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налоговым резидентом Российской Федерации в виде дивидендов)</t>
  </si>
  <si>
    <t xml:space="preserve"> 1 01 02040 01 0000 110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</si>
  <si>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</si>
  <si>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1 01 02080 01 0000 110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</si>
  <si>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</si>
  <si>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</si>
  <si>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</si>
  <si>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1 01 02140 01 0000 110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</si>
  <si>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</si>
  <si>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1 03 00000 00 0000 000</t>
  </si>
  <si>
    <t>НАЛОГИ НА ТОВАРЫ(РАБОТЫ, УСЛУГИ),РЕАЛИЗУЕМЫЕ НА ТЕРРИТОРИИ РОССИЙСКОЙ ФЕДЕРАЦИИ</t>
  </si>
  <si>
    <t>1 03 02000 01 0000 110</t>
  </si>
  <si>
    <t>Акцизы по подакцизным товарам ( продукции), производимым на территории Российской Федерации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</si>
  <si>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</si>
  <si>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</si>
  <si>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</si>
  <si>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</si>
  <si>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</si>
  <si>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</si>
  <si>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</si>
  <si>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</si>
  <si>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1 05 00000 00 0000 000 </t>
  </si>
  <si>
    <t>НАЛОГИ НА СОВОКУПНЫЙ ДОХОД</t>
  </si>
  <si>
    <t>1 05 01011 01 0000 110</t>
  </si>
  <si>
    <t>Налог, взимаемый с налогоплательщиков, выбравших в качестве объекта налогообложения доходы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</si>
  <si>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</si>
  <si>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</si>
  <si>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1 05 03010 01 0000 110 </t>
  </si>
  <si>
    <t>Единый сельскохозяйственный налог</t>
  </si>
  <si>
    <t xml:space="preserve">1 05 04020 02 0000 110 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</si>
  <si>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</si>
  <si>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1 08 00000 00 0000 000 </t>
  </si>
  <si>
    <t>ГОСУДАРСТВЕННАЯ ПОШЛИНА</t>
  </si>
  <si>
    <t xml:space="preserve">1 08 03010 01 0000 110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</si>
  <si>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</si>
  <si>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1 08 07150 01 0000 110 </t>
  </si>
  <si>
    <t>Государственная пошлина за выдачу разрешения на установку рекламной конструкции</t>
  </si>
  <si>
    <t xml:space="preserve"> 1 11 00000 00 0000 000 </t>
  </si>
  <si>
    <t>ДОХОДЫ ОТ ИСПОЛЬЗОВАНИЯ ИМУЩЕСТВА, НАХОДЯЩЕГОСЯ В ГОСУДАРСТВЕННОЙ И МУНИЦИПАЛЬНОЙ СОБСТВЕННОСТИ</t>
  </si>
  <si>
    <t xml:space="preserve"> 1 11 05025 05 0000 120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</si>
  <si>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</si>
  <si>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</si>
  <si>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</si>
  <si>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 xml:space="preserve"> 1 11 07015 05 0000 120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</si>
  <si>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</si>
  <si>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</si>
  <si>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</si>
  <si>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 xml:space="preserve"> 1 12 00000 00 0000 000 </t>
  </si>
  <si>
    <t>ПЛАТЕЖИ ПРИ ПОЛЬЗОВАНИИ ПРИРОДНЫМИ РЕСУРСАМИ</t>
  </si>
  <si>
    <t xml:space="preserve"> 1 12 01010 01 0000 120 </t>
  </si>
  <si>
    <t>Плата за выбросы загрязняющих веществ в атмосферный воздух стационарными объектами</t>
  </si>
  <si>
    <t xml:space="preserve"> 1 12 01030 01 0000 120 </t>
  </si>
  <si>
    <t>Плата за сбросы загрязняющих веществ в водные объекты</t>
  </si>
  <si>
    <t xml:space="preserve"> 1 12 01041 01 0000 120 </t>
  </si>
  <si>
    <t xml:space="preserve">Плата за размещение отходов производства </t>
  </si>
  <si>
    <t xml:space="preserve"> 1 13 00000 00 0000 000 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</si>
  <si>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</si>
  <si>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</si>
  <si>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бюджетов муниципальных районов</t>
  </si>
  <si>
    <t xml:space="preserve"> 1 14 00000 00 0000 000 </t>
  </si>
  <si>
    <t>ДОХОДЫ ОТ ПРОДАЖИ МАТЕРИАЛЬНЫХ И НЕМАТЕРИАЛЬНЫХ АКТИВОВ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</si>
  <si>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</si>
  <si>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</si>
  <si>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</si>
  <si>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</si>
  <si>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 1 16 00000 00 0000 000 </t>
  </si>
  <si>
    <t>ШТРАФЫ, САНКЦИИ, ВОЗМЕЩЕНИЕ УЩЕРБА</t>
  </si>
  <si>
    <t>1 16 01053 01 0000 140</t>
  </si>
  <si>
    <r>
      <rPr>
        <sz val="14"/>
        <rFont val="Times New Roman"/>
        <charset val="204"/>
      </rPr>
  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</t>
    </r>
    <r>
      <rPr>
        <u/>
        <sz val="14"/>
        <rFont val="Times New Roman"/>
        <charset val="204"/>
      </rPr>
      <t>прав</t>
    </r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</si>
  <si>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</si>
  <si>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</si>
  <si>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</si>
  <si>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</si>
  <si>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1 16 01083 01 0000 140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</si>
  <si>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</si>
  <si>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1 16 01103 01 0000 140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</si>
  <si>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</si>
  <si>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</si>
  <si>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</si>
  <si>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</si>
  <si>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</si>
  <si>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1 16 01153 01 0000 140</t>
  </si>
  <si>
    <r>
      <rPr>
        <sz val="14"/>
        <color theme="1"/>
        <rFont val="Times New Roman"/>
        <charset val="204"/>
      </rPr>
      <t xml:space="preserve">Административные штрафы, установленные </t>
    </r>
    <r>
      <rPr>
        <sz val="14"/>
        <color rgb="FF000000"/>
        <rFont val="Times New Roman"/>
        <charset val="204"/>
      </rPr>
      <t>главой 15</t>
    </r>
    <r>
      <rPr>
        <sz val="14"/>
        <color theme="1"/>
        <rFont val="Times New Roman"/>
        <charset val="204"/>
      </rPr>
      <t xml:space="preserve">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</t>
    </r>
    <r>
      <rPr>
        <sz val="14"/>
        <color rgb="FF000000"/>
        <rFont val="Times New Roman"/>
        <charset val="204"/>
      </rPr>
      <t>пункте 6 статьи 46</t>
    </r>
    <r>
      <rPr>
        <sz val="14"/>
        <color theme="1"/>
        <rFont val="Times New Roman"/>
        <charset val="204"/>
      </rPr>
      <t xml:space="preserve"> Бюджетного кодекса Российской Федерации), налагаемые мировыми судьями, комиссиями по делам несовершеннолетних и защите их прав</t>
    </r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</si>
  <si>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</si>
  <si>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</si>
  <si>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</si>
  <si>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</si>
  <si>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</si>
  <si>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</si>
  <si>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1 16 01333 01 0000 140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</si>
  <si>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</si>
  <si>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</si>
  <si>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</si>
  <si>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2 00 00000 00 0000 000 </t>
  </si>
  <si>
    <t>БЕЗВОЗМЕЗДНЫЕ ПОСТУПЛЕНИЯ</t>
  </si>
  <si>
    <t xml:space="preserve"> 2 02 10000 00 0000 150 </t>
  </si>
  <si>
    <t>Дотации бюджетам бюджетной системы Российской Федерации</t>
  </si>
  <si>
    <t xml:space="preserve"> 2 02 15001 05 0000 150 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</si>
  <si>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</si>
  <si>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 xml:space="preserve"> 2 02 15002 05 0000 150 </t>
  </si>
  <si>
    <t>Дотации бюджетам муниципальных районов на поддержку мер по обеспечению сбалансированности бюджетов</t>
  </si>
  <si>
    <t xml:space="preserve"> 2 02 20000 00 0000 150 </t>
  </si>
  <si>
    <t>Субсидии бюджетам бюджетной системы Российской Федерации (межбюджетные субсидии)</t>
  </si>
  <si>
    <t xml:space="preserve">        2 02 25188 05 0000 150</t>
  </si>
  <si>
    <t>Субсидии бюджетам муниципальных районов на реализацию мероприятий по социально-экономическому развитию Республики Крым и города федерального значения Севастополя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</si>
  <si>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</si>
  <si>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</si>
  <si>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2 02 25519 05 0000 150 </t>
  </si>
  <si>
    <t>Субсидия бюджетам муниципальных районов на поддержку отрасли культуры</t>
  </si>
  <si>
    <t>2 02 25179 05 0000 150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</si>
  <si>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</si>
  <si>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2 02 29999 05 4000 150</t>
  </si>
  <si>
    <t>Прочие субсидии бюджетам муниципальных районов (на организацию и проведение комплекса мероприятий, направленных на установку, поддержание, улучшение системы обеспечения пожарной безопасности в муниципальных образовательных учреждениях)</t>
  </si>
  <si>
    <t>2 02 29999 05 5000 150</t>
  </si>
  <si>
    <t>Прочие субсидии бюджетам муниципальных районов (на приобретение и установку систем видеонаблюдения в муниципальных образовательных организациях)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</si>
  <si>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</si>
  <si>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</si>
  <si>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2 02 25098 05 0000 150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</si>
  <si>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</si>
  <si>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2 02 29999 05 7000 150</t>
  </si>
  <si>
    <t>Прочие субсидии бюджетам муниципальных районов (на капитальный ремонт объектов муниципальной собственности в рамках реализации основного мероприятия "Развитие инфраструктуры системы дошкольного, общего и дополнительного образования" подпрограммы "Развитие дошкольного, общего и дополнительного образования детей" Государственной программы развития образования в Республике Крым)</t>
  </si>
  <si>
    <t>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</si>
  <si>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</si>
  <si>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2 02 29999 05 7008 150</t>
  </si>
  <si>
    <t>Прочие субсидии бюджетам муниципальных районов (на капитальный ремонт объектов муниципальной собственности в рамках реализации основного мероприятия "Государственная  поддержка муниципальных учреждений культуры Республики Крым" подпрограммы «Развитие культуры Республики Крым» Государственной программы Республики Крым «Развитие культуры, архивного дела и сохранение объектов культурного наследия Республики Крым»)</t>
  </si>
  <si>
    <t>2 02 29999 05 6100 150</t>
  </si>
  <si>
    <t>Прочие субсидии бюджетам муниципальных районов (на ремонт дворовых территорий многоквартирных домов, проездов к дворовым территориям многоквартирных домов за счет средств бюджета Республики Крым в рамках реализации Государственной программы Республики Крым «Развитие транспортно-дорожного комплекса Республики Крым)</t>
  </si>
  <si>
    <t>2 02 29999 05 0002 150</t>
  </si>
  <si>
    <t>Прочие субсидии бюджетам муниципальных районов (на софинансирование реализации проектов инициативного бюджетирования, основанных на инициативах обучающихся в муниципальных общеобразовательных организациях)</t>
  </si>
  <si>
    <t xml:space="preserve"> 2 02 30000 00 0000 150 </t>
  </si>
  <si>
    <t>Субвенции бюджетам бюджетной системы Российской Федерации</t>
  </si>
  <si>
    <t xml:space="preserve"> 2 02 30024 05 0001 150 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</si>
  <si>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по созданию и организации деятельности комиссий по делам несовершеннолетних и защите их прав)</t>
  </si>
  <si>
    <t>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</si>
  <si>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</si>
  <si>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2 02 30024 05 0002 150 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</si>
  <si>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в сфере административной ответственности)</t>
  </si>
  <si>
    <t xml:space="preserve">2 02 30024 05 1000 150 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</si>
  <si>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организациях)</t>
  </si>
  <si>
    <t xml:space="preserve"> 2 02 30024 05 1500 150 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</si>
  <si>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в сфере социальной защиты населения, опеки и попечительства в отношении граждан, признанных судом недееспособными или ограниченно дееспособными, опеки и попечительства имущества граждан, признанных судом безвестно отсутствующими)</t>
  </si>
  <si>
    <t xml:space="preserve"> 2 02 30024 05 1200 150 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</si>
  <si>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в сфере архивного дела)</t>
  </si>
  <si>
    <t xml:space="preserve">2 02 30024 05 1300 150 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</si>
  <si>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по  опеке и попечительству в отношении несовершеннолетних)</t>
  </si>
  <si>
    <t xml:space="preserve"> 2 02 30024 05 1400 150 </t>
  </si>
  <si>
    <t>Субвенции бюджетам муниципальных районов на выполнение передаваемых полномочий субъектов Российской Федерации (на компенсационные выплаты по льготному проезду отдельных категорий граждан на авто-,электро- и железнодорожном транспорте)</t>
  </si>
  <si>
    <t xml:space="preserve"> 2 02 30024 05 2000 150 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</si>
  <si>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дошкольного, 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организациях)</t>
  </si>
  <si>
    <t xml:space="preserve"> 2 02 30024 05 4000 150 </t>
  </si>
  <si>
    <t>Субвенции бюджетам муниципальных районов на выполнение передаваемых полномочий субъектов Российской Федерации (по предоставлению ежемесячной помощи детям-сиротам и детям, оставшимся без попечения родителей и принятым в приемную семью, денежного вознаграждения, причитающегося приемным родителям)</t>
  </si>
  <si>
    <t xml:space="preserve"> 2 02 30024 05 9002 150 </t>
  </si>
  <si>
    <t>Субвенции бюджетам муниципальных районов на выполнение передаваемых полномочий субъектов Российской Федерации (на приобретение технических и других средств реабилитации инвалидам и отдельным категориям граждан, льготным категориям граждан)</t>
  </si>
  <si>
    <t xml:space="preserve"> 2 02 30024 05 9003 150 </t>
  </si>
  <si>
    <t>Субвенции бюджетам муниципальных районов на выполнение передаваемых полномочий субъектов Российской Федерации (на выплату социального пособия на погребение и возмещение расходов специализированным службам по вопросам похоронного дела)</t>
  </si>
  <si>
    <t xml:space="preserve"> 2 02 30024 05 9015 150 </t>
  </si>
  <si>
    <t>Субвенции бюджетам муниципальных районов на выполнение передаваемых полномочий субъектов Российской Федерации (на выплату единовременного пособия на погребение)</t>
  </si>
  <si>
    <t xml:space="preserve"> 2 02 30024 05 9016 150 </t>
  </si>
  <si>
    <t>Субвенции бюджетам муниципальных районов на выполнение передаваемых полномочий субъектов Российской Федерации (на предоставление поддержки отдельных категорий граждан по оплате за жилое помещение и коммунальных услуг)</t>
  </si>
  <si>
    <t xml:space="preserve"> 2 02 30024 05 9020 150 </t>
  </si>
  <si>
    <t>Субвенции бюджетам муниципальных районов на выполнение передаваемых полномочий субъектов Российской Федерации (на предоставление денежной компенсации расходов на наем (поднаем) жилых помещений лицам из числа детей-сирот и детей, оставшихся без попечения родителей)</t>
  </si>
  <si>
    <t xml:space="preserve">2 02 35250 05 0000 150 </t>
  </si>
  <si>
    <t>Субвенции бюджетам муниципальных районов на оплату жилищно-коммунальных услуг отдельным категориям граждан</t>
  </si>
  <si>
    <t xml:space="preserve"> 2 02 30029 05 0000 150 </t>
  </si>
  <si>
    <t>Субвенция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</si>
  <si>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2 02 35118 05 0000 150 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</si>
  <si>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</si>
  <si>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2 02 35220 05 0000 150 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</si>
  <si>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</si>
  <si>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2 02 35082 05  0000 150</t>
  </si>
  <si>
    <t xml:space="preserve"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</si>
  <si>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 xml:space="preserve"> 2 02 39999 05 1000 150 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</si>
  <si>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(дошкольные образовательные учреждения)</t>
  </si>
  <si>
    <t xml:space="preserve"> 2 02 39999 05 2000 150 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</si>
  <si>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(общеобразовательные учреждения)</t>
  </si>
  <si>
    <t xml:space="preserve"> 2 02 39999 05 3000 150 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</si>
  <si>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(учреждения культуры)</t>
  </si>
  <si>
    <t>2 02 30024 05 0003 150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</si>
  <si>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по отлову и содержанию животных без владельцев)</t>
  </si>
  <si>
    <t>2 02 35303 05 0000 150</t>
  </si>
  <si>
    <t xml:space="preserve"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</t>
  </si>
  <si>
    <t>2 02 39999 05 0000 150</t>
  </si>
  <si>
    <t>Прочие субвенции бюджетам муниципальных районов</t>
  </si>
  <si>
    <t xml:space="preserve">2 02 40000 00 0000 150 </t>
  </si>
  <si>
    <t>Иные межбюджетные трансферты</t>
  </si>
  <si>
    <t xml:space="preserve"> 2 02 45050 05 0000 150 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</si>
  <si>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</si>
  <si>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2 02 49999 05 8000 150 </t>
  </si>
  <si>
    <t>Прочие межбюджетные трансферты, передаваемые бюджетам муниципальных районов (на ликвидацию природной чрезвычайной ситуации, сложившейся с 26 ноября 2023 года на территории Республики Крым, связанной с прохождением комплекса опасных метеорологических явлений, на проведение неотложных аварийно-восстановительных работ на объектах образования)</t>
  </si>
  <si>
    <t>2 02 49999 05 8100 150</t>
  </si>
  <si>
    <t>Прочие межбюджетные трансферты, передаваемые бюджетам муниципальных районов (на финансирование расходных обязательств муниципальных образований Республики Крым, связанных с реализацией мер социальной поддержки граждан, жилые помещения которых были утрачены и (или) повреждены в результате природной чрезвычайной ситуации, сложившейся с 26 ноября 2023 года на территории Республики Крым, связанной с прохождением комплекса опасных метеорологических явлений)</t>
  </si>
  <si>
    <t>2 02 49999 05 8200 150</t>
  </si>
  <si>
    <t>Прочие межбюджетные трансферты, передаваемые бюджетам муниципальных районов (для  реализации мероприятий, связанных с ликвидацией природной  чрезвычайной ситуации регионального характера, сложившейся с 26 ноября 2023 года на территории Республики Крым, связанной с прохождением комплекса опасных метеорологических явлений, на проведение неотложных ремонтных и /или восстановительных работ на объектах в сфере культуры)</t>
  </si>
  <si>
    <t xml:space="preserve"> 2 02 49999 05 2222 150 </t>
  </si>
  <si>
    <t>Прочие межбюджетные трансферты, передаваемые бюджетам муниципальных районов (на поощрение муниципальных управленческих команд за достижение значений (уровней) показателей для оценки эффективности деятельности высших должностных лиц)</t>
  </si>
  <si>
    <t xml:space="preserve"> 2 02 40014 05 0000 150 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</si>
  <si>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</si>
  <si>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
</t>
  </si>
  <si>
    <t>Всего доходов</t>
  </si>
  <si>
    <t xml:space="preserve">                   Начальник финансового управления</t>
  </si>
  <si>
    <t>О.В. Клочко</t>
  </si>
  <si>
    <t xml:space="preserve">Приложение 1                                                                                                                    к решению Белогорского районного совета Республики Крым от 22.12.2023 № 844 "О бюджете муниципального образования Белогорский район Республики Крым на 2024 год и на плановый период 2025 и 2026 годов" (в редакции решения Белогорского районного совета Республики Крым от 23.12.2024 № 93 "О внесении изменений в решение   Белогорского районного совета Республики Крым от 22.12.2023 № 844  "О бюджете   муниципального образования Белогорский район Республики Крым на 2024 год и на плановый период 2025 и 2026 годов")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</si>
</sst>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#\ ##0.00;[Red]\-#\ ##0.000"/>
    <numFmt numFmtId="169" formatCode="#\ ##0.0;[Red]\-#\ ##0.00"/>
    <numFmt numFmtId="170" formatCode="#\ ##0.00"/>
    <numFmt numFmtId="171" formatCode="#\ ##0.0"/>
  </numFmts>
  <fonts count="15">
    <font>
      <sz val="11"/>
      <color theme="1"/>
      <name val="Calibri"/>
      <charset val="204"/>
      <scheme val="minor"/>
    </font>
    <font>
      <sz val="10"/>
      <name val="Arial"/>
      <charset val="204"/>
    </font>
    <font>
      <sz val="14"/>
      <name val="Times New Roman"/>
      <charset val="204"/>
    </font>
    <font>
      <sz val="13.5"/>
      <name val="Times New Roman"/>
      <charset val="204"/>
    </font>
    <font>
      <b/>
      <sz val="16"/>
      <name val="Times New Roman"/>
      <charset val="204"/>
    </font>
    <font>
      <b/>
      <sz val="14"/>
      <name val="Times New Roman"/>
      <charset val="204"/>
    </font>
    <font>
      <sz val="14"/>
      <color indexed="8"/>
      <name val="Times New Roman"/>
      <charset val="204"/>
    </font>
    <font>
      <sz val="14"/>
      <color rgb="FF000000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rgb="FF000000"/>
      <name val="Times New Roman"/>
      <charset val="204"/>
    </font>
    <font>
      <u/>
      <sz val="14"/>
      <name val="Times New Roman"/>
      <charset val="204"/>
    </font>
    <font>
      <sz val="14"/>
      <name val="Arial"/>
      <charset val="204"/>
    </font>
    <font>
      <u/>
      <sz val="11"/>
      <color theme="10"/>
      <name val="Calibri"/>
      <charset val="204"/>
      <scheme val="minor"/>
    </font>
    <font>
      <sz val="11"/>
      <color indexed="8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" fillId="0" borderId="0"/>
    <xf numFmtId="0" fontId="14" fillId="0" borderId="0"/>
  </cellStyleXfs>
  <cellXfs count="73">
    <xf numFmtId="0" fontId="0" fillId="0" borderId="0" xfId="0"/>
    <xf numFmtId="0" fontId="1" fillId="0" borderId="0" xfId="2"/>
    <xf numFmtId="0" fontId="2" fillId="0" borderId="0" xfId="2" applyFont="1" applyFill="1" applyBorder="1" applyProtection="1">
      <protection hidden="1"/>
    </xf>
    <xf numFmtId="0" fontId="3" fillId="0" borderId="0" xfId="2" applyFont="1" applyFill="1" applyBorder="1" applyProtection="1">
      <protection hidden="1"/>
    </xf>
    <xf numFmtId="0" fontId="2" fillId="0" borderId="0" xfId="2" applyFont="1" applyFill="1" applyProtection="1">
      <protection hidden="1"/>
    </xf>
    <xf numFmtId="0" fontId="3" fillId="0" borderId="0" xfId="2" applyFont="1"/>
    <xf numFmtId="0" fontId="1" fillId="0" borderId="0" xfId="2" applyFont="1"/>
    <xf numFmtId="0" fontId="3" fillId="0" borderId="0" xfId="2" applyNumberFormat="1" applyFont="1" applyFill="1" applyAlignment="1" applyProtection="1">
      <alignment vertical="top" wrapText="1"/>
      <protection hidden="1"/>
    </xf>
    <xf numFmtId="0" fontId="3" fillId="0" borderId="0" xfId="2" applyNumberFormat="1" applyFont="1" applyFill="1" applyAlignment="1" applyProtection="1">
      <alignment wrapText="1"/>
      <protection hidden="1"/>
    </xf>
    <xf numFmtId="0" fontId="2" fillId="0" borderId="1" xfId="2" applyNumberFormat="1" applyFont="1" applyFill="1" applyBorder="1" applyAlignment="1" applyProtection="1">
      <alignment horizontal="center" vertical="center"/>
      <protection hidden="1"/>
    </xf>
    <xf numFmtId="0" fontId="2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2" applyNumberFormat="1" applyFont="1" applyFill="1" applyBorder="1" applyAlignment="1" applyProtection="1">
      <alignment horizontal="right" vertical="top" wrapText="1"/>
      <protection hidden="1"/>
    </xf>
    <xf numFmtId="0" fontId="5" fillId="0" borderId="2" xfId="2" applyNumberFormat="1" applyFont="1" applyFill="1" applyBorder="1" applyAlignment="1" applyProtection="1">
      <alignment horizontal="left" vertical="top" wrapText="1"/>
      <protection hidden="1"/>
    </xf>
    <xf numFmtId="168" fontId="5" fillId="0" borderId="2" xfId="2" applyNumberFormat="1" applyFont="1" applyFill="1" applyBorder="1" applyAlignment="1" applyProtection="1">
      <alignment horizontal="right" wrapText="1"/>
      <protection hidden="1"/>
    </xf>
    <xf numFmtId="0" fontId="2" fillId="0" borderId="2" xfId="2" applyNumberFormat="1" applyFont="1" applyFill="1" applyBorder="1" applyAlignment="1" applyProtection="1">
      <alignment horizontal="right" vertical="top" wrapText="1"/>
      <protection hidden="1"/>
    </xf>
    <xf numFmtId="0" fontId="6" fillId="0" borderId="3" xfId="0" applyFont="1" applyBorder="1" applyAlignment="1">
      <alignment horizontal="left" vertical="center" wrapText="1"/>
    </xf>
    <xf numFmtId="168" fontId="2" fillId="2" borderId="2" xfId="2" applyNumberFormat="1" applyFont="1" applyFill="1" applyBorder="1" applyAlignment="1" applyProtection="1">
      <alignment horizontal="right" wrapText="1"/>
      <protection hidden="1"/>
    </xf>
    <xf numFmtId="168" fontId="2" fillId="0" borderId="2" xfId="2" applyNumberFormat="1" applyFont="1" applyFill="1" applyBorder="1" applyAlignment="1" applyProtection="1">
      <alignment horizontal="right" wrapText="1"/>
      <protection hidden="1"/>
    </xf>
    <xf numFmtId="0" fontId="7" fillId="0" borderId="4" xfId="3" applyNumberFormat="1" applyFont="1" applyBorder="1" applyAlignment="1">
      <alignment horizontal="left" vertical="center" wrapText="1"/>
    </xf>
    <xf numFmtId="169" fontId="2" fillId="0" borderId="2" xfId="2" applyNumberFormat="1" applyFont="1" applyFill="1" applyBorder="1" applyAlignment="1" applyProtection="1">
      <alignment horizontal="right" wrapText="1"/>
      <protection hidden="1"/>
    </xf>
    <xf numFmtId="0" fontId="7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/>
    </xf>
    <xf numFmtId="0" fontId="9" fillId="0" borderId="0" xfId="0" applyFont="1" applyAlignment="1">
      <alignment wrapText="1"/>
    </xf>
    <xf numFmtId="170" fontId="2" fillId="0" borderId="2" xfId="2" applyNumberFormat="1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wrapText="1"/>
    </xf>
    <xf numFmtId="170" fontId="9" fillId="0" borderId="2" xfId="0" applyNumberFormat="1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2" fillId="0" borderId="2" xfId="2" applyNumberFormat="1" applyFont="1" applyFill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>
      <alignment horizontal="right" wrapText="1"/>
    </xf>
    <xf numFmtId="0" fontId="10" fillId="0" borderId="2" xfId="0" applyFont="1" applyBorder="1" applyAlignment="1">
      <alignment vertical="top" wrapText="1"/>
    </xf>
    <xf numFmtId="0" fontId="9" fillId="0" borderId="6" xfId="0" applyFont="1" applyBorder="1" applyAlignment="1">
      <alignment horizontal="right"/>
    </xf>
    <xf numFmtId="0" fontId="11" fillId="0" borderId="0" xfId="1" applyFont="1" applyAlignment="1">
      <alignment wrapText="1"/>
    </xf>
    <xf numFmtId="0" fontId="2" fillId="0" borderId="2" xfId="1" applyFont="1" applyBorder="1" applyAlignment="1">
      <alignment wrapText="1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170" fontId="2" fillId="0" borderId="2" xfId="2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168" fontId="2" fillId="2" borderId="0" xfId="2" applyNumberFormat="1" applyFont="1" applyFill="1" applyBorder="1" applyAlignment="1" applyProtection="1">
      <alignment horizontal="right" wrapText="1"/>
      <protection hidden="1"/>
    </xf>
    <xf numFmtId="0" fontId="1" fillId="2" borderId="0" xfId="2" applyFill="1"/>
    <xf numFmtId="0" fontId="2" fillId="2" borderId="2" xfId="2" applyNumberFormat="1" applyFont="1" applyFill="1" applyBorder="1" applyAlignment="1" applyProtection="1">
      <alignment horizontal="right" vertical="top" wrapText="1"/>
      <protection hidden="1"/>
    </xf>
    <xf numFmtId="0" fontId="2" fillId="2" borderId="2" xfId="2" applyNumberFormat="1" applyFont="1" applyFill="1" applyBorder="1" applyAlignment="1" applyProtection="1">
      <alignment horizontal="left" vertical="top" wrapText="1"/>
      <protection hidden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wrapText="1"/>
    </xf>
    <xf numFmtId="0" fontId="7" fillId="2" borderId="6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left" vertical="center" wrapText="1"/>
    </xf>
    <xf numFmtId="0" fontId="1" fillId="2" borderId="0" xfId="2" applyFill="1" applyBorder="1"/>
    <xf numFmtId="0" fontId="6" fillId="2" borderId="0" xfId="0" applyFont="1" applyFill="1" applyBorder="1" applyAlignment="1">
      <alignment horizontal="left" vertical="center" wrapText="1"/>
    </xf>
    <xf numFmtId="171" fontId="2" fillId="0" borderId="2" xfId="2" applyNumberFormat="1" applyFont="1" applyBorder="1" applyAlignment="1">
      <alignment horizontal="right"/>
    </xf>
    <xf numFmtId="0" fontId="7" fillId="0" borderId="0" xfId="0" applyFont="1" applyAlignment="1">
      <alignment horizontal="justify" vertical="center"/>
    </xf>
    <xf numFmtId="0" fontId="1" fillId="0" borderId="0" xfId="2" applyBorder="1"/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justify" vertical="center"/>
    </xf>
    <xf numFmtId="168" fontId="2" fillId="0" borderId="0" xfId="2" applyNumberFormat="1" applyFont="1" applyFill="1" applyBorder="1" applyAlignment="1" applyProtection="1">
      <alignment horizontal="right" wrapText="1"/>
      <protection hidden="1"/>
    </xf>
    <xf numFmtId="169" fontId="2" fillId="2" borderId="2" xfId="2" applyNumberFormat="1" applyFont="1" applyFill="1" applyBorder="1" applyAlignment="1" applyProtection="1">
      <alignment horizontal="right" wrapText="1"/>
      <protection hidden="1"/>
    </xf>
    <xf numFmtId="0" fontId="9" fillId="0" borderId="5" xfId="0" applyFont="1" applyBorder="1" applyAlignment="1">
      <alignment wrapText="1"/>
    </xf>
    <xf numFmtId="0" fontId="8" fillId="0" borderId="2" xfId="0" applyFont="1" applyBorder="1"/>
    <xf numFmtId="2" fontId="9" fillId="0" borderId="2" xfId="0" applyNumberFormat="1" applyFont="1" applyBorder="1" applyAlignment="1">
      <alignment wrapText="1"/>
    </xf>
    <xf numFmtId="2" fontId="7" fillId="0" borderId="0" xfId="0" applyNumberFormat="1" applyFont="1" applyAlignment="1">
      <alignment wrapText="1"/>
    </xf>
    <xf numFmtId="0" fontId="5" fillId="0" borderId="2" xfId="2" applyNumberFormat="1" applyFont="1" applyFill="1" applyBorder="1" applyAlignment="1" applyProtection="1">
      <alignment wrapText="1"/>
      <protection hidden="1"/>
    </xf>
    <xf numFmtId="0" fontId="5" fillId="0" borderId="2" xfId="2" applyNumberFormat="1" applyFont="1" applyFill="1" applyBorder="1" applyAlignment="1" applyProtection="1">
      <protection hidden="1"/>
    </xf>
    <xf numFmtId="170" fontId="5" fillId="0" borderId="2" xfId="2" applyNumberFormat="1" applyFont="1" applyFill="1" applyBorder="1" applyAlignment="1" applyProtection="1">
      <protection hidden="1"/>
    </xf>
    <xf numFmtId="170" fontId="1" fillId="0" borderId="0" xfId="2" applyNumberFormat="1"/>
    <xf numFmtId="0" fontId="2" fillId="0" borderId="0" xfId="2" applyFont="1" applyAlignment="1">
      <alignment horizontal="right"/>
    </xf>
    <xf numFmtId="0" fontId="12" fillId="0" borderId="0" xfId="2" applyFont="1"/>
    <xf numFmtId="0" fontId="4" fillId="0" borderId="0" xfId="2" applyNumberFormat="1" applyFont="1" applyFill="1" applyAlignment="1" applyProtection="1">
      <alignment horizontal="center" vertical="center" wrapText="1"/>
      <protection hidden="1"/>
    </xf>
    <xf numFmtId="0" fontId="2" fillId="0" borderId="0" xfId="2" applyFont="1" applyAlignment="1">
      <alignment horizontal="left"/>
    </xf>
  </cellXfs>
  <cellStyles count="4">
    <cellStyle name="Гиперссылка" xfId="1" builtinId="8"/>
    <cellStyle name="Обычный" xfId="0" builtinId="0"/>
    <cellStyle name="Обычный 2" xfId="2" xr:uid="{00000000-0005-0000-0000-000031000000}"/>
    <cellStyle name="Обычный 3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vo.garant.ru/document/redirect/12125267/170" TargetMode="External"/><Relationship Id="rId3" Type="http://schemas.openxmlformats.org/officeDocument/2006/relationships/hyperlink" Target="http://ivo.garant.ru/document/redirect/12125267/70" TargetMode="External"/><Relationship Id="rId7" Type="http://schemas.openxmlformats.org/officeDocument/2006/relationships/hyperlink" Target="http://ivo.garant.ru/document/redirect/12125267/14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vo.garant.ru/document/redirect/12125267/60" TargetMode="External"/><Relationship Id="rId1" Type="http://schemas.openxmlformats.org/officeDocument/2006/relationships/hyperlink" Target="http://ivo.garant.ru/document/redirect/12125267/50" TargetMode="External"/><Relationship Id="rId6" Type="http://schemas.openxmlformats.org/officeDocument/2006/relationships/hyperlink" Target="http://ivo.garant.ru/document/redirect/12125267/130" TargetMode="External"/><Relationship Id="rId11" Type="http://schemas.openxmlformats.org/officeDocument/2006/relationships/hyperlink" Target="http://ivo.garant.ru/document/redirect/12125267/0" TargetMode="External"/><Relationship Id="rId5" Type="http://schemas.openxmlformats.org/officeDocument/2006/relationships/hyperlink" Target="http://ivo.garant.ru/document/redirect/12125267/100" TargetMode="External"/><Relationship Id="rId10" Type="http://schemas.openxmlformats.org/officeDocument/2006/relationships/hyperlink" Target="http://ivo.garant.ru/document/redirect/12125267/200" TargetMode="External"/><Relationship Id="rId4" Type="http://schemas.openxmlformats.org/officeDocument/2006/relationships/hyperlink" Target="http://ivo.garant.ru/document/redirect/12125267/80" TargetMode="External"/><Relationship Id="rId9" Type="http://schemas.openxmlformats.org/officeDocument/2006/relationships/hyperlink" Target="http://ivo.garant.ru/document/redirect/12125267/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"/>
  <sheetViews>
    <sheetView showGridLines="0" tabSelected="1" view="pageBreakPreview" zoomScale="80" zoomScaleNormal="80" workbookViewId="0">
      <selection activeCell="A7" sqref="A7:C7"/>
    </sheetView>
  </sheetViews>
  <sheetFormatPr defaultColWidth="9.28515625" defaultRowHeight="12.75"/>
  <cols>
    <col min="1" max="1" width="32.7109375" style="1" customWidth="1"/>
    <col min="2" max="2" width="71.42578125" style="1" customWidth="1"/>
    <col min="3" max="3" width="60.140625" style="1" customWidth="1"/>
    <col min="4" max="4" width="21.85546875" style="1" customWidth="1"/>
    <col min="5" max="5" width="9.28515625" style="1" hidden="1" customWidth="1"/>
    <col min="6" max="6" width="14.42578125" style="1" customWidth="1"/>
    <col min="7" max="7" width="1.28515625" style="1" customWidth="1"/>
    <col min="8" max="253" width="9.28515625" style="1" customWidth="1"/>
    <col min="254" max="16384" width="9.28515625" style="1"/>
  </cols>
  <sheetData>
    <row r="1" spans="1:7" ht="18.75" customHeight="1">
      <c r="A1" s="2"/>
      <c r="B1" s="3"/>
      <c r="C1" s="4"/>
      <c r="E1" s="5"/>
      <c r="F1" s="5"/>
      <c r="G1" s="6"/>
    </row>
    <row r="2" spans="1:7" ht="8.4499999999999993" customHeight="1">
      <c r="A2" s="2"/>
      <c r="B2" s="3"/>
      <c r="C2" s="4"/>
      <c r="E2" s="5"/>
      <c r="F2" s="5"/>
    </row>
    <row r="3" spans="1:7" ht="255" customHeight="1">
      <c r="A3" s="2"/>
      <c r="B3" s="3"/>
      <c r="C3" s="7" t="s">
        <v>217</v>
      </c>
      <c r="D3" s="5"/>
      <c r="E3" s="5"/>
      <c r="F3" s="5"/>
      <c r="G3" s="6"/>
    </row>
    <row r="4" spans="1:7" ht="13.9" customHeight="1">
      <c r="A4" s="2"/>
      <c r="B4" s="3"/>
      <c r="C4" s="8"/>
      <c r="D4" s="5"/>
      <c r="E4" s="5"/>
      <c r="F4" s="5"/>
      <c r="G4" s="6"/>
    </row>
    <row r="5" spans="1:7" ht="0.6" customHeight="1">
      <c r="A5" s="4"/>
      <c r="B5" s="2"/>
      <c r="C5" s="4"/>
    </row>
    <row r="6" spans="1:7" ht="0.6" customHeight="1">
      <c r="A6" s="4"/>
      <c r="B6" s="2"/>
      <c r="C6" s="4"/>
    </row>
    <row r="7" spans="1:7" ht="56.25" customHeight="1">
      <c r="A7" s="71" t="s">
        <v>0</v>
      </c>
      <c r="B7" s="71"/>
      <c r="C7" s="71"/>
    </row>
    <row r="8" spans="1:7" ht="18.75" customHeight="1">
      <c r="A8" s="4"/>
      <c r="B8" s="4"/>
      <c r="C8" s="4"/>
    </row>
    <row r="9" spans="1:7" ht="19.5" customHeight="1">
      <c r="A9" s="4"/>
      <c r="B9" s="4"/>
      <c r="C9" s="9" t="s">
        <v>1</v>
      </c>
    </row>
    <row r="10" spans="1:7" ht="61.5" customHeight="1">
      <c r="A10" s="10" t="s">
        <v>2</v>
      </c>
      <c r="B10" s="10" t="s">
        <v>3</v>
      </c>
      <c r="C10" s="10" t="s">
        <v>4</v>
      </c>
    </row>
    <row r="11" spans="1:7" ht="18.75" customHeight="1">
      <c r="A11" s="10">
        <v>1</v>
      </c>
      <c r="B11" s="10">
        <v>2</v>
      </c>
      <c r="C11" s="10">
        <v>3</v>
      </c>
    </row>
    <row r="12" spans="1:7" ht="31.9" customHeight="1">
      <c r="A12" s="11" t="s">
        <v>5</v>
      </c>
      <c r="B12" s="12" t="s">
        <v>6</v>
      </c>
      <c r="C12" s="13">
        <f>+C13+C28+C33+C36+C41+C47+C50+C23+C45</f>
        <v>513334327</v>
      </c>
    </row>
    <row r="13" spans="1:7" ht="33.6" customHeight="1">
      <c r="A13" s="11" t="s">
        <v>7</v>
      </c>
      <c r="B13" s="12" t="s">
        <v>8</v>
      </c>
      <c r="C13" s="13">
        <f>C15+C16+C17+C18+C19+C20+C21</f>
        <v>408746300</v>
      </c>
    </row>
    <row r="14" spans="1:7" ht="28.9" customHeight="1">
      <c r="A14" s="11" t="s">
        <v>9</v>
      </c>
      <c r="B14" s="12" t="s">
        <v>10</v>
      </c>
      <c r="C14" s="13">
        <f>C16+C17+C18+C15+C19+C20+C21</f>
        <v>408746300</v>
      </c>
    </row>
    <row r="15" spans="1:7" ht="143.44999999999999" customHeight="1">
      <c r="A15" s="14" t="s">
        <v>11</v>
      </c>
      <c r="B15" s="15" t="s">
        <v>12</v>
      </c>
      <c r="C15" s="16">
        <v>386029300</v>
      </c>
    </row>
    <row r="16" spans="1:7" ht="132.4" customHeight="1">
      <c r="A16" s="14" t="s">
        <v>13</v>
      </c>
      <c r="B16" s="15" t="s">
        <v>14</v>
      </c>
      <c r="C16" s="17">
        <v>3140000</v>
      </c>
    </row>
    <row r="17" spans="1:3" ht="104.45" customHeight="1">
      <c r="A17" s="14" t="s">
        <v>15</v>
      </c>
      <c r="B17" s="18" t="s">
        <v>16</v>
      </c>
      <c r="C17" s="17">
        <v>8342700</v>
      </c>
    </row>
    <row r="18" spans="1:3" ht="117.6" customHeight="1">
      <c r="A18" s="14" t="s">
        <v>17</v>
      </c>
      <c r="B18" s="15" t="s">
        <v>18</v>
      </c>
      <c r="C18" s="19">
        <v>2800000</v>
      </c>
    </row>
    <row r="19" spans="1:3" ht="178.15" customHeight="1">
      <c r="A19" s="20" t="s">
        <v>19</v>
      </c>
      <c r="B19" s="15" t="s">
        <v>20</v>
      </c>
      <c r="C19" s="19">
        <v>1834300</v>
      </c>
    </row>
    <row r="20" spans="1:3" ht="92.45" customHeight="1">
      <c r="A20" s="20" t="s">
        <v>21</v>
      </c>
      <c r="B20" s="15" t="s">
        <v>22</v>
      </c>
      <c r="C20" s="19">
        <v>3100000</v>
      </c>
    </row>
    <row r="21" spans="1:3" ht="88.9" customHeight="1">
      <c r="A21" s="20" t="s">
        <v>23</v>
      </c>
      <c r="B21" s="15" t="s">
        <v>24</v>
      </c>
      <c r="C21" s="19">
        <v>3500000</v>
      </c>
    </row>
    <row r="22" spans="1:3" ht="60" customHeight="1">
      <c r="A22" s="21" t="s">
        <v>25</v>
      </c>
      <c r="B22" s="22" t="s">
        <v>26</v>
      </c>
      <c r="C22" s="13">
        <f>C23</f>
        <v>23406900</v>
      </c>
    </row>
    <row r="23" spans="1:3" ht="60" customHeight="1">
      <c r="A23" s="21" t="s">
        <v>27</v>
      </c>
      <c r="B23" s="22" t="s">
        <v>28</v>
      </c>
      <c r="C23" s="13">
        <f>+C24+C25+C27+C26</f>
        <v>23406900</v>
      </c>
    </row>
    <row r="24" spans="1:3" ht="145.9" customHeight="1">
      <c r="A24" s="23" t="s">
        <v>29</v>
      </c>
      <c r="B24" s="24" t="s">
        <v>30</v>
      </c>
      <c r="C24" s="25">
        <v>12207600</v>
      </c>
    </row>
    <row r="25" spans="1:3" ht="175.9" customHeight="1">
      <c r="A25" s="26" t="s">
        <v>31</v>
      </c>
      <c r="B25" s="27" t="s">
        <v>32</v>
      </c>
      <c r="C25" s="25">
        <v>58200</v>
      </c>
    </row>
    <row r="26" spans="1:3" ht="157.15" customHeight="1">
      <c r="A26" s="26" t="s">
        <v>33</v>
      </c>
      <c r="B26" s="27" t="s">
        <v>34</v>
      </c>
      <c r="C26" s="25">
        <v>12658000</v>
      </c>
    </row>
    <row r="27" spans="1:3" ht="150.6" customHeight="1">
      <c r="A27" s="26" t="s">
        <v>35</v>
      </c>
      <c r="B27" s="27" t="s">
        <v>36</v>
      </c>
      <c r="C27" s="28">
        <v>-1516900</v>
      </c>
    </row>
    <row r="28" spans="1:3" ht="18.75" customHeight="1">
      <c r="A28" s="11" t="s">
        <v>37</v>
      </c>
      <c r="B28" s="12" t="s">
        <v>38</v>
      </c>
      <c r="C28" s="13">
        <f>+C31+C32+C29+C30</f>
        <v>26480200</v>
      </c>
    </row>
    <row r="29" spans="1:3" ht="40.9" customHeight="1">
      <c r="A29" s="26" t="s">
        <v>39</v>
      </c>
      <c r="B29" s="27" t="s">
        <v>40</v>
      </c>
      <c r="C29" s="17">
        <v>12214900</v>
      </c>
    </row>
    <row r="30" spans="1:3" ht="84.6" customHeight="1">
      <c r="A30" s="29" t="s">
        <v>41</v>
      </c>
      <c r="B30" s="27" t="s">
        <v>42</v>
      </c>
      <c r="C30" s="17">
        <v>2020100</v>
      </c>
    </row>
    <row r="31" spans="1:3" ht="18.75" customHeight="1">
      <c r="A31" s="14" t="s">
        <v>43</v>
      </c>
      <c r="B31" s="30" t="s">
        <v>44</v>
      </c>
      <c r="C31" s="17">
        <v>1316600</v>
      </c>
    </row>
    <row r="32" spans="1:3" ht="56.25" customHeight="1">
      <c r="A32" s="14" t="s">
        <v>45</v>
      </c>
      <c r="B32" s="30" t="s">
        <v>46</v>
      </c>
      <c r="C32" s="17">
        <v>10928600</v>
      </c>
    </row>
    <row r="33" spans="1:3" ht="18.75" customHeight="1">
      <c r="A33" s="11" t="s">
        <v>47</v>
      </c>
      <c r="B33" s="12" t="s">
        <v>48</v>
      </c>
      <c r="C33" s="13">
        <f>C34+C35</f>
        <v>7490000</v>
      </c>
    </row>
    <row r="34" spans="1:3" ht="56.25" customHeight="1">
      <c r="A34" s="14" t="s">
        <v>49</v>
      </c>
      <c r="B34" s="30" t="s">
        <v>50</v>
      </c>
      <c r="C34" s="17">
        <v>7420000</v>
      </c>
    </row>
    <row r="35" spans="1:3" ht="37.5" customHeight="1">
      <c r="A35" s="14" t="s">
        <v>51</v>
      </c>
      <c r="B35" s="30" t="s">
        <v>52</v>
      </c>
      <c r="C35" s="17">
        <v>70000</v>
      </c>
    </row>
    <row r="36" spans="1:3" ht="56.25" customHeight="1">
      <c r="A36" s="11" t="s">
        <v>53</v>
      </c>
      <c r="B36" s="12" t="s">
        <v>54</v>
      </c>
      <c r="C36" s="13">
        <f>C39+C37+C40+C38</f>
        <v>16658827</v>
      </c>
    </row>
    <row r="37" spans="1:3" ht="90.6" customHeight="1">
      <c r="A37" s="14" t="s">
        <v>55</v>
      </c>
      <c r="B37" s="27" t="s">
        <v>56</v>
      </c>
      <c r="C37" s="17">
        <v>6348500</v>
      </c>
    </row>
    <row r="38" spans="1:3" ht="79.150000000000006" customHeight="1">
      <c r="A38" s="31" t="s">
        <v>57</v>
      </c>
      <c r="B38" s="15" t="s">
        <v>58</v>
      </c>
      <c r="C38" s="17">
        <v>8884208</v>
      </c>
    </row>
    <row r="39" spans="1:3" ht="75" customHeight="1">
      <c r="A39" s="14" t="s">
        <v>59</v>
      </c>
      <c r="B39" s="30" t="s">
        <v>60</v>
      </c>
      <c r="C39" s="17">
        <v>465819</v>
      </c>
    </row>
    <row r="40" spans="1:3" ht="132.6" customHeight="1">
      <c r="A40" s="14" t="s">
        <v>61</v>
      </c>
      <c r="B40" s="30" t="s">
        <v>62</v>
      </c>
      <c r="C40" s="17">
        <v>960300</v>
      </c>
    </row>
    <row r="41" spans="1:3" ht="37.5" customHeight="1">
      <c r="A41" s="11" t="s">
        <v>63</v>
      </c>
      <c r="B41" s="12" t="s">
        <v>64</v>
      </c>
      <c r="C41" s="13">
        <f>C42+C43+C44</f>
        <v>19200000</v>
      </c>
    </row>
    <row r="42" spans="1:3" ht="37.5" customHeight="1">
      <c r="A42" s="14" t="s">
        <v>65</v>
      </c>
      <c r="B42" s="30" t="s">
        <v>66</v>
      </c>
      <c r="C42" s="17">
        <v>250000</v>
      </c>
    </row>
    <row r="43" spans="1:3" ht="35.450000000000003" customHeight="1">
      <c r="A43" s="14" t="s">
        <v>67</v>
      </c>
      <c r="B43" s="30" t="s">
        <v>68</v>
      </c>
      <c r="C43" s="17">
        <v>1000000</v>
      </c>
    </row>
    <row r="44" spans="1:3" ht="43.9" customHeight="1">
      <c r="A44" s="14" t="s">
        <v>69</v>
      </c>
      <c r="B44" s="30" t="s">
        <v>70</v>
      </c>
      <c r="C44" s="17">
        <v>17950000</v>
      </c>
    </row>
    <row r="45" spans="1:3" ht="51" customHeight="1">
      <c r="A45" s="11" t="s">
        <v>71</v>
      </c>
      <c r="B45" s="32" t="s">
        <v>72</v>
      </c>
      <c r="C45" s="13">
        <f>C46</f>
        <v>934100</v>
      </c>
    </row>
    <row r="46" spans="1:3" ht="39" customHeight="1">
      <c r="A46" s="26" t="s">
        <v>73</v>
      </c>
      <c r="B46" s="27" t="s">
        <v>74</v>
      </c>
      <c r="C46" s="17">
        <v>934100</v>
      </c>
    </row>
    <row r="47" spans="1:3" ht="57" customHeight="1">
      <c r="A47" s="11" t="s">
        <v>75</v>
      </c>
      <c r="B47" s="12" t="s">
        <v>76</v>
      </c>
      <c r="C47" s="13">
        <f>+C49+C48</f>
        <v>9105000</v>
      </c>
    </row>
    <row r="48" spans="1:3" ht="117" customHeight="1">
      <c r="A48" s="33" t="s">
        <v>77</v>
      </c>
      <c r="B48" s="30" t="s">
        <v>78</v>
      </c>
      <c r="C48" s="17">
        <v>9100000</v>
      </c>
    </row>
    <row r="49" spans="1:3" ht="117" customHeight="1">
      <c r="A49" s="33" t="s">
        <v>79</v>
      </c>
      <c r="B49" s="24" t="s">
        <v>80</v>
      </c>
      <c r="C49" s="17">
        <v>5000</v>
      </c>
    </row>
    <row r="50" spans="1:3" ht="47.45" customHeight="1">
      <c r="A50" s="11" t="s">
        <v>81</v>
      </c>
      <c r="B50" s="12" t="s">
        <v>82</v>
      </c>
      <c r="C50" s="13">
        <f>+C51+C52+C53+C54+C55+C56+C57+C58+C59+C60+C61+C62+C63</f>
        <v>1313000</v>
      </c>
    </row>
    <row r="51" spans="1:3" ht="110.45" customHeight="1">
      <c r="A51" s="23" t="s">
        <v>83</v>
      </c>
      <c r="B51" s="34" t="s">
        <v>84</v>
      </c>
      <c r="C51" s="17">
        <v>90000</v>
      </c>
    </row>
    <row r="52" spans="1:3" ht="131.44999999999999" customHeight="1">
      <c r="A52" s="26" t="s">
        <v>85</v>
      </c>
      <c r="B52" s="35" t="s">
        <v>86</v>
      </c>
      <c r="C52" s="17">
        <v>230000</v>
      </c>
    </row>
    <row r="53" spans="1:3" ht="110.45" customHeight="1">
      <c r="A53" s="26" t="s">
        <v>87</v>
      </c>
      <c r="B53" s="35" t="s">
        <v>88</v>
      </c>
      <c r="C53" s="17">
        <v>30000</v>
      </c>
    </row>
    <row r="54" spans="1:3" ht="115.15" customHeight="1">
      <c r="A54" s="26" t="s">
        <v>89</v>
      </c>
      <c r="B54" s="35" t="s">
        <v>90</v>
      </c>
      <c r="C54" s="17">
        <v>85000</v>
      </c>
    </row>
    <row r="55" spans="1:3" ht="118.9" customHeight="1">
      <c r="A55" s="26" t="s">
        <v>91</v>
      </c>
      <c r="B55" s="35" t="s">
        <v>92</v>
      </c>
      <c r="C55" s="17">
        <v>11000</v>
      </c>
    </row>
    <row r="56" spans="1:3" ht="102" customHeight="1">
      <c r="A56" s="26" t="s">
        <v>93</v>
      </c>
      <c r="B56" s="35" t="s">
        <v>94</v>
      </c>
      <c r="C56" s="17">
        <v>10000</v>
      </c>
    </row>
    <row r="57" spans="1:3" ht="135" customHeight="1">
      <c r="A57" s="26" t="s">
        <v>95</v>
      </c>
      <c r="B57" s="35" t="s">
        <v>96</v>
      </c>
      <c r="C57" s="17">
        <v>30000</v>
      </c>
    </row>
    <row r="58" spans="1:3" ht="154.9" customHeight="1">
      <c r="A58" s="26" t="s">
        <v>97</v>
      </c>
      <c r="B58" s="27" t="s">
        <v>98</v>
      </c>
      <c r="C58" s="17">
        <v>32000</v>
      </c>
    </row>
    <row r="59" spans="1:3" ht="118.9" customHeight="1">
      <c r="A59" s="26" t="s">
        <v>99</v>
      </c>
      <c r="B59" s="35" t="s">
        <v>100</v>
      </c>
      <c r="C59" s="17">
        <v>5000</v>
      </c>
    </row>
    <row r="60" spans="1:3" ht="103.9" customHeight="1">
      <c r="A60" s="26" t="s">
        <v>101</v>
      </c>
      <c r="B60" s="35" t="s">
        <v>102</v>
      </c>
      <c r="C60" s="17">
        <v>170000</v>
      </c>
    </row>
    <row r="61" spans="1:3" ht="124.9" customHeight="1">
      <c r="A61" s="26" t="s">
        <v>103</v>
      </c>
      <c r="B61" s="35" t="s">
        <v>104</v>
      </c>
      <c r="C61" s="17">
        <v>220000</v>
      </c>
    </row>
    <row r="62" spans="1:3" ht="177.6" customHeight="1">
      <c r="A62" s="26" t="s">
        <v>105</v>
      </c>
      <c r="B62" s="35" t="s">
        <v>106</v>
      </c>
      <c r="C62" s="17">
        <v>100000</v>
      </c>
    </row>
    <row r="63" spans="1:3" ht="81.599999999999994" customHeight="1">
      <c r="A63" s="36" t="s">
        <v>107</v>
      </c>
      <c r="B63" s="37" t="s">
        <v>108</v>
      </c>
      <c r="C63" s="17">
        <v>300000</v>
      </c>
    </row>
    <row r="64" spans="1:3" ht="42.6" customHeight="1">
      <c r="A64" s="11" t="s">
        <v>109</v>
      </c>
      <c r="B64" s="12" t="s">
        <v>110</v>
      </c>
      <c r="C64" s="13">
        <f>+C65+C68+C82+C109</f>
        <v>1426461271.5</v>
      </c>
    </row>
    <row r="65" spans="1:6" ht="35.450000000000003" customHeight="1">
      <c r="A65" s="11" t="s">
        <v>111</v>
      </c>
      <c r="B65" s="38" t="s">
        <v>112</v>
      </c>
      <c r="C65" s="13">
        <f>+C66+C67</f>
        <v>94974806.180000007</v>
      </c>
    </row>
    <row r="66" spans="1:6" ht="60" customHeight="1">
      <c r="A66" s="14" t="s">
        <v>113</v>
      </c>
      <c r="B66" s="30" t="s">
        <v>114</v>
      </c>
      <c r="C66" s="17">
        <v>738800</v>
      </c>
    </row>
    <row r="67" spans="1:6" ht="60" customHeight="1">
      <c r="A67" s="14" t="s">
        <v>115</v>
      </c>
      <c r="B67" s="30" t="s">
        <v>116</v>
      </c>
      <c r="C67" s="39">
        <v>94236006.180000007</v>
      </c>
    </row>
    <row r="68" spans="1:6" ht="44.45" customHeight="1">
      <c r="A68" s="11" t="s">
        <v>117</v>
      </c>
      <c r="B68" s="38" t="s">
        <v>118</v>
      </c>
      <c r="C68" s="13">
        <f>+C70+C69+CC8182+C71+C77+C72+C73+C74+C75+C76+C81+C78+C80+C79</f>
        <v>216446758.22999999</v>
      </c>
    </row>
    <row r="69" spans="1:6" ht="87" customHeight="1">
      <c r="A69" s="40" t="s">
        <v>119</v>
      </c>
      <c r="B69" s="41" t="s">
        <v>120</v>
      </c>
      <c r="C69" s="16">
        <v>79920000</v>
      </c>
    </row>
    <row r="70" spans="1:6" ht="88.5" customHeight="1">
      <c r="A70" s="33" t="s">
        <v>121</v>
      </c>
      <c r="B70" s="24" t="s">
        <v>122</v>
      </c>
      <c r="C70" s="25">
        <v>39829337.490000002</v>
      </c>
      <c r="D70" s="42"/>
      <c r="E70" s="43"/>
      <c r="F70" s="43"/>
    </row>
    <row r="71" spans="1:6" ht="46.9" customHeight="1">
      <c r="A71" s="44" t="s">
        <v>123</v>
      </c>
      <c r="B71" s="45" t="s">
        <v>124</v>
      </c>
      <c r="C71" s="16">
        <v>575534.78</v>
      </c>
      <c r="D71" s="42"/>
      <c r="E71" s="43"/>
      <c r="F71" s="43"/>
    </row>
    <row r="72" spans="1:6" ht="96.6" customHeight="1">
      <c r="A72" s="44" t="s">
        <v>125</v>
      </c>
      <c r="B72" s="45" t="s">
        <v>126</v>
      </c>
      <c r="C72" s="16">
        <v>6651698.9400000004</v>
      </c>
      <c r="D72" s="42"/>
      <c r="E72" s="43"/>
      <c r="F72" s="43"/>
    </row>
    <row r="73" spans="1:6" ht="96.6" customHeight="1">
      <c r="A73" s="44" t="s">
        <v>127</v>
      </c>
      <c r="B73" s="45" t="s">
        <v>128</v>
      </c>
      <c r="C73" s="16">
        <v>10193165.109999999</v>
      </c>
      <c r="D73" s="42"/>
      <c r="E73" s="43"/>
      <c r="F73" s="43"/>
    </row>
    <row r="74" spans="1:6" ht="73.150000000000006" customHeight="1">
      <c r="A74" s="44" t="s">
        <v>129</v>
      </c>
      <c r="B74" s="15" t="s">
        <v>130</v>
      </c>
      <c r="C74" s="16">
        <v>2017569.13</v>
      </c>
      <c r="D74" s="42"/>
      <c r="E74" s="43"/>
      <c r="F74" s="43"/>
    </row>
    <row r="75" spans="1:6" ht="73.150000000000006" customHeight="1">
      <c r="A75" s="46" t="s">
        <v>131</v>
      </c>
      <c r="B75" s="47" t="s">
        <v>132</v>
      </c>
      <c r="C75" s="16">
        <v>450000</v>
      </c>
      <c r="D75" s="42"/>
      <c r="E75" s="43"/>
      <c r="F75" s="43"/>
    </row>
    <row r="76" spans="1:6" ht="85.9" customHeight="1">
      <c r="A76" s="48" t="s">
        <v>133</v>
      </c>
      <c r="B76" s="49" t="s">
        <v>134</v>
      </c>
      <c r="C76" s="16">
        <v>3246385.26</v>
      </c>
      <c r="D76" s="42"/>
      <c r="E76" s="43"/>
      <c r="F76" s="43"/>
    </row>
    <row r="77" spans="1:6" ht="151.15" customHeight="1">
      <c r="A77" s="50" t="s">
        <v>135</v>
      </c>
      <c r="B77" s="51" t="s">
        <v>136</v>
      </c>
      <c r="C77" s="16">
        <v>2972220.4</v>
      </c>
      <c r="D77" s="52"/>
      <c r="E77" s="43"/>
      <c r="F77" s="43"/>
    </row>
    <row r="78" spans="1:6" ht="101.45" customHeight="1">
      <c r="A78" s="20" t="s">
        <v>137</v>
      </c>
      <c r="B78" s="37" t="s">
        <v>138</v>
      </c>
      <c r="C78" s="39">
        <v>51377424.119999997</v>
      </c>
      <c r="D78" s="52"/>
      <c r="E78" s="43"/>
      <c r="F78" s="43"/>
    </row>
    <row r="79" spans="1:6" ht="160.9" customHeight="1">
      <c r="A79" s="36" t="s">
        <v>139</v>
      </c>
      <c r="B79" s="37" t="s">
        <v>140</v>
      </c>
      <c r="C79" s="39">
        <v>5770091</v>
      </c>
      <c r="D79" s="52"/>
      <c r="E79" s="43"/>
      <c r="F79" s="43"/>
    </row>
    <row r="80" spans="1:6" ht="142.15" customHeight="1">
      <c r="A80" s="20" t="s">
        <v>141</v>
      </c>
      <c r="B80" s="37" t="s">
        <v>142</v>
      </c>
      <c r="C80" s="39">
        <v>10000000</v>
      </c>
      <c r="D80" s="52"/>
      <c r="E80" s="43"/>
      <c r="F80" s="43"/>
    </row>
    <row r="81" spans="1:6" ht="88.15" customHeight="1">
      <c r="A81" s="50" t="s">
        <v>143</v>
      </c>
      <c r="B81" s="53" t="s">
        <v>144</v>
      </c>
      <c r="C81" s="54">
        <v>3443332</v>
      </c>
      <c r="D81" s="52"/>
      <c r="E81" s="43"/>
      <c r="F81" s="43"/>
    </row>
    <row r="82" spans="1:6" ht="32.65" customHeight="1">
      <c r="A82" s="11" t="s">
        <v>145</v>
      </c>
      <c r="B82" s="38" t="s">
        <v>146</v>
      </c>
      <c r="C82" s="13">
        <f>+C83+C85+C86+C87+C88+C89+C90+C92+C91+C93+C94+C95+C99+C101+C103+C104+C105+C106+C102+C84+C100+C107+C108+C96+C98+C97</f>
        <v>1086914256.8800001</v>
      </c>
      <c r="D82" s="52"/>
      <c r="E82" s="43"/>
      <c r="F82" s="43"/>
    </row>
    <row r="83" spans="1:6" ht="112.5" customHeight="1">
      <c r="A83" s="14" t="s">
        <v>147</v>
      </c>
      <c r="B83" s="55" t="s">
        <v>148</v>
      </c>
      <c r="C83" s="17">
        <v>1007911</v>
      </c>
      <c r="D83" s="52"/>
      <c r="E83" s="43"/>
      <c r="F83" s="43"/>
    </row>
    <row r="84" spans="1:6" ht="80.650000000000006" customHeight="1">
      <c r="A84" s="14" t="s">
        <v>149</v>
      </c>
      <c r="B84" s="30" t="s">
        <v>150</v>
      </c>
      <c r="C84" s="17">
        <v>15944</v>
      </c>
      <c r="D84" s="56"/>
    </row>
    <row r="85" spans="1:6" ht="93.75" customHeight="1">
      <c r="A85" s="14" t="s">
        <v>151</v>
      </c>
      <c r="B85" s="57" t="s">
        <v>152</v>
      </c>
      <c r="C85" s="17">
        <v>64588</v>
      </c>
    </row>
    <row r="86" spans="1:6" ht="118.9" customHeight="1">
      <c r="A86" s="14" t="s">
        <v>153</v>
      </c>
      <c r="B86" s="58" t="s">
        <v>154</v>
      </c>
      <c r="C86" s="17">
        <v>278440367.93000001</v>
      </c>
    </row>
    <row r="87" spans="1:6" ht="146.44999999999999" customHeight="1">
      <c r="A87" s="14" t="s">
        <v>155</v>
      </c>
      <c r="B87" s="57" t="s">
        <v>156</v>
      </c>
      <c r="C87" s="17">
        <v>12094926</v>
      </c>
    </row>
    <row r="88" spans="1:6" ht="98.45" customHeight="1">
      <c r="A88" s="14" t="s">
        <v>157</v>
      </c>
      <c r="B88" s="37" t="s">
        <v>158</v>
      </c>
      <c r="C88" s="17">
        <v>2015683</v>
      </c>
    </row>
    <row r="89" spans="1:6" ht="105.6" customHeight="1">
      <c r="A89" s="14" t="s">
        <v>159</v>
      </c>
      <c r="B89" s="37" t="s">
        <v>160</v>
      </c>
      <c r="C89" s="17">
        <v>3023732</v>
      </c>
    </row>
    <row r="90" spans="1:6" ht="93.75" customHeight="1">
      <c r="A90" s="14" t="s">
        <v>161</v>
      </c>
      <c r="B90" s="30" t="s">
        <v>162</v>
      </c>
      <c r="C90" s="17">
        <v>3476277.17</v>
      </c>
    </row>
    <row r="91" spans="1:6" ht="159" customHeight="1">
      <c r="A91" s="14" t="s">
        <v>163</v>
      </c>
      <c r="B91" s="57" t="s">
        <v>164</v>
      </c>
      <c r="C91" s="17">
        <v>555616177.87</v>
      </c>
    </row>
    <row r="92" spans="1:6" ht="115.9" customHeight="1">
      <c r="A92" s="14" t="s">
        <v>165</v>
      </c>
      <c r="B92" s="30" t="s">
        <v>166</v>
      </c>
      <c r="C92" s="17">
        <v>38304198</v>
      </c>
      <c r="D92" s="59"/>
    </row>
    <row r="93" spans="1:6" ht="93.75" customHeight="1">
      <c r="A93" s="14" t="s">
        <v>167</v>
      </c>
      <c r="B93" s="57" t="s">
        <v>168</v>
      </c>
      <c r="C93" s="17">
        <v>467995</v>
      </c>
    </row>
    <row r="94" spans="1:6" ht="91.9" customHeight="1">
      <c r="A94" s="14" t="s">
        <v>169</v>
      </c>
      <c r="B94" s="30" t="s">
        <v>170</v>
      </c>
      <c r="C94" s="17">
        <v>660997.80000000005</v>
      </c>
    </row>
    <row r="95" spans="1:6" ht="77.45" customHeight="1">
      <c r="A95" s="14" t="s">
        <v>171</v>
      </c>
      <c r="B95" s="30" t="s">
        <v>172</v>
      </c>
      <c r="C95" s="17">
        <v>4776999.57</v>
      </c>
    </row>
    <row r="96" spans="1:6" ht="96.6" customHeight="1">
      <c r="A96" s="14" t="s">
        <v>173</v>
      </c>
      <c r="B96" s="30" t="s">
        <v>174</v>
      </c>
      <c r="C96" s="17">
        <v>18191654.91</v>
      </c>
    </row>
    <row r="97" spans="1:4" ht="118.15" customHeight="1">
      <c r="A97" s="14" t="s">
        <v>175</v>
      </c>
      <c r="B97" s="30" t="s">
        <v>176</v>
      </c>
      <c r="C97" s="25">
        <v>160000</v>
      </c>
    </row>
    <row r="98" spans="1:4" ht="64.900000000000006" customHeight="1">
      <c r="A98" s="14" t="s">
        <v>177</v>
      </c>
      <c r="B98" s="30" t="s">
        <v>178</v>
      </c>
      <c r="C98" s="17">
        <v>10350000</v>
      </c>
    </row>
    <row r="99" spans="1:4" ht="93.75" customHeight="1">
      <c r="A99" s="14" t="s">
        <v>179</v>
      </c>
      <c r="B99" s="30" t="s">
        <v>180</v>
      </c>
      <c r="C99" s="17">
        <v>33702175.600000001</v>
      </c>
    </row>
    <row r="100" spans="1:4" ht="76.150000000000006" customHeight="1">
      <c r="A100" s="14" t="s">
        <v>181</v>
      </c>
      <c r="B100" s="30" t="s">
        <v>182</v>
      </c>
      <c r="C100" s="17">
        <v>4583492</v>
      </c>
    </row>
    <row r="101" spans="1:4" ht="96.6" customHeight="1">
      <c r="A101" s="14" t="s">
        <v>183</v>
      </c>
      <c r="B101" s="30" t="s">
        <v>184</v>
      </c>
      <c r="C101" s="17">
        <v>3261105.13</v>
      </c>
    </row>
    <row r="102" spans="1:4" ht="81" customHeight="1">
      <c r="A102" s="14" t="s">
        <v>185</v>
      </c>
      <c r="B102" s="30" t="s">
        <v>186</v>
      </c>
      <c r="C102" s="17">
        <v>11431644</v>
      </c>
      <c r="D102" s="59"/>
    </row>
    <row r="103" spans="1:4" ht="118.15" customHeight="1">
      <c r="A103" s="14" t="s">
        <v>187</v>
      </c>
      <c r="B103" s="30" t="s">
        <v>188</v>
      </c>
      <c r="C103" s="16">
        <v>1467000</v>
      </c>
    </row>
    <row r="104" spans="1:4" ht="123" customHeight="1">
      <c r="A104" s="14" t="s">
        <v>189</v>
      </c>
      <c r="B104" s="30" t="s">
        <v>190</v>
      </c>
      <c r="C104" s="17">
        <v>4608000</v>
      </c>
    </row>
    <row r="105" spans="1:4" ht="111" customHeight="1">
      <c r="A105" s="14" t="s">
        <v>191</v>
      </c>
      <c r="B105" s="30" t="s">
        <v>192</v>
      </c>
      <c r="C105" s="60">
        <v>103987.9</v>
      </c>
    </row>
    <row r="106" spans="1:4" ht="76.150000000000006" customHeight="1">
      <c r="A106" s="14" t="s">
        <v>193</v>
      </c>
      <c r="B106" s="30" t="s">
        <v>194</v>
      </c>
      <c r="C106" s="17">
        <v>940356</v>
      </c>
    </row>
    <row r="107" spans="1:4" ht="150.6" customHeight="1">
      <c r="A107" s="26" t="s">
        <v>195</v>
      </c>
      <c r="B107" s="27" t="s">
        <v>196</v>
      </c>
      <c r="C107" s="16">
        <v>63147000</v>
      </c>
    </row>
    <row r="108" spans="1:4" ht="52.15" customHeight="1">
      <c r="A108" s="36" t="s">
        <v>197</v>
      </c>
      <c r="B108" s="61" t="s">
        <v>198</v>
      </c>
      <c r="C108" s="16">
        <v>35002044</v>
      </c>
    </row>
    <row r="109" spans="1:4" ht="18.75" customHeight="1">
      <c r="A109" s="11" t="s">
        <v>199</v>
      </c>
      <c r="B109" s="62" t="s">
        <v>200</v>
      </c>
      <c r="C109" s="13">
        <f>+C115+C111+C112+C113+C114+C110</f>
        <v>28125450.210000001</v>
      </c>
    </row>
    <row r="110" spans="1:4" ht="205.9" customHeight="1">
      <c r="A110" s="14" t="s">
        <v>201</v>
      </c>
      <c r="B110" s="27" t="s">
        <v>202</v>
      </c>
      <c r="C110" s="39">
        <v>703080</v>
      </c>
    </row>
    <row r="111" spans="1:4" ht="129" customHeight="1">
      <c r="A111" s="14" t="s">
        <v>203</v>
      </c>
      <c r="B111" s="63" t="s">
        <v>204</v>
      </c>
      <c r="C111" s="39">
        <v>14865067.380000001</v>
      </c>
    </row>
    <row r="112" spans="1:4" ht="171.6" customHeight="1">
      <c r="A112" s="36" t="s">
        <v>205</v>
      </c>
      <c r="B112" s="63" t="s">
        <v>206</v>
      </c>
      <c r="C112" s="39">
        <v>1120700</v>
      </c>
    </row>
    <row r="113" spans="1:6" ht="156" customHeight="1">
      <c r="A113" s="14" t="s">
        <v>207</v>
      </c>
      <c r="B113" s="63" t="s">
        <v>208</v>
      </c>
      <c r="C113" s="39">
        <v>6646182.9000000004</v>
      </c>
    </row>
    <row r="114" spans="1:6" ht="97.15" customHeight="1">
      <c r="A114" s="14" t="s">
        <v>209</v>
      </c>
      <c r="B114" s="64" t="s">
        <v>210</v>
      </c>
      <c r="C114" s="39">
        <v>2648100</v>
      </c>
    </row>
    <row r="115" spans="1:6" ht="93.75" customHeight="1">
      <c r="A115" s="14" t="s">
        <v>211</v>
      </c>
      <c r="B115" s="30" t="s">
        <v>212</v>
      </c>
      <c r="C115" s="16">
        <v>2142319.9300000002</v>
      </c>
    </row>
    <row r="116" spans="1:6" ht="37.5" customHeight="1">
      <c r="A116" s="65" t="s">
        <v>213</v>
      </c>
      <c r="B116" s="66" t="s">
        <v>214</v>
      </c>
      <c r="C116" s="67">
        <f>+C12+C64</f>
        <v>1939795598.5</v>
      </c>
      <c r="D116" s="68"/>
    </row>
    <row r="118" spans="1:6" ht="18.75">
      <c r="A118" s="72" t="s">
        <v>215</v>
      </c>
      <c r="B118" s="72"/>
      <c r="C118" s="69" t="s">
        <v>216</v>
      </c>
      <c r="D118" s="70"/>
      <c r="E118" s="70"/>
      <c r="F118" s="70"/>
    </row>
  </sheetData>
  <mergeCells count="2">
    <mergeCell ref="A7:C7"/>
    <mergeCell ref="A118:B118"/>
  </mergeCells>
  <hyperlinks>
    <hyperlink ref="B51" r:id="rId1" display="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" xr:uid="{00000000-0004-0000-0000-000000000000}"/>
    <hyperlink ref="B52" r:id="rId2" display="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" xr:uid="{00000000-0004-0000-0000-000001000000}"/>
    <hyperlink ref="B53" r:id="rId3" display="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" xr:uid="{00000000-0004-0000-0000-000002000000}"/>
    <hyperlink ref="B54" r:id="rId4" display="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" xr:uid="{00000000-0004-0000-0000-000003000000}"/>
    <hyperlink ref="B55" r:id="rId5" display="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" xr:uid="{00000000-0004-0000-0000-000004000000}"/>
    <hyperlink ref="B56" r:id="rId6" display="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" xr:uid="{00000000-0004-0000-0000-000005000000}"/>
    <hyperlink ref="B57" r:id="rId7" display="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" xr:uid="{00000000-0004-0000-0000-000006000000}"/>
    <hyperlink ref="B59" r:id="rId8" display="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" xr:uid="{00000000-0004-0000-0000-000007000000}"/>
    <hyperlink ref="B60" r:id="rId9" display="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" xr:uid="{00000000-0004-0000-0000-000008000000}"/>
    <hyperlink ref="B61" r:id="rId10" display="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" xr:uid="{00000000-0004-0000-0000-000009000000}"/>
    <hyperlink ref="B62" r:id="rId11" display="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" xr:uid="{00000000-0004-0000-0000-00000A000000}"/>
  </hyperlinks>
  <pageMargins left="1.1811023622047201" right="0.59055118110236204" top="0.78740157480314998" bottom="0.78740157480314998" header="0.511811023622047" footer="0.511811023622047"/>
  <pageSetup paperSize="9" scale="45" fitToHeight="0" orientation="portrait" r:id="rId12"/>
  <headerFooter alignWithMargins="0"/>
  <rowBreaks count="5" manualBreakCount="5">
    <brk id="20" max="2" man="1"/>
    <brk id="53" max="2" man="1"/>
    <brk id="63" max="2" man="1"/>
    <brk id="83" max="2" man="1"/>
    <brk id="97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№2</vt:lpstr>
      <vt:lpstr>'Приложение №2'!Заголовки_для_печати</vt:lpstr>
      <vt:lpstr>'Приложение №2'!Область_печати</vt:lpstr>
    </vt:vector>
  </TitlesOfParts>
  <Company>Министерство финансов Республики Крым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Андрей</cp:lastModifiedBy>
  <cp:lastPrinted>2024-12-19T05:03:00Z</cp:lastPrinted>
  <dcterms:created xsi:type="dcterms:W3CDTF">2017-03-10T06:34:00Z</dcterms:created>
  <dcterms:modified xsi:type="dcterms:W3CDTF">2024-12-25T06:56:58Z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70EE3318FE27454DBB4577728F0FBC1E_12</vt:lpwstr>
  </property>
  <property fmtid="{D5CDD505-2E9C-101B-9397-08002B2CF9AE}" pid="3" name="KSOProductBuildVer">
    <vt:lpwstr>1049-12.2.0.19307</vt:lpwstr>
  </property>
</Properties>
</file>