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3-7\"/>
    </mc:Choice>
  </mc:AlternateContent>
  <xr:revisionPtr revIDLastSave="0" documentId="13_ncr:1_{2FFDC4F3-245B-4CF6-8368-BE1DF7DE8AC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Лист1!$A$1:$AJ$97</definedName>
  </definedNames>
  <calcPr calcId="191029" iterateDelta="1E-4"/>
</workbook>
</file>

<file path=xl/calcChain.xml><?xml version="1.0" encoding="utf-8"?>
<calcChain xmlns="http://schemas.openxmlformats.org/spreadsheetml/2006/main">
  <c r="AH73" i="1" l="1"/>
  <c r="M28" i="1" l="1"/>
  <c r="Q90" i="1" l="1"/>
  <c r="AH43" i="1"/>
  <c r="L88" i="1"/>
  <c r="L30" i="1"/>
  <c r="L32" i="1"/>
  <c r="L36" i="1"/>
  <c r="U42" i="1"/>
  <c r="AH41" i="1" s="1"/>
  <c r="U78" i="1"/>
  <c r="AH77" i="1" s="1"/>
  <c r="P70" i="1"/>
  <c r="AH69" i="1" s="1"/>
  <c r="AJ70" i="1" s="1"/>
  <c r="AH57" i="1"/>
  <c r="AJ58" i="1" s="1"/>
  <c r="U40" i="1"/>
  <c r="AH39" i="1" s="1"/>
  <c r="AJ40" i="1" s="1"/>
  <c r="U82" i="1"/>
  <c r="AH81" i="1" s="1"/>
  <c r="AJ82" i="1" s="1"/>
  <c r="U49" i="1"/>
  <c r="R66" i="1"/>
  <c r="R32" i="1"/>
  <c r="O38" i="1"/>
  <c r="L38" i="1"/>
  <c r="M62" i="1"/>
  <c r="D72" i="1"/>
  <c r="AH71" i="1" s="1"/>
  <c r="O68" i="1"/>
  <c r="G60" i="1"/>
  <c r="AH59" i="1" s="1"/>
  <c r="L49" i="1"/>
  <c r="R49" i="1"/>
  <c r="R30" i="1"/>
  <c r="R25" i="1"/>
  <c r="M88" i="1"/>
  <c r="O78" i="1"/>
  <c r="M76" i="1"/>
  <c r="M49" i="1"/>
  <c r="M32" i="1"/>
  <c r="M30" i="1"/>
  <c r="M25" i="1"/>
  <c r="E49" i="1"/>
  <c r="U86" i="1"/>
  <c r="U36" i="1"/>
  <c r="G49" i="1"/>
  <c r="P49" i="1"/>
  <c r="V49" i="1"/>
  <c r="O49" i="1"/>
  <c r="L84" i="1"/>
  <c r="L64" i="1"/>
  <c r="F49" i="1"/>
  <c r="D49" i="1"/>
  <c r="O56" i="1"/>
  <c r="O84" i="1"/>
  <c r="L66" i="1"/>
  <c r="L54" i="1"/>
  <c r="V32" i="1"/>
  <c r="D32" i="1"/>
  <c r="G25" i="1"/>
  <c r="U56" i="1"/>
  <c r="AJ74" i="1" l="1"/>
  <c r="AJ60" i="1"/>
  <c r="AJ78" i="1"/>
  <c r="AJ44" i="1"/>
  <c r="AJ72" i="1"/>
  <c r="AH31" i="1" l="1"/>
  <c r="AJ32" i="1" s="1"/>
  <c r="AH83" i="1"/>
  <c r="AJ84" i="1" s="1"/>
  <c r="V25" i="1"/>
  <c r="U25" i="1"/>
  <c r="Q25" i="1"/>
  <c r="P25" i="1"/>
  <c r="O25" i="1"/>
  <c r="L25" i="1"/>
  <c r="F25" i="1"/>
  <c r="E25" i="1"/>
  <c r="D25" i="1"/>
  <c r="F92" i="1"/>
  <c r="AH91" i="1" s="1"/>
  <c r="AH89" i="1"/>
  <c r="AJ90" i="1" s="1"/>
  <c r="E88" i="1"/>
  <c r="AH87" i="1" s="1"/>
  <c r="AJ88" i="1" s="1"/>
  <c r="AH85" i="1"/>
  <c r="AJ86" i="1" s="1"/>
  <c r="F56" i="1"/>
  <c r="D56" i="1"/>
  <c r="D30" i="1"/>
  <c r="AH27" i="1"/>
  <c r="AJ28" i="1" s="1"/>
  <c r="AH61" i="1"/>
  <c r="AJ62" i="1" s="1"/>
  <c r="AH63" i="1"/>
  <c r="AJ64" i="1" s="1"/>
  <c r="AH65" i="1"/>
  <c r="AJ66" i="1" s="1"/>
  <c r="AH67" i="1"/>
  <c r="AH35" i="1"/>
  <c r="AJ36" i="1" s="1"/>
  <c r="AH37" i="1"/>
  <c r="AJ38" i="1" s="1"/>
  <c r="AH55" i="1" l="1"/>
  <c r="AJ56" i="1" s="1"/>
  <c r="AH79" i="1"/>
  <c r="AJ80" i="1" s="1"/>
  <c r="AJ92" i="1"/>
  <c r="AH75" i="1"/>
  <c r="AJ76" i="1" s="1"/>
  <c r="AH53" i="1"/>
  <c r="AJ54" i="1" s="1"/>
  <c r="AH33" i="1"/>
  <c r="AJ34" i="1" s="1"/>
  <c r="O14" i="1" s="1"/>
  <c r="AH29" i="1"/>
  <c r="AJ30" i="1" s="1"/>
  <c r="L14" i="1" l="1"/>
</calcChain>
</file>

<file path=xl/sharedStrings.xml><?xml version="1.0" encoding="utf-8"?>
<sst xmlns="http://schemas.openxmlformats.org/spreadsheetml/2006/main" count="154" uniqueCount="112">
  <si>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</si>
  <si>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</si>
  <si>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</si>
  <si>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</si>
  <si>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</si>
  <si>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</si>
  <si>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</si>
  <si>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</si>
  <si>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</si>
  <si>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</si>
  <si>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</si>
  <si>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</si>
  <si>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</si>
  <si>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</si>
  <si>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</si>
  <si>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</si>
  <si>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</si>
  <si>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</si>
  <si>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</si>
  <si>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</si>
  <si>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</si>
  <si>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</si>
  <si>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</si>
  <si>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</si>
  <si>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</si>
  <si>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</si>
  <si>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</si>
  <si>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</si>
  <si>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</si>
  <si>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</si>
  <si>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</si>
  <si>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</si>
  <si>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</si>
  <si>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</si>
  <si>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</si>
  <si>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</si>
  <si>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</si>
  <si>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</si>
  <si>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</si>
  <si>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</si>
  <si>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</si>
  <si>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</si>
  <si>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</si>
  <si>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</si>
  <si>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</si>
  <si>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</si>
  <si>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</si>
  <si>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</si>
  <si>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</si>
  <si>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</si>
  <si>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</si>
  <si>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</si>
  <si>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</si>
  <si>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</si>
  <si>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>кг</t>
  </si>
  <si>
    <t>хлеб рж</t>
  </si>
  <si>
    <t xml:space="preserve">       </t>
  </si>
  <si>
    <t>00809670</t>
  </si>
  <si>
    <t>Материально ответственное лицо  Салимова С.А.</t>
  </si>
  <si>
    <t>масло сливочное</t>
  </si>
  <si>
    <t>масло растительное</t>
  </si>
  <si>
    <t>соль</t>
  </si>
  <si>
    <t>сахарный песок</t>
  </si>
  <si>
    <t>лук</t>
  </si>
  <si>
    <t>хлеб пшеничный</t>
  </si>
  <si>
    <t>хлеб ржаной</t>
  </si>
  <si>
    <t>чай</t>
  </si>
  <si>
    <t>детский сад</t>
  </si>
  <si>
    <t xml:space="preserve">                                               </t>
  </si>
  <si>
    <t xml:space="preserve">                             </t>
  </si>
  <si>
    <t>молоко</t>
  </si>
  <si>
    <t>количество</t>
  </si>
  <si>
    <t>цена</t>
  </si>
  <si>
    <t>сумма</t>
  </si>
  <si>
    <t>картофель</t>
  </si>
  <si>
    <t>Сок фруктовый 10-00</t>
  </si>
  <si>
    <t>Сок фруктовый</t>
  </si>
  <si>
    <t>сухари панировочные</t>
  </si>
  <si>
    <t>Витаминный напиток</t>
  </si>
  <si>
    <t>Кипяченое молоко</t>
  </si>
  <si>
    <t>мука</t>
  </si>
  <si>
    <t>яйцо</t>
  </si>
  <si>
    <t>Каша манная</t>
  </si>
  <si>
    <t>150\5\5</t>
  </si>
  <si>
    <t>Хлеб пшеничный</t>
  </si>
  <si>
    <t>Мясо говядина</t>
  </si>
  <si>
    <t>Котлета с луком</t>
  </si>
  <si>
    <t xml:space="preserve">                                                    (подпись)          (расшифровка подписи)</t>
  </si>
  <si>
    <t xml:space="preserve">                             (подпись)          (расшифровка подписи)</t>
  </si>
  <si>
    <t>Крупа манная</t>
  </si>
  <si>
    <t>Морковь</t>
  </si>
  <si>
    <t>Пюре картофельное</t>
  </si>
  <si>
    <t>Дрожжи</t>
  </si>
  <si>
    <t>Сметана</t>
  </si>
  <si>
    <t>80\60</t>
  </si>
  <si>
    <t>Заведующий  ____________ З.В.Климова</t>
  </si>
  <si>
    <t>Маргарин</t>
  </si>
  <si>
    <t>Суп сгренками</t>
  </si>
  <si>
    <t>Капуста</t>
  </si>
  <si>
    <t>Булочка домашняя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</si>
  <si>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9</t>
    </r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</si>
  <si>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</si>
  <si>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</si>
  <si>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---_______________З.В.Климова</t>
  </si>
  <si>
    <t xml:space="preserve"> </t>
  </si>
  <si>
    <t>завхоз</t>
  </si>
  <si>
    <t>Салимова С.А.</t>
  </si>
  <si>
    <t xml:space="preserve">чаи  </t>
  </si>
  <si>
    <t>180\7</t>
  </si>
  <si>
    <t>витамин.кисель</t>
  </si>
  <si>
    <t>салат из моркови</t>
  </si>
  <si>
    <t>Мед.сестра                         Дмитрук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</si>
</sst>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23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2"/>
      <name val="Segoe UI Semibold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Segoe UI Semibold"/>
      <family val="2"/>
      <charset val="204"/>
    </font>
    <font>
      <b/>
      <i/>
      <sz val="12"/>
      <name val="Pragmatica"/>
      <charset val="204"/>
    </font>
    <font>
      <b/>
      <sz val="10"/>
      <name val="Pragmatica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8" fillId="0" borderId="0" xfId="0" applyNumberFormat="1" applyFont="1"/>
    <xf numFmtId="0" fontId="4" fillId="0" borderId="1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0" fontId="4" fillId="0" borderId="11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8" fillId="0" borderId="22" xfId="0" applyFont="1" applyBorder="1"/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0" xfId="0" applyFont="1" applyAlignment="1">
      <alignment vertical="top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7" xfId="0" applyFont="1" applyBorder="1"/>
    <xf numFmtId="2" fontId="4" fillId="0" borderId="25" xfId="0" applyNumberFormat="1" applyFont="1" applyBorder="1"/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2" fillId="0" borderId="38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44" xfId="0" applyFont="1" applyBorder="1"/>
    <xf numFmtId="0" fontId="4" fillId="0" borderId="45" xfId="0" applyFont="1" applyBorder="1" applyAlignment="1">
      <alignment horizontal="center"/>
    </xf>
    <xf numFmtId="0" fontId="4" fillId="0" borderId="45" xfId="0" applyFont="1" applyBorder="1" applyAlignment="1">
      <alignment textRotation="90" wrapText="1"/>
    </xf>
    <xf numFmtId="0" fontId="4" fillId="0" borderId="45" xfId="0" applyFont="1" applyBorder="1"/>
    <xf numFmtId="0" fontId="2" fillId="0" borderId="45" xfId="0" applyFont="1" applyBorder="1"/>
    <xf numFmtId="2" fontId="5" fillId="0" borderId="0" xfId="0" applyNumberFormat="1" applyFont="1"/>
    <xf numFmtId="2" fontId="2" fillId="0" borderId="0" xfId="0" applyNumberFormat="1" applyFont="1"/>
    <xf numFmtId="167" fontId="5" fillId="0" borderId="0" xfId="0" applyNumberFormat="1" applyFont="1"/>
    <xf numFmtId="167" fontId="2" fillId="0" borderId="0" xfId="0" applyNumberFormat="1" applyFont="1"/>
    <xf numFmtId="2" fontId="0" fillId="0" borderId="0" xfId="0" applyNumberFormat="1"/>
    <xf numFmtId="0" fontId="4" fillId="0" borderId="46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2" fillId="0" borderId="46" xfId="0" applyFont="1" applyBorder="1"/>
    <xf numFmtId="0" fontId="3" fillId="0" borderId="47" xfId="0" applyFont="1" applyBorder="1" applyAlignment="1">
      <alignment horizontal="left" wrapText="1"/>
    </xf>
    <xf numFmtId="0" fontId="2" fillId="0" borderId="47" xfId="0" applyFont="1" applyBorder="1"/>
    <xf numFmtId="0" fontId="4" fillId="0" borderId="47" xfId="0" applyFont="1" applyBorder="1"/>
    <xf numFmtId="0" fontId="4" fillId="2" borderId="47" xfId="0" applyFont="1" applyFill="1" applyBorder="1"/>
    <xf numFmtId="2" fontId="2" fillId="0" borderId="47" xfId="0" applyNumberFormat="1" applyFont="1" applyBorder="1"/>
    <xf numFmtId="0" fontId="4" fillId="0" borderId="47" xfId="0" applyFont="1" applyBorder="1" applyAlignment="1">
      <alignment horizontal="left" wrapText="1"/>
    </xf>
    <xf numFmtId="0" fontId="2" fillId="0" borderId="47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47" xfId="0" applyFont="1" applyBorder="1" applyAlignment="1">
      <alignment horizontal="left" vertical="center"/>
    </xf>
    <xf numFmtId="0" fontId="12" fillId="0" borderId="47" xfId="0" applyFont="1" applyBorder="1"/>
    <xf numFmtId="49" fontId="12" fillId="0" borderId="47" xfId="0" applyNumberFormat="1" applyFont="1" applyBorder="1"/>
    <xf numFmtId="0" fontId="12" fillId="2" borderId="47" xfId="0" applyFont="1" applyFill="1" applyBorder="1"/>
    <xf numFmtId="0" fontId="1" fillId="0" borderId="47" xfId="0" applyFont="1" applyBorder="1"/>
    <xf numFmtId="0" fontId="8" fillId="0" borderId="47" xfId="0" applyFont="1" applyBorder="1"/>
    <xf numFmtId="0" fontId="13" fillId="0" borderId="10" xfId="0" applyFont="1" applyBorder="1" applyAlignment="1">
      <alignment horizontal="left"/>
    </xf>
    <xf numFmtId="0" fontId="13" fillId="0" borderId="0" xfId="0" applyFont="1"/>
    <xf numFmtId="0" fontId="8" fillId="0" borderId="10" xfId="0" applyFont="1" applyBorder="1" applyAlignment="1">
      <alignment horizontal="left"/>
    </xf>
    <xf numFmtId="0" fontId="17" fillId="0" borderId="0" xfId="0" applyFont="1"/>
    <xf numFmtId="0" fontId="16" fillId="0" borderId="0" xfId="0" applyFont="1" applyAlignment="1">
      <alignment horizontal="center"/>
    </xf>
    <xf numFmtId="0" fontId="13" fillId="0" borderId="47" xfId="0" applyFont="1" applyBorder="1" applyAlignment="1">
      <alignment horizontal="center" vertical="center" wrapText="1"/>
    </xf>
    <xf numFmtId="164" fontId="13" fillId="0" borderId="47" xfId="0" applyNumberFormat="1" applyFont="1" applyBorder="1" applyAlignment="1">
      <alignment horizontal="center"/>
    </xf>
    <xf numFmtId="0" fontId="2" fillId="0" borderId="47" xfId="0" applyFont="1" applyBorder="1" applyAlignment="1">
      <alignment horizontal="left" vertical="center"/>
    </xf>
    <xf numFmtId="0" fontId="15" fillId="0" borderId="47" xfId="0" applyFont="1" applyBorder="1" applyAlignment="1">
      <alignment horizontal="center" textRotation="90" wrapText="1"/>
    </xf>
    <xf numFmtId="0" fontId="15" fillId="2" borderId="47" xfId="0" applyFont="1" applyFill="1" applyBorder="1" applyAlignment="1">
      <alignment horizontal="center" textRotation="90" wrapText="1"/>
    </xf>
    <xf numFmtId="0" fontId="4" fillId="0" borderId="47" xfId="0" applyFont="1" applyBorder="1" applyAlignment="1">
      <alignment horizontal="center"/>
    </xf>
    <xf numFmtId="0" fontId="15" fillId="0" borderId="47" xfId="0" applyFont="1" applyBorder="1" applyAlignment="1">
      <alignment horizontal="center" textRotation="90"/>
    </xf>
    <xf numFmtId="0" fontId="4" fillId="0" borderId="47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textRotation="90" wrapText="1"/>
    </xf>
    <xf numFmtId="0" fontId="13" fillId="0" borderId="47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wrapText="1"/>
    </xf>
    <xf numFmtId="0" fontId="2" fillId="0" borderId="47" xfId="0" applyFont="1" applyBorder="1" applyAlignment="1">
      <alignment horizontal="center"/>
    </xf>
    <xf numFmtId="0" fontId="13" fillId="0" borderId="47" xfId="0" applyFont="1" applyBorder="1" applyAlignment="1">
      <alignment horizontal="left"/>
    </xf>
    <xf numFmtId="0" fontId="12" fillId="0" borderId="47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wrapText="1"/>
    </xf>
    <xf numFmtId="0" fontId="2" fillId="0" borderId="47" xfId="0" applyFont="1" applyBorder="1" applyAlignment="1">
      <alignment horizontal="left"/>
    </xf>
    <xf numFmtId="0" fontId="12" fillId="0" borderId="47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2" borderId="45" xfId="0" applyFont="1" applyFill="1" applyBorder="1" applyAlignment="1">
      <alignment horizontal="center" textRotation="90" wrapText="1"/>
    </xf>
    <xf numFmtId="0" fontId="2" fillId="0" borderId="45" xfId="0" applyFont="1" applyBorder="1" applyAlignment="1">
      <alignment horizontal="center" textRotation="90" wrapText="1"/>
    </xf>
    <xf numFmtId="0" fontId="4" fillId="0" borderId="45" xfId="0" applyFont="1" applyBorder="1" applyAlignment="1">
      <alignment horizontal="center" textRotation="90" wrapText="1"/>
    </xf>
    <xf numFmtId="0" fontId="10" fillId="0" borderId="45" xfId="0" applyFont="1" applyBorder="1" applyAlignment="1">
      <alignment horizontal="center" textRotation="90" wrapText="1"/>
    </xf>
    <xf numFmtId="0" fontId="4" fillId="0" borderId="3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0" fontId="10" fillId="2" borderId="45" xfId="0" applyFont="1" applyFill="1" applyBorder="1" applyAlignment="1">
      <alignment horizontal="center" vertical="center" textRotation="90" wrapText="1"/>
    </xf>
    <xf numFmtId="0" fontId="10" fillId="0" borderId="4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textRotation="90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4" fillId="0" borderId="47" xfId="0" applyFont="1" applyBorder="1"/>
    <xf numFmtId="164" fontId="14" fillId="0" borderId="47" xfId="0" applyNumberFormat="1" applyFont="1" applyBorder="1"/>
    <xf numFmtId="0" fontId="18" fillId="0" borderId="47" xfId="0" applyFont="1" applyBorder="1"/>
    <xf numFmtId="165" fontId="14" fillId="0" borderId="47" xfId="0" applyNumberFormat="1" applyFont="1" applyBorder="1"/>
    <xf numFmtId="0" fontId="19" fillId="0" borderId="47" xfId="0" applyFont="1" applyBorder="1"/>
    <xf numFmtId="0" fontId="20" fillId="0" borderId="47" xfId="0" applyFont="1" applyBorder="1"/>
    <xf numFmtId="164" fontId="21" fillId="0" borderId="47" xfId="0" applyNumberFormat="1" applyFont="1" applyBorder="1" applyAlignment="1">
      <alignment horizontal="center"/>
    </xf>
    <xf numFmtId="1" fontId="21" fillId="0" borderId="47" xfId="0" applyNumberFormat="1" applyFont="1" applyBorder="1" applyAlignment="1">
      <alignment horizontal="center"/>
    </xf>
    <xf numFmtId="0" fontId="21" fillId="0" borderId="47" xfId="0" applyFont="1" applyBorder="1"/>
    <xf numFmtId="166" fontId="21" fillId="0" borderId="47" xfId="0" applyNumberFormat="1" applyFont="1" applyBorder="1"/>
    <xf numFmtId="166" fontId="21" fillId="2" borderId="47" xfId="0" applyNumberFormat="1" applyFont="1" applyFill="1" applyBorder="1"/>
    <xf numFmtId="0" fontId="22" fillId="0" borderId="47" xfId="0" applyFont="1" applyBorder="1"/>
    <xf numFmtId="164" fontId="21" fillId="0" borderId="47" xfId="0" applyNumberFormat="1" applyFont="1" applyBorder="1"/>
    <xf numFmtId="0" fontId="21" fillId="2" borderId="47" xfId="0" applyFont="1" applyFill="1" applyBorder="1"/>
    <xf numFmtId="164" fontId="21" fillId="2" borderId="47" xfId="0" applyNumberFormat="1" applyFont="1" applyFill="1" applyBorder="1"/>
    <xf numFmtId="165" fontId="21" fillId="0" borderId="47" xfId="0" applyNumberFormat="1" applyFont="1" applyBorder="1"/>
    <xf numFmtId="165" fontId="21" fillId="2" borderId="47" xfId="0" applyNumberFormat="1" applyFont="1" applyFill="1" applyBorder="1"/>
    <xf numFmtId="1" fontId="21" fillId="0" borderId="47" xfId="0" applyNumberFormat="1" applyFont="1" applyBorder="1"/>
    <xf numFmtId="164" fontId="22" fillId="0" borderId="47" xfId="0" applyNumberFormat="1" applyFont="1" applyBorder="1"/>
    <xf numFmtId="0" fontId="22" fillId="2" borderId="4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7"/>
  <sheetViews>
    <sheetView tabSelected="1" topLeftCell="A32" zoomScaleNormal="100" workbookViewId="0">
      <selection activeCell="G29" sqref="G29"/>
    </sheetView>
  </sheetViews>
  <sheetFormatPr defaultRowHeight="12.75"/>
  <cols>
    <col min="1" max="1" width="17.28515625" customWidth="1"/>
    <col min="2" max="2" width="2.28515625" customWidth="1"/>
    <col min="3" max="3" width="4.28515625" customWidth="1"/>
    <col min="4" max="4" width="8.42578125" customWidth="1"/>
    <col min="5" max="5" width="7.7109375" customWidth="1"/>
    <col min="6" max="6" width="9.7109375" customWidth="1"/>
    <col min="7" max="7" width="10" customWidth="1"/>
    <col min="8" max="8" width="4.85546875" customWidth="1"/>
    <col min="9" max="9" width="2.42578125" customWidth="1"/>
    <col min="10" max="10" width="4.85546875" customWidth="1"/>
    <col min="11" max="11" width="1.5703125" customWidth="1"/>
    <col min="12" max="12" width="10.42578125" customWidth="1"/>
    <col min="13" max="13" width="8.42578125" customWidth="1"/>
    <col min="14" max="14" width="7.28515625" hidden="1" customWidth="1"/>
    <col min="15" max="15" width="8.42578125" customWidth="1"/>
    <col min="16" max="16" width="6.42578125" customWidth="1"/>
    <col min="17" max="17" width="7" customWidth="1"/>
    <col min="18" max="18" width="8.140625" customWidth="1"/>
    <col min="19" max="19" width="2.7109375" customWidth="1"/>
    <col min="20" max="20" width="2.42578125" customWidth="1"/>
    <col min="21" max="21" width="9.7109375" customWidth="1"/>
    <col min="22" max="22" width="8.5703125" customWidth="1"/>
    <col min="23" max="23" width="1.7109375" customWidth="1"/>
    <col min="24" max="24" width="2.85546875" customWidth="1"/>
    <col min="25" max="25" width="1.5703125" customWidth="1"/>
    <col min="26" max="26" width="2.28515625" customWidth="1"/>
    <col min="27" max="27" width="4.85546875" customWidth="1"/>
    <col min="28" max="28" width="3.42578125" customWidth="1"/>
    <col min="29" max="29" width="3.28515625" customWidth="1"/>
    <col min="30" max="30" width="6.85546875" customWidth="1"/>
    <col min="31" max="31" width="2.42578125" customWidth="1"/>
    <col min="32" max="32" width="2.85546875" customWidth="1"/>
    <col min="33" max="33" width="3" hidden="1" customWidth="1"/>
    <col min="34" max="34" width="8" customWidth="1"/>
    <col min="35" max="35" width="9" customWidth="1"/>
    <col min="36" max="36" width="7.85546875" customWidth="1"/>
  </cols>
  <sheetData>
    <row r="1" spans="1:4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5"/>
      <c r="AB1" s="5"/>
      <c r="AC1" s="2"/>
      <c r="AD1" s="2"/>
      <c r="AE1" s="2"/>
      <c r="AF1" s="3"/>
      <c r="AG1" s="6"/>
      <c r="AH1" s="6"/>
      <c r="AI1" s="6"/>
      <c r="AJ1" s="2"/>
      <c r="AK1" s="7"/>
      <c r="AL1" s="7"/>
      <c r="AM1" s="7"/>
      <c r="AN1" s="7"/>
      <c r="AO1" s="7"/>
    </row>
    <row r="2" spans="1:41" ht="16.5" customHeight="1">
      <c r="A2" s="4" t="s">
        <v>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5"/>
      <c r="Y2" s="5"/>
      <c r="Z2" s="5"/>
      <c r="AA2" s="5"/>
      <c r="AB2" s="5"/>
      <c r="AC2" s="5"/>
      <c r="AD2" s="5"/>
      <c r="AE2" s="5"/>
      <c r="AF2" s="3"/>
      <c r="AG2" s="6"/>
      <c r="AH2" s="6"/>
      <c r="AI2" s="6"/>
      <c r="AJ2" s="2"/>
      <c r="AK2" s="7"/>
      <c r="AL2" s="7"/>
      <c r="AM2" s="7"/>
      <c r="AN2" s="7"/>
      <c r="AO2" s="7"/>
    </row>
    <row r="3" spans="1:41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100</v>
      </c>
      <c r="V3" s="2"/>
      <c r="W3" s="2"/>
      <c r="X3" s="5"/>
      <c r="Y3" s="5"/>
      <c r="Z3" s="5"/>
      <c r="AA3" s="5"/>
      <c r="AB3" s="5"/>
      <c r="AC3" s="5"/>
      <c r="AD3" s="5"/>
      <c r="AE3" s="5"/>
      <c r="AF3" s="3"/>
      <c r="AG3" s="6"/>
      <c r="AH3" s="6"/>
      <c r="AI3" s="6"/>
      <c r="AJ3" s="2"/>
      <c r="AK3" s="7"/>
      <c r="AL3" s="7"/>
      <c r="AM3" s="7"/>
      <c r="AN3" s="7"/>
      <c r="AO3" s="7"/>
    </row>
    <row r="4" spans="1:41" ht="15.7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7"/>
      <c r="AL4" s="7"/>
      <c r="AM4" s="7"/>
      <c r="AN4" s="7"/>
      <c r="AO4" s="7"/>
    </row>
    <row r="5" spans="1:41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0"/>
      <c r="O5" s="4"/>
      <c r="P5" s="4"/>
      <c r="Q5" s="4"/>
      <c r="R5" s="4"/>
      <c r="S5" s="4"/>
      <c r="T5" s="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7"/>
      <c r="AL5" s="7"/>
      <c r="AM5" s="7"/>
      <c r="AN5" s="7"/>
      <c r="AO5" s="7"/>
    </row>
    <row r="6" spans="1:41" ht="15.75" customHeight="1" thickBot="1">
      <c r="A6" s="146" t="s">
        <v>2</v>
      </c>
      <c r="B6" s="146"/>
      <c r="C6" s="146"/>
      <c r="D6" s="146"/>
      <c r="E6" s="136" t="s">
        <v>3</v>
      </c>
      <c r="F6" s="136"/>
      <c r="G6" s="136"/>
      <c r="H6" s="136" t="s">
        <v>4</v>
      </c>
      <c r="I6" s="136"/>
      <c r="J6" s="136"/>
      <c r="K6" s="136" t="s">
        <v>5</v>
      </c>
      <c r="L6" s="136"/>
      <c r="M6" s="136"/>
      <c r="N6" s="136"/>
      <c r="O6" s="11"/>
      <c r="P6" s="12"/>
      <c r="Q6" s="13"/>
      <c r="R6" s="11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20" t="s">
        <v>6</v>
      </c>
      <c r="AI6" s="120"/>
      <c r="AJ6" s="2"/>
      <c r="AK6" s="7"/>
      <c r="AL6" s="7"/>
      <c r="AM6" s="7"/>
      <c r="AN6" s="7"/>
      <c r="AO6" s="7"/>
    </row>
    <row r="7" spans="1:41" ht="11.25" customHeight="1">
      <c r="A7" s="121" t="s">
        <v>7</v>
      </c>
      <c r="B7" s="121"/>
      <c r="C7" s="121"/>
      <c r="D7" s="121"/>
      <c r="E7" s="122" t="s">
        <v>8</v>
      </c>
      <c r="F7" s="122"/>
      <c r="G7" s="122"/>
      <c r="H7" s="122" t="s">
        <v>9</v>
      </c>
      <c r="I7" s="122"/>
      <c r="J7" s="122"/>
      <c r="K7" s="122" t="s">
        <v>10</v>
      </c>
      <c r="L7" s="122"/>
      <c r="M7" s="122"/>
      <c r="N7" s="122"/>
      <c r="O7" s="122"/>
      <c r="P7" s="122"/>
      <c r="Q7" s="129" t="s">
        <v>11</v>
      </c>
      <c r="R7" s="129"/>
      <c r="S7" s="4"/>
      <c r="T7" s="4"/>
      <c r="U7" s="2"/>
      <c r="V7" s="2"/>
      <c r="W7" s="2"/>
      <c r="X7" s="2"/>
      <c r="Y7" s="2"/>
      <c r="Z7" s="2"/>
      <c r="AA7" s="2"/>
      <c r="AB7" s="2"/>
      <c r="AC7" s="14" t="s">
        <v>101</v>
      </c>
      <c r="AD7" s="14" t="s">
        <v>12</v>
      </c>
      <c r="AE7" s="2"/>
      <c r="AF7" s="2"/>
      <c r="AG7" s="2"/>
      <c r="AH7" s="147" t="s">
        <v>13</v>
      </c>
      <c r="AI7" s="147"/>
      <c r="AJ7" s="2"/>
      <c r="AK7" s="7"/>
      <c r="AL7" s="7"/>
      <c r="AM7" s="7"/>
      <c r="AN7" s="7"/>
      <c r="AO7" s="7"/>
    </row>
    <row r="8" spans="1:41" ht="10.5" customHeight="1">
      <c r="A8" s="15" t="s">
        <v>14</v>
      </c>
      <c r="B8" s="136" t="s">
        <v>15</v>
      </c>
      <c r="C8" s="136"/>
      <c r="D8" s="136"/>
      <c r="E8" s="122" t="s">
        <v>16</v>
      </c>
      <c r="F8" s="122"/>
      <c r="G8" s="122"/>
      <c r="H8" s="122" t="s">
        <v>17</v>
      </c>
      <c r="I8" s="122"/>
      <c r="J8" s="122"/>
      <c r="K8" s="122" t="s">
        <v>18</v>
      </c>
      <c r="L8" s="122"/>
      <c r="M8" s="122"/>
      <c r="N8" s="122"/>
      <c r="O8" s="122"/>
      <c r="P8" s="122"/>
      <c r="Q8" s="129" t="s">
        <v>19</v>
      </c>
      <c r="R8" s="129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30"/>
      <c r="AI8" s="131"/>
      <c r="AJ8" s="2"/>
      <c r="AK8" s="7"/>
      <c r="AL8" s="7"/>
      <c r="AM8" s="7"/>
      <c r="AN8" s="7"/>
      <c r="AO8" s="7"/>
    </row>
    <row r="9" spans="1:41" ht="11.25" customHeight="1">
      <c r="A9" s="16" t="s">
        <v>20</v>
      </c>
      <c r="B9" s="122" t="s">
        <v>21</v>
      </c>
      <c r="C9" s="122"/>
      <c r="D9" s="122"/>
      <c r="E9" s="122" t="s">
        <v>22</v>
      </c>
      <c r="F9" s="122"/>
      <c r="G9" s="122"/>
      <c r="H9" s="122" t="s">
        <v>23</v>
      </c>
      <c r="I9" s="122"/>
      <c r="J9" s="122"/>
      <c r="K9" s="122" t="s">
        <v>22</v>
      </c>
      <c r="L9" s="122"/>
      <c r="M9" s="122"/>
      <c r="N9" s="122"/>
      <c r="O9" s="4" t="s">
        <v>22</v>
      </c>
      <c r="P9" s="4"/>
      <c r="Q9" s="129" t="s">
        <v>24</v>
      </c>
      <c r="R9" s="129"/>
      <c r="S9" s="4"/>
      <c r="T9" s="4"/>
      <c r="U9" s="2"/>
      <c r="V9" s="2"/>
      <c r="W9" s="4" t="s">
        <v>56</v>
      </c>
      <c r="X9" s="2"/>
      <c r="Y9" s="2"/>
      <c r="Z9" s="2"/>
      <c r="AA9" s="2"/>
      <c r="AB9" s="2"/>
      <c r="AC9" s="2"/>
      <c r="AD9" s="2"/>
      <c r="AE9" s="2"/>
      <c r="AF9" s="4"/>
      <c r="AG9" s="4" t="s">
        <v>25</v>
      </c>
      <c r="AH9" s="132"/>
      <c r="AI9" s="133"/>
      <c r="AJ9" s="2"/>
      <c r="AK9" s="7"/>
      <c r="AL9" s="7"/>
      <c r="AM9" s="7"/>
      <c r="AN9" s="7"/>
      <c r="AO9" s="7"/>
    </row>
    <row r="10" spans="1:41" ht="10.5" customHeight="1">
      <c r="A10" s="17"/>
      <c r="B10" s="150" t="s">
        <v>26</v>
      </c>
      <c r="C10" s="150"/>
      <c r="D10" s="150"/>
      <c r="E10" s="4"/>
      <c r="F10" s="4"/>
      <c r="G10" s="18"/>
      <c r="H10" s="4"/>
      <c r="I10" s="4"/>
      <c r="J10" s="18"/>
      <c r="K10" s="150"/>
      <c r="L10" s="150"/>
      <c r="M10" s="150"/>
      <c r="N10" s="150"/>
      <c r="O10" s="4"/>
      <c r="P10" s="4"/>
      <c r="Q10" s="19"/>
      <c r="R10" s="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0"/>
      <c r="AI10" s="21"/>
      <c r="AJ10" s="2"/>
    </row>
    <row r="11" spans="1:41" ht="13.9" customHeight="1" thickBot="1">
      <c r="A11" s="22">
        <v>1</v>
      </c>
      <c r="B11" s="23"/>
      <c r="C11" s="24">
        <v>2</v>
      </c>
      <c r="D11" s="25"/>
      <c r="E11" s="26"/>
      <c r="F11" s="26">
        <v>3</v>
      </c>
      <c r="G11" s="22"/>
      <c r="H11" s="26"/>
      <c r="I11" s="26">
        <v>4</v>
      </c>
      <c r="J11" s="22"/>
      <c r="K11" s="26"/>
      <c r="L11" s="26">
        <v>5</v>
      </c>
      <c r="M11" s="26"/>
      <c r="N11" s="22"/>
      <c r="O11" s="26">
        <v>6</v>
      </c>
      <c r="P11" s="26"/>
      <c r="Q11" s="142">
        <v>7</v>
      </c>
      <c r="R11" s="142"/>
      <c r="S11" s="4"/>
      <c r="T11" s="4"/>
      <c r="U11" s="4" t="s">
        <v>102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 t="s">
        <v>27</v>
      </c>
      <c r="AG11" s="2"/>
      <c r="AH11" s="148" t="s">
        <v>57</v>
      </c>
      <c r="AI11" s="149"/>
      <c r="AJ11" s="2"/>
      <c r="AK11" s="7"/>
      <c r="AL11" s="7"/>
      <c r="AM11" s="7"/>
      <c r="AN11" s="7"/>
      <c r="AO11" s="7"/>
    </row>
    <row r="12" spans="1:41" ht="12" customHeight="1">
      <c r="A12" s="27"/>
      <c r="B12" s="28"/>
      <c r="C12" s="28"/>
      <c r="D12" s="29"/>
      <c r="E12" s="28"/>
      <c r="F12" s="30"/>
      <c r="G12" s="29"/>
      <c r="H12" s="28"/>
      <c r="I12" s="28"/>
      <c r="J12" s="31">
        <v>1</v>
      </c>
      <c r="K12" s="137"/>
      <c r="L12" s="138"/>
      <c r="M12" s="138"/>
      <c r="N12" s="139"/>
      <c r="O12" s="134"/>
      <c r="P12" s="135"/>
      <c r="Q12" s="32"/>
      <c r="R12" s="33"/>
      <c r="S12" s="4"/>
      <c r="T12" s="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4"/>
      <c r="AI12" s="35"/>
      <c r="AJ12" s="2"/>
      <c r="AK12" s="7"/>
      <c r="AL12" s="7"/>
      <c r="AM12" s="7"/>
      <c r="AN12" s="7"/>
      <c r="AO12" s="7"/>
    </row>
    <row r="13" spans="1:41" ht="13.5" customHeight="1">
      <c r="A13" s="36"/>
      <c r="B13" s="37"/>
      <c r="C13" s="37"/>
      <c r="D13" s="38"/>
      <c r="E13" s="37"/>
      <c r="F13" s="37"/>
      <c r="G13" s="38"/>
      <c r="H13" s="37"/>
      <c r="I13" s="37"/>
      <c r="J13" s="38"/>
      <c r="K13" s="37"/>
      <c r="L13" s="37"/>
      <c r="M13" s="37"/>
      <c r="N13" s="37"/>
      <c r="O13" s="37"/>
      <c r="P13" s="38"/>
      <c r="Q13" s="39"/>
      <c r="R13" s="40"/>
      <c r="S13" s="4"/>
      <c r="T13" s="4"/>
      <c r="U13" s="4" t="s">
        <v>28</v>
      </c>
      <c r="V13" s="2"/>
      <c r="W13" s="2"/>
      <c r="X13" s="2"/>
      <c r="Y13" s="2"/>
      <c r="Z13" s="2" t="s">
        <v>67</v>
      </c>
      <c r="AA13" s="2"/>
      <c r="AB13" s="2"/>
      <c r="AC13" s="2"/>
      <c r="AD13" s="2"/>
      <c r="AE13" s="2"/>
      <c r="AF13" s="41"/>
      <c r="AG13" s="2"/>
      <c r="AH13" s="42"/>
      <c r="AI13" s="43"/>
      <c r="AJ13" s="2"/>
      <c r="AK13" s="7"/>
      <c r="AL13" s="7"/>
      <c r="AM13" s="7"/>
      <c r="AN13" s="7"/>
      <c r="AO13" s="7"/>
    </row>
    <row r="14" spans="1:41" ht="12" customHeight="1">
      <c r="A14" s="36"/>
      <c r="B14" s="44"/>
      <c r="C14" s="37"/>
      <c r="D14" s="38"/>
      <c r="E14" s="37"/>
      <c r="F14" s="37"/>
      <c r="G14" s="38"/>
      <c r="H14" s="37"/>
      <c r="I14" s="37"/>
      <c r="J14" s="38"/>
      <c r="K14" s="37"/>
      <c r="L14" s="45">
        <f>O14/J12</f>
        <v>170.89900500000002</v>
      </c>
      <c r="M14" s="45"/>
      <c r="N14" s="37"/>
      <c r="O14" s="45">
        <f>SUM(AJ27:AJ92)</f>
        <v>170.89900500000002</v>
      </c>
      <c r="P14" s="46"/>
      <c r="Q14" s="39"/>
      <c r="R14" s="40"/>
      <c r="S14" s="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4"/>
      <c r="AI14" s="35"/>
      <c r="AJ14" s="2"/>
      <c r="AK14" s="7"/>
      <c r="AL14" s="7"/>
      <c r="AM14" s="7"/>
      <c r="AN14" s="7"/>
      <c r="AO14" s="7"/>
    </row>
    <row r="15" spans="1:41" ht="12.75" customHeight="1" thickBot="1">
      <c r="A15" s="47"/>
      <c r="B15" s="48"/>
      <c r="C15" s="49"/>
      <c r="D15" s="50"/>
      <c r="E15" s="49"/>
      <c r="F15" s="49"/>
      <c r="G15" s="50"/>
      <c r="H15" s="49"/>
      <c r="I15" s="49"/>
      <c r="J15" s="50"/>
      <c r="K15" s="4"/>
      <c r="L15" s="4"/>
      <c r="M15" s="4"/>
      <c r="N15" s="4"/>
      <c r="O15" s="4"/>
      <c r="P15" s="17"/>
      <c r="Q15" s="2"/>
      <c r="R15" s="51"/>
      <c r="S15" s="4"/>
      <c r="T15" s="2"/>
      <c r="U15" s="4" t="s">
        <v>58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41"/>
      <c r="AG15" s="2"/>
      <c r="AH15" s="52"/>
      <c r="AI15" s="53"/>
      <c r="AJ15" s="2"/>
      <c r="AK15" s="7"/>
      <c r="AL15" s="7"/>
      <c r="AM15" s="7"/>
      <c r="AN15" s="7"/>
      <c r="AO15" s="7"/>
    </row>
    <row r="16" spans="1:41" ht="14.25" customHeight="1" thickBot="1">
      <c r="A16" s="4"/>
      <c r="B16" s="4"/>
      <c r="C16" s="4"/>
      <c r="D16" s="4"/>
      <c r="E16" s="4"/>
      <c r="F16" s="4"/>
      <c r="G16" s="4"/>
      <c r="H16" s="4"/>
      <c r="I16" s="4" t="s">
        <v>29</v>
      </c>
      <c r="J16" s="4"/>
      <c r="K16" s="54"/>
      <c r="L16" s="55"/>
      <c r="M16" s="55"/>
      <c r="N16" s="55"/>
      <c r="O16" s="55"/>
      <c r="P16" s="56"/>
      <c r="Q16" s="57"/>
      <c r="R16" s="58"/>
      <c r="S16" s="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7"/>
      <c r="AL16" s="7"/>
      <c r="AM16" s="7"/>
      <c r="AN16" s="7"/>
      <c r="AO16" s="7"/>
    </row>
    <row r="17" spans="1:41" ht="8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7"/>
      <c r="AL17" s="7"/>
      <c r="AM17" s="7"/>
      <c r="AN17" s="7"/>
      <c r="AO17" s="7"/>
    </row>
    <row r="18" spans="1:41" ht="12" customHeight="1">
      <c r="A18" s="59" t="s">
        <v>30</v>
      </c>
      <c r="B18" s="15"/>
      <c r="C18" s="136" t="s">
        <v>32</v>
      </c>
      <c r="D18" s="60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7"/>
      <c r="T18" s="37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127" t="s">
        <v>31</v>
      </c>
      <c r="AI18" s="127"/>
      <c r="AJ18" s="61"/>
      <c r="AK18" s="7"/>
      <c r="AL18" s="7"/>
      <c r="AM18" s="7"/>
      <c r="AN18" s="7"/>
      <c r="AO18" s="7"/>
    </row>
    <row r="19" spans="1:41" ht="9" customHeight="1">
      <c r="A19" s="15"/>
      <c r="B19" s="62"/>
      <c r="C19" s="122"/>
      <c r="D19" s="144" t="s">
        <v>33</v>
      </c>
      <c r="E19" s="144"/>
      <c r="F19" s="144"/>
      <c r="G19" s="144"/>
      <c r="H19" s="144"/>
      <c r="I19" s="144"/>
      <c r="J19" s="144"/>
      <c r="K19" s="144"/>
      <c r="L19" s="144" t="s">
        <v>34</v>
      </c>
      <c r="M19" s="144"/>
      <c r="N19" s="144"/>
      <c r="O19" s="144"/>
      <c r="P19" s="144"/>
      <c r="Q19" s="144"/>
      <c r="R19" s="144"/>
      <c r="S19" s="144"/>
      <c r="T19" s="144"/>
      <c r="U19" s="144" t="s">
        <v>35</v>
      </c>
      <c r="V19" s="144"/>
      <c r="W19" s="144"/>
      <c r="X19" s="144"/>
      <c r="Y19" s="144" t="s">
        <v>36</v>
      </c>
      <c r="Z19" s="144"/>
      <c r="AA19" s="144"/>
      <c r="AB19" s="144"/>
      <c r="AC19" s="144"/>
      <c r="AD19" s="13" t="s">
        <v>37</v>
      </c>
      <c r="AE19" s="11"/>
      <c r="AF19" s="11"/>
      <c r="AG19" s="11"/>
      <c r="AH19" s="127" t="s">
        <v>38</v>
      </c>
      <c r="AI19" s="127"/>
      <c r="AJ19" s="61"/>
      <c r="AK19" s="7"/>
      <c r="AL19" s="7"/>
      <c r="AM19" s="7"/>
      <c r="AN19" s="7"/>
      <c r="AO19" s="7"/>
    </row>
    <row r="20" spans="1:41" ht="9.6" customHeight="1">
      <c r="A20" s="16"/>
      <c r="B20" s="63"/>
      <c r="C20" s="63" t="s">
        <v>39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9" t="s">
        <v>40</v>
      </c>
      <c r="AE20" s="4"/>
      <c r="AF20" s="4"/>
      <c r="AG20" s="14"/>
      <c r="AH20" s="128" t="s">
        <v>41</v>
      </c>
      <c r="AI20" s="128"/>
      <c r="AJ20" s="64"/>
      <c r="AK20" s="7"/>
      <c r="AL20" s="7"/>
      <c r="AM20" s="7"/>
      <c r="AN20" s="7"/>
      <c r="AO20" s="7"/>
    </row>
    <row r="21" spans="1:41" ht="17.45" customHeight="1">
      <c r="A21" s="65" t="s">
        <v>42</v>
      </c>
      <c r="B21" s="65" t="s">
        <v>43</v>
      </c>
      <c r="C21" s="65" t="s">
        <v>44</v>
      </c>
      <c r="D21" s="140" t="s">
        <v>82</v>
      </c>
      <c r="E21" s="141" t="s">
        <v>84</v>
      </c>
      <c r="F21" s="140" t="s">
        <v>107</v>
      </c>
      <c r="G21" s="140" t="s">
        <v>75</v>
      </c>
      <c r="H21" s="143"/>
      <c r="I21" s="143"/>
      <c r="J21" s="143"/>
      <c r="K21" s="143"/>
      <c r="L21" s="126" t="s">
        <v>97</v>
      </c>
      <c r="M21" s="126" t="s">
        <v>86</v>
      </c>
      <c r="N21" s="123"/>
      <c r="O21" s="123" t="s">
        <v>110</v>
      </c>
      <c r="P21" s="126" t="s">
        <v>78</v>
      </c>
      <c r="Q21" s="126" t="s">
        <v>55</v>
      </c>
      <c r="R21" s="126" t="s">
        <v>91</v>
      </c>
      <c r="S21" s="123"/>
      <c r="T21" s="126"/>
      <c r="U21" s="123" t="s">
        <v>99</v>
      </c>
      <c r="V21" s="123" t="s">
        <v>79</v>
      </c>
      <c r="W21" s="124"/>
      <c r="X21" s="125"/>
      <c r="Y21" s="66"/>
      <c r="Z21" s="66"/>
      <c r="AA21" s="66"/>
      <c r="AB21" s="66"/>
      <c r="AC21" s="66"/>
      <c r="AD21" s="67"/>
      <c r="AE21" s="67"/>
      <c r="AF21" s="67"/>
      <c r="AG21" s="65"/>
      <c r="AH21" s="65" t="s">
        <v>71</v>
      </c>
      <c r="AI21" s="65" t="s">
        <v>72</v>
      </c>
      <c r="AJ21" s="68" t="s">
        <v>73</v>
      </c>
      <c r="AK21" s="7"/>
      <c r="AL21" s="7"/>
      <c r="AM21" s="7"/>
      <c r="AN21" s="7"/>
      <c r="AO21" s="7"/>
    </row>
    <row r="22" spans="1:41" ht="27" customHeight="1">
      <c r="A22" s="65"/>
      <c r="B22" s="65"/>
      <c r="C22" s="65" t="s">
        <v>45</v>
      </c>
      <c r="D22" s="140"/>
      <c r="E22" s="141"/>
      <c r="F22" s="140"/>
      <c r="G22" s="140"/>
      <c r="H22" s="143"/>
      <c r="I22" s="143"/>
      <c r="J22" s="143"/>
      <c r="K22" s="143"/>
      <c r="L22" s="126"/>
      <c r="M22" s="126"/>
      <c r="N22" s="123"/>
      <c r="O22" s="123"/>
      <c r="P22" s="126"/>
      <c r="Q22" s="126"/>
      <c r="R22" s="126"/>
      <c r="S22" s="123"/>
      <c r="T22" s="126"/>
      <c r="U22" s="123"/>
      <c r="V22" s="123"/>
      <c r="W22" s="124"/>
      <c r="X22" s="125"/>
      <c r="Y22" s="66"/>
      <c r="Z22" s="66"/>
      <c r="AA22" s="66"/>
      <c r="AB22" s="66"/>
      <c r="AC22" s="66"/>
      <c r="AD22" s="67"/>
      <c r="AE22" s="67"/>
      <c r="AF22" s="67"/>
      <c r="AG22" s="65"/>
      <c r="AH22" s="65" t="s">
        <v>46</v>
      </c>
      <c r="AI22" s="65"/>
      <c r="AJ22" s="68"/>
      <c r="AK22" s="7"/>
      <c r="AL22" s="7"/>
      <c r="AM22" s="7"/>
      <c r="AN22" s="7"/>
      <c r="AO22" s="7"/>
    </row>
    <row r="23" spans="1:41" ht="57" customHeight="1">
      <c r="A23" s="65"/>
      <c r="B23" s="65"/>
      <c r="C23" s="65"/>
      <c r="D23" s="140"/>
      <c r="E23" s="141"/>
      <c r="F23" s="140"/>
      <c r="G23" s="140"/>
      <c r="H23" s="143"/>
      <c r="I23" s="143"/>
      <c r="J23" s="143"/>
      <c r="K23" s="143"/>
      <c r="L23" s="126"/>
      <c r="M23" s="126"/>
      <c r="N23" s="123"/>
      <c r="O23" s="123"/>
      <c r="P23" s="126"/>
      <c r="Q23" s="126"/>
      <c r="R23" s="126"/>
      <c r="S23" s="123"/>
      <c r="T23" s="126"/>
      <c r="U23" s="123"/>
      <c r="V23" s="123"/>
      <c r="W23" s="124"/>
      <c r="X23" s="125"/>
      <c r="Y23" s="66"/>
      <c r="Z23" s="66"/>
      <c r="AA23" s="66"/>
      <c r="AB23" s="66"/>
      <c r="AC23" s="66"/>
      <c r="AD23" s="67"/>
      <c r="AE23" s="67"/>
      <c r="AF23" s="67"/>
      <c r="AG23" s="65"/>
      <c r="AH23" s="65" t="s">
        <v>48</v>
      </c>
      <c r="AI23" s="65"/>
      <c r="AJ23" s="68"/>
      <c r="AK23" s="7"/>
      <c r="AL23" s="7"/>
      <c r="AM23" s="7"/>
      <c r="AN23" s="7"/>
      <c r="AO23" s="7"/>
    </row>
    <row r="24" spans="1:41" ht="4.5" customHeight="1">
      <c r="A24" s="74">
        <v>1</v>
      </c>
      <c r="B24" s="74">
        <v>2</v>
      </c>
      <c r="C24" s="74">
        <v>3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5"/>
      <c r="V24" s="74"/>
      <c r="W24" s="74"/>
      <c r="X24" s="74"/>
      <c r="Y24" s="74">
        <v>25</v>
      </c>
      <c r="Z24" s="74">
        <v>26</v>
      </c>
      <c r="AA24" s="74">
        <v>27</v>
      </c>
      <c r="AB24" s="74">
        <v>28</v>
      </c>
      <c r="AC24" s="74">
        <v>29</v>
      </c>
      <c r="AD24" s="74">
        <v>30</v>
      </c>
      <c r="AE24" s="74">
        <v>31</v>
      </c>
      <c r="AF24" s="74">
        <v>32</v>
      </c>
      <c r="AG24" s="74">
        <v>33</v>
      </c>
      <c r="AH24" s="74">
        <v>34</v>
      </c>
      <c r="AI24" s="74">
        <v>35</v>
      </c>
      <c r="AJ24" s="76"/>
      <c r="AK24" s="7"/>
      <c r="AL24" s="7"/>
      <c r="AM24" s="7"/>
      <c r="AN24" s="7"/>
      <c r="AO24" s="7"/>
    </row>
    <row r="25" spans="1:41" ht="12.6" customHeight="1">
      <c r="A25" s="77" t="s">
        <v>50</v>
      </c>
      <c r="B25" s="78"/>
      <c r="C25" s="78"/>
      <c r="D25" s="79">
        <f>J12</f>
        <v>1</v>
      </c>
      <c r="E25" s="79">
        <f>J12</f>
        <v>1</v>
      </c>
      <c r="F25" s="79">
        <f>J12</f>
        <v>1</v>
      </c>
      <c r="G25" s="79">
        <f>J12</f>
        <v>1</v>
      </c>
      <c r="H25" s="79"/>
      <c r="I25" s="79"/>
      <c r="J25" s="79"/>
      <c r="K25" s="79"/>
      <c r="L25" s="79">
        <f>J12</f>
        <v>1</v>
      </c>
      <c r="M25" s="79">
        <f>J12</f>
        <v>1</v>
      </c>
      <c r="N25" s="79"/>
      <c r="O25" s="79">
        <f>J12</f>
        <v>1</v>
      </c>
      <c r="P25" s="79">
        <f>J12</f>
        <v>1</v>
      </c>
      <c r="Q25" s="79">
        <f>J12</f>
        <v>1</v>
      </c>
      <c r="R25" s="79">
        <f>J12</f>
        <v>1</v>
      </c>
      <c r="S25" s="79"/>
      <c r="T25" s="79"/>
      <c r="U25" s="80">
        <f>J12</f>
        <v>1</v>
      </c>
      <c r="V25" s="79">
        <f>J12</f>
        <v>1</v>
      </c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81"/>
      <c r="AJ25" s="81"/>
      <c r="AK25" s="7"/>
      <c r="AL25" s="7"/>
      <c r="AM25" s="7"/>
      <c r="AN25" s="7"/>
    </row>
    <row r="26" spans="1:41" ht="15.75">
      <c r="A26" s="77" t="s">
        <v>51</v>
      </c>
      <c r="B26" s="78"/>
      <c r="C26" s="78"/>
      <c r="D26" s="91" t="s">
        <v>83</v>
      </c>
      <c r="E26" s="91">
        <v>30</v>
      </c>
      <c r="F26" s="92" t="s">
        <v>108</v>
      </c>
      <c r="G26" s="91">
        <v>180</v>
      </c>
      <c r="H26" s="91"/>
      <c r="I26" s="91"/>
      <c r="J26" s="91"/>
      <c r="K26" s="91"/>
      <c r="L26" s="91">
        <v>220</v>
      </c>
      <c r="M26" s="91" t="s">
        <v>94</v>
      </c>
      <c r="N26" s="91"/>
      <c r="O26" s="91">
        <v>60</v>
      </c>
      <c r="P26" s="91">
        <v>180</v>
      </c>
      <c r="Q26" s="91">
        <v>35</v>
      </c>
      <c r="R26" s="91">
        <v>150</v>
      </c>
      <c r="S26" s="91"/>
      <c r="T26" s="91"/>
      <c r="U26" s="93">
        <v>50</v>
      </c>
      <c r="V26" s="91">
        <v>180</v>
      </c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81"/>
      <c r="AJ26" s="81"/>
      <c r="AK26" s="7"/>
      <c r="AL26" s="7"/>
      <c r="AM26" s="7"/>
      <c r="AN26" s="7"/>
    </row>
    <row r="27" spans="1:41" ht="18.75">
      <c r="A27" s="115" t="s">
        <v>85</v>
      </c>
      <c r="B27" s="113"/>
      <c r="C27" s="117" t="s">
        <v>54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63">
        <v>0.08</v>
      </c>
      <c r="N27" s="163"/>
      <c r="O27" s="159"/>
      <c r="P27" s="159"/>
      <c r="Q27" s="159"/>
      <c r="R27" s="159"/>
      <c r="S27" s="159"/>
      <c r="T27" s="159"/>
      <c r="U27" s="164"/>
      <c r="V27" s="159"/>
      <c r="W27" s="162"/>
      <c r="X27" s="162"/>
      <c r="Y27" s="162"/>
      <c r="Z27" s="162"/>
      <c r="AA27" s="162"/>
      <c r="AB27" s="153"/>
      <c r="AC27" s="153"/>
      <c r="AD27" s="153"/>
      <c r="AE27" s="79"/>
      <c r="AF27" s="79"/>
      <c r="AG27" s="79"/>
      <c r="AH27" s="157">
        <f>SUM(D28:X28)</f>
        <v>0.08</v>
      </c>
      <c r="AI27" s="81"/>
      <c r="AJ27" s="81"/>
      <c r="AK27" s="7"/>
      <c r="AL27" s="7"/>
      <c r="AM27" s="7"/>
      <c r="AN27" s="7"/>
    </row>
    <row r="28" spans="1:41" ht="18.75" customHeight="1">
      <c r="A28" s="115"/>
      <c r="B28" s="113"/>
      <c r="C28" s="117"/>
      <c r="D28" s="163"/>
      <c r="E28" s="159"/>
      <c r="F28" s="159"/>
      <c r="G28" s="159"/>
      <c r="H28" s="159"/>
      <c r="I28" s="159"/>
      <c r="J28" s="159"/>
      <c r="K28" s="159"/>
      <c r="L28" s="159"/>
      <c r="M28" s="163">
        <f>M27*J12</f>
        <v>0.08</v>
      </c>
      <c r="N28" s="159"/>
      <c r="O28" s="159"/>
      <c r="P28" s="159"/>
      <c r="Q28" s="159"/>
      <c r="R28" s="159"/>
      <c r="S28" s="159"/>
      <c r="T28" s="159"/>
      <c r="U28" s="164"/>
      <c r="V28" s="159"/>
      <c r="W28" s="162"/>
      <c r="X28" s="162"/>
      <c r="Y28" s="162"/>
      <c r="Z28" s="162"/>
      <c r="AA28" s="162"/>
      <c r="AB28" s="153"/>
      <c r="AC28" s="153"/>
      <c r="AD28" s="153"/>
      <c r="AE28" s="79"/>
      <c r="AF28" s="79"/>
      <c r="AG28" s="79"/>
      <c r="AH28" s="157"/>
      <c r="AI28" s="81">
        <v>850</v>
      </c>
      <c r="AJ28" s="81">
        <f>AH27*AI28</f>
        <v>68</v>
      </c>
      <c r="AK28" s="7"/>
      <c r="AL28" s="7"/>
      <c r="AM28" s="7"/>
      <c r="AN28" s="7"/>
    </row>
    <row r="29" spans="1:41" ht="18.75">
      <c r="A29" s="115" t="s">
        <v>59</v>
      </c>
      <c r="B29" s="116"/>
      <c r="C29" s="117" t="s">
        <v>54</v>
      </c>
      <c r="D29" s="159">
        <v>5.0000000000000001E-3</v>
      </c>
      <c r="E29" s="159"/>
      <c r="F29" s="159"/>
      <c r="G29" s="159"/>
      <c r="H29" s="159"/>
      <c r="I29" s="159"/>
      <c r="J29" s="159"/>
      <c r="K29" s="159"/>
      <c r="L29" s="159">
        <v>2E-3</v>
      </c>
      <c r="M29" s="159">
        <v>5.0000000000000001E-3</v>
      </c>
      <c r="N29" s="159"/>
      <c r="O29" s="159"/>
      <c r="P29" s="159"/>
      <c r="Q29" s="159"/>
      <c r="R29" s="159">
        <v>5.0000000000000001E-3</v>
      </c>
      <c r="S29" s="159"/>
      <c r="T29" s="159"/>
      <c r="U29" s="165"/>
      <c r="V29" s="159"/>
      <c r="W29" s="162"/>
      <c r="X29" s="162"/>
      <c r="Y29" s="162"/>
      <c r="Z29" s="162"/>
      <c r="AA29" s="162"/>
      <c r="AB29" s="153"/>
      <c r="AC29" s="153"/>
      <c r="AD29" s="153"/>
      <c r="AE29" s="79"/>
      <c r="AF29" s="79"/>
      <c r="AG29" s="79"/>
      <c r="AH29" s="157">
        <f>SUM(D30:X30)</f>
        <v>1.7000000000000001E-2</v>
      </c>
      <c r="AI29" s="81"/>
      <c r="AJ29" s="81"/>
      <c r="AK29" s="7"/>
      <c r="AL29" s="7"/>
      <c r="AM29" s="7"/>
      <c r="AN29" s="7"/>
      <c r="AO29" s="7"/>
    </row>
    <row r="30" spans="1:41" ht="19.5" customHeight="1">
      <c r="A30" s="115"/>
      <c r="B30" s="116"/>
      <c r="C30" s="117"/>
      <c r="D30" s="159">
        <f>D29*J12</f>
        <v>5.0000000000000001E-3</v>
      </c>
      <c r="E30" s="159"/>
      <c r="F30" s="159"/>
      <c r="G30" s="159"/>
      <c r="H30" s="159"/>
      <c r="I30" s="159"/>
      <c r="J30" s="159"/>
      <c r="K30" s="159"/>
      <c r="L30" s="159">
        <f>L29*J12</f>
        <v>2E-3</v>
      </c>
      <c r="M30" s="159">
        <f>M29*J12</f>
        <v>5.0000000000000001E-3</v>
      </c>
      <c r="N30" s="159"/>
      <c r="O30" s="159"/>
      <c r="P30" s="159"/>
      <c r="Q30" s="159"/>
      <c r="R30" s="159">
        <f>R29*J12</f>
        <v>5.0000000000000001E-3</v>
      </c>
      <c r="S30" s="159"/>
      <c r="T30" s="159"/>
      <c r="U30" s="164" t="s">
        <v>104</v>
      </c>
      <c r="V30" s="159"/>
      <c r="W30" s="162"/>
      <c r="X30" s="162"/>
      <c r="Y30" s="162"/>
      <c r="Z30" s="162"/>
      <c r="AA30" s="162"/>
      <c r="AB30" s="153"/>
      <c r="AC30" s="153"/>
      <c r="AD30" s="153"/>
      <c r="AE30" s="79"/>
      <c r="AF30" s="79"/>
      <c r="AG30" s="79"/>
      <c r="AH30" s="157"/>
      <c r="AI30" s="81">
        <v>1081.9000000000001</v>
      </c>
      <c r="AJ30" s="81">
        <f>AH29*AI30</f>
        <v>18.392300000000002</v>
      </c>
      <c r="AK30" s="7"/>
      <c r="AL30" s="7"/>
      <c r="AM30" s="7"/>
      <c r="AN30" s="7"/>
      <c r="AO30" s="7"/>
    </row>
    <row r="31" spans="1:41" ht="15" customHeight="1">
      <c r="A31" s="115" t="s">
        <v>70</v>
      </c>
      <c r="B31" s="116"/>
      <c r="C31" s="117" t="s">
        <v>54</v>
      </c>
      <c r="D31" s="159">
        <v>0.122</v>
      </c>
      <c r="E31" s="159"/>
      <c r="F31" s="159"/>
      <c r="G31" s="159"/>
      <c r="H31" s="159"/>
      <c r="I31" s="159"/>
      <c r="J31" s="159"/>
      <c r="K31" s="159"/>
      <c r="L31" s="163">
        <v>0.04</v>
      </c>
      <c r="M31" s="159">
        <v>1.9E-2</v>
      </c>
      <c r="N31" s="159"/>
      <c r="O31" s="159"/>
      <c r="P31" s="159"/>
      <c r="Q31" s="159"/>
      <c r="R31" s="159">
        <v>2.3E-2</v>
      </c>
      <c r="S31" s="159"/>
      <c r="T31" s="159"/>
      <c r="U31" s="164"/>
      <c r="V31" s="163">
        <v>0.189</v>
      </c>
      <c r="W31" s="162"/>
      <c r="X31" s="162"/>
      <c r="Y31" s="162"/>
      <c r="Z31" s="162"/>
      <c r="AA31" s="162"/>
      <c r="AB31" s="153"/>
      <c r="AC31" s="153"/>
      <c r="AD31" s="153"/>
      <c r="AE31" s="79"/>
      <c r="AF31" s="79"/>
      <c r="AG31" s="79"/>
      <c r="AH31" s="157">
        <f>SUM(D32:X32)</f>
        <v>0.39300000000000002</v>
      </c>
      <c r="AI31" s="81"/>
      <c r="AJ31" s="81"/>
      <c r="AK31" s="7"/>
      <c r="AL31" s="7"/>
      <c r="AM31" s="7"/>
      <c r="AN31" s="7"/>
      <c r="AO31" s="7"/>
    </row>
    <row r="32" spans="1:41" ht="20.25" customHeight="1">
      <c r="A32" s="115"/>
      <c r="B32" s="116"/>
      <c r="C32" s="117"/>
      <c r="D32" s="159">
        <f>D31*J12</f>
        <v>0.122</v>
      </c>
      <c r="E32" s="159"/>
      <c r="F32" s="159"/>
      <c r="G32" s="159"/>
      <c r="H32" s="159"/>
      <c r="I32" s="159"/>
      <c r="J32" s="159"/>
      <c r="K32" s="159"/>
      <c r="L32" s="163">
        <f>L31*J12</f>
        <v>0.04</v>
      </c>
      <c r="M32" s="159">
        <f>M31*J12</f>
        <v>1.9E-2</v>
      </c>
      <c r="N32" s="159"/>
      <c r="O32" s="159"/>
      <c r="P32" s="159"/>
      <c r="Q32" s="159"/>
      <c r="R32" s="159">
        <f>R31*J12</f>
        <v>2.3E-2</v>
      </c>
      <c r="S32" s="159"/>
      <c r="T32" s="159"/>
      <c r="U32" s="164"/>
      <c r="V32" s="163">
        <f>V31*J12</f>
        <v>0.189</v>
      </c>
      <c r="W32" s="162"/>
      <c r="X32" s="162"/>
      <c r="Y32" s="162"/>
      <c r="Z32" s="162"/>
      <c r="AA32" s="162"/>
      <c r="AB32" s="153"/>
      <c r="AC32" s="153"/>
      <c r="AD32" s="153"/>
      <c r="AE32" s="79"/>
      <c r="AF32" s="79"/>
      <c r="AG32" s="79"/>
      <c r="AH32" s="157"/>
      <c r="AI32" s="81">
        <v>90.77</v>
      </c>
      <c r="AJ32" s="81">
        <f>AH31*AI32</f>
        <v>35.672609999999999</v>
      </c>
      <c r="AK32" s="7"/>
      <c r="AL32" s="7"/>
      <c r="AM32" s="7"/>
      <c r="AN32" s="7"/>
      <c r="AO32" s="7"/>
    </row>
    <row r="33" spans="1:41" ht="26.25" hidden="1" customHeight="1">
      <c r="A33" s="115" t="s">
        <v>60</v>
      </c>
      <c r="B33" s="116"/>
      <c r="C33" s="117" t="s">
        <v>54</v>
      </c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60"/>
      <c r="Q33" s="159"/>
      <c r="R33" s="159"/>
      <c r="S33" s="159"/>
      <c r="T33" s="159"/>
      <c r="U33" s="161"/>
      <c r="V33" s="159"/>
      <c r="W33" s="162"/>
      <c r="X33" s="162"/>
      <c r="Y33" s="162"/>
      <c r="Z33" s="162"/>
      <c r="AA33" s="162"/>
      <c r="AB33" s="153"/>
      <c r="AC33" s="153"/>
      <c r="AD33" s="153"/>
      <c r="AE33" s="79"/>
      <c r="AF33" s="79"/>
      <c r="AG33" s="79"/>
      <c r="AH33" s="157">
        <f t="shared" ref="AH33:AH37" si="0">SUM(D34:X34)</f>
        <v>0</v>
      </c>
      <c r="AI33" s="81"/>
      <c r="AJ33" s="81"/>
      <c r="AK33" s="7"/>
      <c r="AL33" s="7"/>
      <c r="AM33" s="7"/>
      <c r="AN33" s="7"/>
      <c r="AO33" s="7"/>
    </row>
    <row r="34" spans="1:41" ht="20.25" hidden="1" customHeight="1">
      <c r="A34" s="115"/>
      <c r="B34" s="116"/>
      <c r="C34" s="117"/>
      <c r="D34" s="159"/>
      <c r="E34" s="159"/>
      <c r="F34" s="159"/>
      <c r="G34" s="159"/>
      <c r="H34" s="159"/>
      <c r="I34" s="159"/>
      <c r="J34" s="159"/>
      <c r="K34" s="159"/>
      <c r="L34" s="163" t="s">
        <v>104</v>
      </c>
      <c r="M34" s="159"/>
      <c r="N34" s="159"/>
      <c r="O34" s="159"/>
      <c r="P34" s="159"/>
      <c r="Q34" s="159"/>
      <c r="R34" s="159"/>
      <c r="S34" s="159"/>
      <c r="T34" s="159"/>
      <c r="U34" s="165"/>
      <c r="V34" s="159"/>
      <c r="W34" s="162"/>
      <c r="X34" s="162"/>
      <c r="Y34" s="162"/>
      <c r="Z34" s="162"/>
      <c r="AA34" s="162"/>
      <c r="AB34" s="153"/>
      <c r="AC34" s="153"/>
      <c r="AD34" s="153"/>
      <c r="AE34" s="79"/>
      <c r="AF34" s="79"/>
      <c r="AG34" s="79"/>
      <c r="AH34" s="157"/>
      <c r="AI34" s="81">
        <v>152.16999999999999</v>
      </c>
      <c r="AJ34" s="81">
        <f>AH33*AI34</f>
        <v>0</v>
      </c>
      <c r="AK34" s="7"/>
      <c r="AL34" s="7"/>
      <c r="AM34" s="7"/>
      <c r="AN34" s="7"/>
      <c r="AO34" s="7"/>
    </row>
    <row r="35" spans="1:41" ht="17.25" customHeight="1">
      <c r="A35" s="119" t="s">
        <v>80</v>
      </c>
      <c r="B35" s="116"/>
      <c r="C35" s="117" t="s">
        <v>54</v>
      </c>
      <c r="D35" s="159"/>
      <c r="E35" s="159"/>
      <c r="F35" s="159"/>
      <c r="G35" s="159"/>
      <c r="H35" s="159"/>
      <c r="I35" s="159"/>
      <c r="J35" s="159"/>
      <c r="K35" s="159"/>
      <c r="L35" s="159">
        <v>1.8E-3</v>
      </c>
      <c r="M35" s="159"/>
      <c r="N35" s="159"/>
      <c r="O35" s="159"/>
      <c r="P35" s="159"/>
      <c r="Q35" s="159"/>
      <c r="R35" s="159"/>
      <c r="S35" s="159"/>
      <c r="T35" s="159"/>
      <c r="U35" s="166">
        <v>3.3700000000000001E-2</v>
      </c>
      <c r="V35" s="159"/>
      <c r="W35" s="162"/>
      <c r="X35" s="162"/>
      <c r="Y35" s="162"/>
      <c r="Z35" s="162"/>
      <c r="AA35" s="162"/>
      <c r="AB35" s="153"/>
      <c r="AC35" s="153"/>
      <c r="AD35" s="153"/>
      <c r="AE35" s="79"/>
      <c r="AF35" s="79"/>
      <c r="AG35" s="79"/>
      <c r="AH35" s="157">
        <f t="shared" si="0"/>
        <v>3.5500000000000004E-2</v>
      </c>
      <c r="AI35" s="78"/>
      <c r="AJ35" s="81"/>
      <c r="AK35" s="7"/>
      <c r="AL35" s="7"/>
      <c r="AM35" s="7"/>
      <c r="AN35" s="7"/>
      <c r="AO35" s="7"/>
    </row>
    <row r="36" spans="1:41" ht="16.5" customHeight="1">
      <c r="A36" s="119"/>
      <c r="B36" s="116"/>
      <c r="C36" s="117"/>
      <c r="D36" s="163"/>
      <c r="E36" s="159"/>
      <c r="F36" s="159"/>
      <c r="G36" s="159"/>
      <c r="H36" s="159"/>
      <c r="I36" s="159"/>
      <c r="J36" s="159"/>
      <c r="K36" s="159"/>
      <c r="L36" s="163">
        <f>L35*J12</f>
        <v>1.8E-3</v>
      </c>
      <c r="M36" s="159"/>
      <c r="N36" s="159"/>
      <c r="O36" s="159"/>
      <c r="P36" s="159"/>
      <c r="Q36" s="159"/>
      <c r="R36" s="159"/>
      <c r="S36" s="159"/>
      <c r="T36" s="159"/>
      <c r="U36" s="163">
        <f>U35*J12</f>
        <v>3.3700000000000001E-2</v>
      </c>
      <c r="V36" s="159"/>
      <c r="W36" s="162"/>
      <c r="X36" s="162"/>
      <c r="Y36" s="162"/>
      <c r="Z36" s="162"/>
      <c r="AA36" s="162"/>
      <c r="AB36" s="153"/>
      <c r="AC36" s="153"/>
      <c r="AD36" s="153"/>
      <c r="AE36" s="79"/>
      <c r="AF36" s="79"/>
      <c r="AG36" s="79"/>
      <c r="AH36" s="157"/>
      <c r="AI36" s="78">
        <v>42</v>
      </c>
      <c r="AJ36" s="81">
        <f>AH35*AI36</f>
        <v>1.4910000000000001</v>
      </c>
      <c r="AK36" s="7"/>
      <c r="AL36" s="7"/>
      <c r="AM36" s="7"/>
      <c r="AN36" s="7"/>
      <c r="AO36" s="7"/>
    </row>
    <row r="37" spans="1:41" ht="17.25" customHeight="1">
      <c r="A37" s="115" t="s">
        <v>90</v>
      </c>
      <c r="B37" s="116"/>
      <c r="C37" s="117" t="s">
        <v>54</v>
      </c>
      <c r="D37" s="159"/>
      <c r="E37" s="159"/>
      <c r="F37" s="159"/>
      <c r="G37" s="159"/>
      <c r="H37" s="159"/>
      <c r="I37" s="159"/>
      <c r="J37" s="159"/>
      <c r="K37" s="159"/>
      <c r="L37" s="163">
        <v>0.01</v>
      </c>
      <c r="M37" s="159"/>
      <c r="N37" s="159"/>
      <c r="O37" s="159">
        <v>7.1999999999999995E-2</v>
      </c>
      <c r="P37" s="159"/>
      <c r="Q37" s="159"/>
      <c r="R37" s="159"/>
      <c r="S37" s="159"/>
      <c r="T37" s="159"/>
      <c r="U37" s="159"/>
      <c r="V37" s="159"/>
      <c r="W37" s="162"/>
      <c r="X37" s="162"/>
      <c r="Y37" s="162"/>
      <c r="Z37" s="162"/>
      <c r="AA37" s="162"/>
      <c r="AB37" s="153"/>
      <c r="AC37" s="153"/>
      <c r="AD37" s="153"/>
      <c r="AE37" s="79"/>
      <c r="AF37" s="79"/>
      <c r="AG37" s="79"/>
      <c r="AH37" s="157">
        <f t="shared" si="0"/>
        <v>8.199999999999999E-2</v>
      </c>
      <c r="AI37" s="78"/>
      <c r="AJ37" s="81"/>
      <c r="AK37" s="7"/>
      <c r="AL37" s="7"/>
      <c r="AM37" s="7"/>
      <c r="AN37" s="7"/>
      <c r="AO37" s="7"/>
    </row>
    <row r="38" spans="1:41" ht="17.25" customHeight="1">
      <c r="A38" s="115"/>
      <c r="B38" s="116"/>
      <c r="C38" s="117"/>
      <c r="D38" s="159"/>
      <c r="E38" s="159"/>
      <c r="F38" s="163"/>
      <c r="G38" s="159"/>
      <c r="H38" s="159"/>
      <c r="I38" s="159"/>
      <c r="J38" s="159"/>
      <c r="K38" s="159"/>
      <c r="L38" s="163">
        <f>L37*J12</f>
        <v>0.01</v>
      </c>
      <c r="M38" s="159"/>
      <c r="N38" s="159"/>
      <c r="O38" s="163">
        <f>O37*J12</f>
        <v>7.1999999999999995E-2</v>
      </c>
      <c r="P38" s="159"/>
      <c r="Q38" s="159"/>
      <c r="R38" s="159"/>
      <c r="S38" s="159"/>
      <c r="T38" s="159"/>
      <c r="U38" s="159"/>
      <c r="V38" s="159"/>
      <c r="W38" s="162"/>
      <c r="X38" s="162"/>
      <c r="Y38" s="162"/>
      <c r="Z38" s="162"/>
      <c r="AA38" s="162"/>
      <c r="AB38" s="153"/>
      <c r="AC38" s="153"/>
      <c r="AD38" s="153"/>
      <c r="AE38" s="79"/>
      <c r="AF38" s="79"/>
      <c r="AG38" s="79"/>
      <c r="AH38" s="157"/>
      <c r="AI38" s="78">
        <v>40</v>
      </c>
      <c r="AJ38" s="81">
        <f>AH37*AI38</f>
        <v>3.2799999999999994</v>
      </c>
      <c r="AK38" s="69"/>
      <c r="AL38" s="7"/>
      <c r="AM38" s="7"/>
      <c r="AN38" s="7"/>
      <c r="AO38" s="7"/>
    </row>
    <row r="39" spans="1:41" ht="17.25" customHeight="1">
      <c r="A39" s="118" t="s">
        <v>92</v>
      </c>
      <c r="B39" s="82"/>
      <c r="C39" s="83"/>
      <c r="D39" s="159"/>
      <c r="E39" s="159"/>
      <c r="F39" s="163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>
        <v>4.8000000000000001E-4</v>
      </c>
      <c r="V39" s="159"/>
      <c r="W39" s="162"/>
      <c r="X39" s="162"/>
      <c r="Y39" s="162"/>
      <c r="Z39" s="162"/>
      <c r="AA39" s="162"/>
      <c r="AB39" s="153"/>
      <c r="AC39" s="153"/>
      <c r="AD39" s="153"/>
      <c r="AE39" s="79"/>
      <c r="AF39" s="79"/>
      <c r="AG39" s="79"/>
      <c r="AH39" s="157">
        <f>U40</f>
        <v>4.8000000000000001E-4</v>
      </c>
      <c r="AI39" s="78"/>
      <c r="AJ39" s="81"/>
      <c r="AK39" s="69"/>
      <c r="AL39" s="7"/>
      <c r="AM39" s="7"/>
      <c r="AN39" s="7"/>
      <c r="AO39" s="7"/>
    </row>
    <row r="40" spans="1:41" ht="16.5" customHeight="1">
      <c r="A40" s="118"/>
      <c r="B40" s="82"/>
      <c r="C40" s="83"/>
      <c r="D40" s="159"/>
      <c r="E40" s="159"/>
      <c r="F40" s="163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66">
        <f>U39*J12</f>
        <v>4.8000000000000001E-4</v>
      </c>
      <c r="V40" s="159"/>
      <c r="W40" s="162"/>
      <c r="X40" s="162"/>
      <c r="Y40" s="162"/>
      <c r="Z40" s="162"/>
      <c r="AA40" s="162"/>
      <c r="AB40" s="153"/>
      <c r="AC40" s="153"/>
      <c r="AD40" s="153"/>
      <c r="AE40" s="79"/>
      <c r="AF40" s="79"/>
      <c r="AG40" s="79"/>
      <c r="AH40" s="157"/>
      <c r="AI40" s="78">
        <v>400</v>
      </c>
      <c r="AJ40" s="81">
        <f>AH39*AI40</f>
        <v>0.192</v>
      </c>
      <c r="AK40" s="69"/>
      <c r="AL40" s="7"/>
      <c r="AM40" s="7"/>
      <c r="AN40" s="7"/>
      <c r="AO40" s="7"/>
    </row>
    <row r="41" spans="1:41" ht="17.25" hidden="1" customHeight="1">
      <c r="A41" s="118"/>
      <c r="B41" s="82"/>
      <c r="C41" s="83"/>
      <c r="D41" s="151"/>
      <c r="E41" s="151"/>
      <c r="F41" s="152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4"/>
      <c r="V41" s="151"/>
      <c r="W41" s="153"/>
      <c r="X41" s="153"/>
      <c r="Y41" s="153"/>
      <c r="Z41" s="153"/>
      <c r="AA41" s="153"/>
      <c r="AB41" s="153"/>
      <c r="AC41" s="153"/>
      <c r="AD41" s="153"/>
      <c r="AE41" s="79"/>
      <c r="AF41" s="79"/>
      <c r="AG41" s="79"/>
      <c r="AH41" s="102">
        <f>U42</f>
        <v>0</v>
      </c>
      <c r="AI41" s="78"/>
      <c r="AJ41" s="81"/>
      <c r="AK41" s="69"/>
      <c r="AL41" s="7"/>
      <c r="AM41" s="7"/>
      <c r="AN41" s="7"/>
      <c r="AO41" s="7"/>
    </row>
    <row r="42" spans="1:41" ht="17.25" hidden="1" customHeight="1">
      <c r="A42" s="118"/>
      <c r="B42" s="82"/>
      <c r="C42" s="83"/>
      <c r="D42" s="151"/>
      <c r="E42" s="151"/>
      <c r="F42" s="152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2">
        <f>U41*J12</f>
        <v>0</v>
      </c>
      <c r="V42" s="151"/>
      <c r="W42" s="153"/>
      <c r="X42" s="153"/>
      <c r="Y42" s="153"/>
      <c r="Z42" s="153"/>
      <c r="AA42" s="153"/>
      <c r="AB42" s="153"/>
      <c r="AC42" s="153"/>
      <c r="AD42" s="153"/>
      <c r="AE42" s="79"/>
      <c r="AF42" s="79"/>
      <c r="AG42" s="79"/>
      <c r="AH42" s="102"/>
      <c r="AI42" s="78"/>
      <c r="AJ42" s="81"/>
      <c r="AK42" s="69"/>
      <c r="AL42" s="7"/>
      <c r="AM42" s="7"/>
      <c r="AN42" s="7"/>
      <c r="AO42" s="7"/>
    </row>
    <row r="43" spans="1:41" ht="17.25" hidden="1" customHeight="1">
      <c r="A43" s="115"/>
      <c r="B43" s="116"/>
      <c r="C43" s="117" t="s">
        <v>54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3"/>
      <c r="X43" s="153"/>
      <c r="Y43" s="153"/>
      <c r="Z43" s="153"/>
      <c r="AA43" s="153"/>
      <c r="AB43" s="153"/>
      <c r="AC43" s="153"/>
      <c r="AD43" s="153"/>
      <c r="AE43" s="79"/>
      <c r="AF43" s="79"/>
      <c r="AG43" s="79"/>
      <c r="AH43" s="102">
        <f>SUM(D44:X44)</f>
        <v>0</v>
      </c>
      <c r="AI43" s="78"/>
      <c r="AJ43" s="81"/>
      <c r="AK43" s="7"/>
      <c r="AL43" s="7"/>
      <c r="AM43" s="7"/>
      <c r="AN43" s="7"/>
      <c r="AO43" s="7"/>
    </row>
    <row r="44" spans="1:41" ht="17.25" hidden="1" customHeight="1">
      <c r="A44" s="115"/>
      <c r="B44" s="116"/>
      <c r="C44" s="117"/>
      <c r="D44" s="151"/>
      <c r="E44" s="151"/>
      <c r="F44" s="152"/>
      <c r="G44" s="151"/>
      <c r="H44" s="151"/>
      <c r="I44" s="151"/>
      <c r="J44" s="151"/>
      <c r="K44" s="151"/>
      <c r="L44" s="152"/>
      <c r="M44" s="151"/>
      <c r="N44" s="151"/>
      <c r="O44" s="152"/>
      <c r="P44" s="151"/>
      <c r="Q44" s="151"/>
      <c r="R44" s="151"/>
      <c r="S44" s="151"/>
      <c r="T44" s="151"/>
      <c r="U44" s="151"/>
      <c r="V44" s="151"/>
      <c r="W44" s="153"/>
      <c r="X44" s="153"/>
      <c r="Y44" s="153"/>
      <c r="Z44" s="153"/>
      <c r="AA44" s="153"/>
      <c r="AB44" s="153"/>
      <c r="AC44" s="153"/>
      <c r="AD44" s="153"/>
      <c r="AE44" s="79"/>
      <c r="AF44" s="79"/>
      <c r="AG44" s="79"/>
      <c r="AH44" s="102"/>
      <c r="AI44" s="78">
        <v>300</v>
      </c>
      <c r="AJ44" s="81">
        <f>AH43*AI44</f>
        <v>0</v>
      </c>
      <c r="AK44" s="69"/>
      <c r="AL44" s="7"/>
      <c r="AM44" s="7"/>
      <c r="AN44" s="7"/>
      <c r="AO44" s="7"/>
    </row>
    <row r="45" spans="1:41" ht="15" customHeight="1">
      <c r="A45" s="78"/>
      <c r="B45" s="78"/>
      <c r="C45" s="78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6"/>
      <c r="X45" s="156"/>
      <c r="Y45" s="156"/>
      <c r="Z45" s="156"/>
      <c r="AA45" s="156"/>
      <c r="AB45" s="156"/>
      <c r="AC45" s="156"/>
      <c r="AD45" s="156"/>
      <c r="AE45" s="78"/>
      <c r="AF45" s="78"/>
      <c r="AG45" s="78"/>
      <c r="AH45" s="79" t="s">
        <v>52</v>
      </c>
      <c r="AI45" s="78"/>
      <c r="AJ45" s="81"/>
    </row>
    <row r="46" spans="1:41" ht="12" customHeight="1">
      <c r="A46" s="84" t="s">
        <v>30</v>
      </c>
      <c r="B46" s="85"/>
      <c r="C46" s="85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5"/>
      <c r="T46" s="95"/>
      <c r="U46" s="94"/>
      <c r="V46" s="94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106" t="s">
        <v>31</v>
      </c>
      <c r="AI46" s="106"/>
      <c r="AJ46" s="78"/>
      <c r="AK46" s="7"/>
      <c r="AL46" s="7"/>
      <c r="AM46" s="7"/>
      <c r="AN46" s="7"/>
      <c r="AO46" s="7"/>
    </row>
    <row r="47" spans="1:41" ht="12" customHeight="1">
      <c r="A47" s="85"/>
      <c r="B47" s="85"/>
      <c r="C47" s="85" t="s">
        <v>32</v>
      </c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 t="s">
        <v>36</v>
      </c>
      <c r="Z47" s="108"/>
      <c r="AA47" s="108"/>
      <c r="AB47" s="108"/>
      <c r="AC47" s="108"/>
      <c r="AD47" s="79" t="s">
        <v>53</v>
      </c>
      <c r="AE47" s="79"/>
      <c r="AF47" s="79"/>
      <c r="AG47" s="79"/>
      <c r="AH47" s="106" t="s">
        <v>38</v>
      </c>
      <c r="AI47" s="106"/>
      <c r="AJ47" s="78"/>
      <c r="AK47" s="7"/>
      <c r="AL47" s="7"/>
      <c r="AM47" s="7"/>
      <c r="AN47" s="7"/>
      <c r="AO47" s="7"/>
    </row>
    <row r="48" spans="1:41" ht="1.5" customHeight="1">
      <c r="A48" s="85"/>
      <c r="B48" s="85"/>
      <c r="C48" s="85" t="s">
        <v>39</v>
      </c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79" t="s">
        <v>40</v>
      </c>
      <c r="AE48" s="79"/>
      <c r="AF48" s="79"/>
      <c r="AG48" s="85"/>
      <c r="AH48" s="106" t="s">
        <v>41</v>
      </c>
      <c r="AI48" s="106"/>
      <c r="AJ48" s="78"/>
      <c r="AK48" s="7"/>
      <c r="AL48" s="7"/>
      <c r="AM48" s="7"/>
      <c r="AN48" s="7"/>
      <c r="AO48" s="7"/>
    </row>
    <row r="49" spans="1:41" ht="12.75" customHeight="1">
      <c r="A49" s="85" t="s">
        <v>42</v>
      </c>
      <c r="B49" s="85" t="s">
        <v>43</v>
      </c>
      <c r="C49" s="85" t="s">
        <v>44</v>
      </c>
      <c r="D49" s="109" t="str">
        <f>D21</f>
        <v>Каша манная</v>
      </c>
      <c r="E49" s="109" t="str">
        <f>E21</f>
        <v>Хлеб пшеничный</v>
      </c>
      <c r="F49" s="109" t="str">
        <f>F21</f>
        <v xml:space="preserve">чаи  </v>
      </c>
      <c r="G49" s="109" t="str">
        <f>G21</f>
        <v>Сок фруктовый 10-00</v>
      </c>
      <c r="H49" s="107"/>
      <c r="I49" s="107"/>
      <c r="J49" s="107"/>
      <c r="K49" s="107"/>
      <c r="L49" s="104" t="str">
        <f>L21</f>
        <v>Суп сгренками</v>
      </c>
      <c r="M49" s="104" t="str">
        <f>M21</f>
        <v>Котлета с луком</v>
      </c>
      <c r="N49" s="104"/>
      <c r="O49" s="104" t="str">
        <f>O21</f>
        <v>салат из моркови</v>
      </c>
      <c r="P49" s="104" t="str">
        <f>P21</f>
        <v>Витаминный напиток</v>
      </c>
      <c r="Q49" s="104" t="s">
        <v>55</v>
      </c>
      <c r="R49" s="104" t="str">
        <f>R21</f>
        <v>Пюре картофельное</v>
      </c>
      <c r="S49" s="104"/>
      <c r="T49" s="104"/>
      <c r="U49" s="105" t="str">
        <f>U21</f>
        <v>Булочка домашняя</v>
      </c>
      <c r="V49" s="105" t="str">
        <f>V21</f>
        <v>Кипяченое молоко</v>
      </c>
      <c r="W49" s="110"/>
      <c r="X49" s="79"/>
      <c r="Y49" s="79"/>
      <c r="Z49" s="79"/>
      <c r="AA49" s="79"/>
      <c r="AB49" s="79"/>
      <c r="AC49" s="79"/>
      <c r="AD49" s="79"/>
      <c r="AE49" s="79"/>
      <c r="AF49" s="79"/>
      <c r="AG49" s="85"/>
      <c r="AH49" s="85" t="s">
        <v>71</v>
      </c>
      <c r="AI49" s="85" t="s">
        <v>72</v>
      </c>
      <c r="AJ49" s="78" t="s">
        <v>73</v>
      </c>
      <c r="AK49" s="7"/>
      <c r="AL49" s="7"/>
      <c r="AM49" s="7"/>
      <c r="AN49" s="7"/>
      <c r="AO49" s="7"/>
    </row>
    <row r="50" spans="1:41" ht="30" customHeight="1">
      <c r="A50" s="85"/>
      <c r="B50" s="85"/>
      <c r="C50" s="85" t="s">
        <v>45</v>
      </c>
      <c r="D50" s="109"/>
      <c r="E50" s="109"/>
      <c r="F50" s="109"/>
      <c r="G50" s="109"/>
      <c r="H50" s="107"/>
      <c r="I50" s="107"/>
      <c r="J50" s="107"/>
      <c r="K50" s="107"/>
      <c r="L50" s="104"/>
      <c r="M50" s="104"/>
      <c r="N50" s="104"/>
      <c r="O50" s="104"/>
      <c r="P50" s="104"/>
      <c r="Q50" s="104"/>
      <c r="R50" s="104"/>
      <c r="S50" s="104"/>
      <c r="T50" s="104"/>
      <c r="U50" s="105"/>
      <c r="V50" s="105"/>
      <c r="W50" s="110"/>
      <c r="X50" s="79"/>
      <c r="Y50" s="79"/>
      <c r="Z50" s="79"/>
      <c r="AA50" s="79"/>
      <c r="AB50" s="79"/>
      <c r="AC50" s="79"/>
      <c r="AD50" s="79"/>
      <c r="AE50" s="79"/>
      <c r="AF50" s="79"/>
      <c r="AG50" s="85"/>
      <c r="AH50" s="85" t="s">
        <v>46</v>
      </c>
      <c r="AI50" s="85" t="s">
        <v>47</v>
      </c>
      <c r="AJ50" s="78"/>
      <c r="AK50" s="7"/>
      <c r="AL50" s="7"/>
      <c r="AM50" s="7"/>
      <c r="AN50" s="7"/>
      <c r="AO50" s="7"/>
    </row>
    <row r="51" spans="1:41" ht="79.5" customHeight="1">
      <c r="A51" s="85"/>
      <c r="B51" s="85"/>
      <c r="C51" s="85"/>
      <c r="D51" s="109"/>
      <c r="E51" s="109"/>
      <c r="F51" s="109"/>
      <c r="G51" s="109"/>
      <c r="H51" s="107"/>
      <c r="I51" s="107"/>
      <c r="J51" s="107"/>
      <c r="K51" s="107"/>
      <c r="L51" s="104"/>
      <c r="M51" s="104"/>
      <c r="N51" s="104"/>
      <c r="O51" s="104"/>
      <c r="P51" s="104"/>
      <c r="Q51" s="104"/>
      <c r="R51" s="104"/>
      <c r="S51" s="104"/>
      <c r="T51" s="104"/>
      <c r="U51" s="105"/>
      <c r="V51" s="105"/>
      <c r="W51" s="110"/>
      <c r="X51" s="79"/>
      <c r="Y51" s="79"/>
      <c r="Z51" s="79"/>
      <c r="AA51" s="79"/>
      <c r="AB51" s="79"/>
      <c r="AC51" s="79"/>
      <c r="AD51" s="79"/>
      <c r="AE51" s="79"/>
      <c r="AF51" s="79"/>
      <c r="AG51" s="85"/>
      <c r="AH51" s="85" t="s">
        <v>48</v>
      </c>
      <c r="AI51" s="85" t="s">
        <v>49</v>
      </c>
      <c r="AJ51" s="78"/>
      <c r="AK51" s="7"/>
      <c r="AL51" s="7"/>
      <c r="AM51" s="7"/>
      <c r="AN51" s="7"/>
      <c r="AO51" s="7"/>
    </row>
    <row r="52" spans="1:41" ht="15" customHeight="1">
      <c r="A52" s="86">
        <v>1</v>
      </c>
      <c r="B52" s="86">
        <v>2</v>
      </c>
      <c r="C52" s="86">
        <v>3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8"/>
      <c r="V52" s="87"/>
      <c r="W52" s="86"/>
      <c r="X52" s="86"/>
      <c r="Y52" s="86"/>
      <c r="Z52" s="86"/>
      <c r="AA52" s="86">
        <v>27</v>
      </c>
      <c r="AB52" s="86">
        <v>28</v>
      </c>
      <c r="AC52" s="86">
        <v>29</v>
      </c>
      <c r="AD52" s="86">
        <v>30</v>
      </c>
      <c r="AE52" s="86">
        <v>31</v>
      </c>
      <c r="AF52" s="86">
        <v>32</v>
      </c>
      <c r="AG52" s="86">
        <v>33</v>
      </c>
      <c r="AH52" s="86">
        <v>34</v>
      </c>
      <c r="AI52" s="86">
        <v>35</v>
      </c>
      <c r="AJ52" s="78"/>
      <c r="AK52" s="7"/>
      <c r="AL52" s="7"/>
      <c r="AM52" s="7"/>
      <c r="AN52" s="7"/>
      <c r="AO52" s="7"/>
    </row>
    <row r="53" spans="1:41" ht="16.5" customHeight="1">
      <c r="A53" s="111" t="s">
        <v>61</v>
      </c>
      <c r="B53" s="78"/>
      <c r="C53" s="78" t="s">
        <v>54</v>
      </c>
      <c r="D53" s="159"/>
      <c r="E53" s="159"/>
      <c r="F53" s="159"/>
      <c r="G53" s="159"/>
      <c r="H53" s="159"/>
      <c r="I53" s="159"/>
      <c r="J53" s="159"/>
      <c r="K53" s="159"/>
      <c r="L53" s="159">
        <v>3.7000000000000002E-3</v>
      </c>
      <c r="M53" s="159"/>
      <c r="N53" s="159"/>
      <c r="O53" s="159"/>
      <c r="P53" s="160"/>
      <c r="Q53" s="159"/>
      <c r="R53" s="159"/>
      <c r="S53" s="159"/>
      <c r="T53" s="159"/>
      <c r="U53" s="161"/>
      <c r="V53" s="159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57">
        <f>SUM(D54:AC54)</f>
        <v>3.7000000000000002E-3</v>
      </c>
      <c r="AI53" s="81"/>
      <c r="AJ53" s="81"/>
      <c r="AK53" s="7"/>
      <c r="AL53" s="7"/>
      <c r="AM53" s="7"/>
      <c r="AN53" s="7"/>
    </row>
    <row r="54" spans="1:41" ht="18" customHeight="1">
      <c r="A54" s="111"/>
      <c r="B54" s="78"/>
      <c r="C54" s="78"/>
      <c r="D54" s="159"/>
      <c r="E54" s="159"/>
      <c r="F54" s="159"/>
      <c r="G54" s="159"/>
      <c r="H54" s="159"/>
      <c r="I54" s="159"/>
      <c r="J54" s="159"/>
      <c r="K54" s="159"/>
      <c r="L54" s="163">
        <f>L53*J12</f>
        <v>3.7000000000000002E-3</v>
      </c>
      <c r="M54" s="159"/>
      <c r="N54" s="159"/>
      <c r="O54" s="159"/>
      <c r="P54" s="159"/>
      <c r="Q54" s="159"/>
      <c r="R54" s="159"/>
      <c r="S54" s="159"/>
      <c r="T54" s="159"/>
      <c r="U54" s="164"/>
      <c r="V54" s="159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57"/>
      <c r="AI54" s="81">
        <v>26</v>
      </c>
      <c r="AJ54" s="81">
        <f>AH53*AI54</f>
        <v>9.6200000000000008E-2</v>
      </c>
      <c r="AK54" s="7"/>
      <c r="AL54" s="7"/>
      <c r="AM54" s="7"/>
      <c r="AN54" s="7"/>
    </row>
    <row r="55" spans="1:41" ht="16.5" customHeight="1">
      <c r="A55" s="111" t="s">
        <v>62</v>
      </c>
      <c r="B55" s="113"/>
      <c r="C55" s="103" t="s">
        <v>54</v>
      </c>
      <c r="D55" s="159">
        <v>5.0000000000000001E-3</v>
      </c>
      <c r="E55" s="159"/>
      <c r="F55" s="159">
        <v>7.0000000000000001E-3</v>
      </c>
      <c r="G55" s="159"/>
      <c r="H55" s="159"/>
      <c r="I55" s="159"/>
      <c r="J55" s="159"/>
      <c r="K55" s="159"/>
      <c r="L55" s="159"/>
      <c r="M55" s="159"/>
      <c r="N55" s="159"/>
      <c r="O55" s="159">
        <v>2E-3</v>
      </c>
      <c r="P55" s="159"/>
      <c r="Q55" s="159"/>
      <c r="R55" s="159"/>
      <c r="S55" s="159"/>
      <c r="T55" s="159"/>
      <c r="U55" s="164">
        <v>7.1000000000000004E-3</v>
      </c>
      <c r="V55" s="159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57">
        <f>SUM(D56:AC56)</f>
        <v>2.1100000000000001E-2</v>
      </c>
      <c r="AI55" s="81"/>
      <c r="AJ55" s="81"/>
      <c r="AK55" s="7"/>
      <c r="AL55" s="7"/>
      <c r="AM55" s="7"/>
      <c r="AN55" s="7"/>
    </row>
    <row r="56" spans="1:41" ht="19.5" customHeight="1">
      <c r="A56" s="111"/>
      <c r="B56" s="113"/>
      <c r="C56" s="103"/>
      <c r="D56" s="159">
        <f>D55*J12</f>
        <v>5.0000000000000001E-3</v>
      </c>
      <c r="E56" s="159"/>
      <c r="F56" s="159">
        <f>F55*J12</f>
        <v>7.0000000000000001E-3</v>
      </c>
      <c r="G56" s="159"/>
      <c r="H56" s="159"/>
      <c r="I56" s="159"/>
      <c r="J56" s="159"/>
      <c r="K56" s="159"/>
      <c r="L56" s="159"/>
      <c r="M56" s="159"/>
      <c r="N56" s="159"/>
      <c r="O56" s="159">
        <f>O55*J12</f>
        <v>2E-3</v>
      </c>
      <c r="P56" s="159"/>
      <c r="Q56" s="159"/>
      <c r="R56" s="159"/>
      <c r="S56" s="159"/>
      <c r="T56" s="159"/>
      <c r="U56" s="165">
        <f>U55*J12</f>
        <v>7.1000000000000004E-3</v>
      </c>
      <c r="V56" s="159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57"/>
      <c r="AI56" s="81">
        <v>65</v>
      </c>
      <c r="AJ56" s="81">
        <f>AH55*AI56</f>
        <v>1.3714999999999999</v>
      </c>
      <c r="AK56" s="7"/>
      <c r="AL56" s="7"/>
      <c r="AM56" s="7"/>
      <c r="AN56" s="7"/>
    </row>
    <row r="57" spans="1:41" ht="0.75" customHeight="1">
      <c r="A57" s="101" t="s">
        <v>93</v>
      </c>
      <c r="B57" s="89"/>
      <c r="C57" s="90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64"/>
      <c r="V57" s="159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57">
        <f>M58</f>
        <v>0</v>
      </c>
      <c r="AI57" s="81"/>
      <c r="AJ57" s="81"/>
      <c r="AK57" s="7"/>
      <c r="AL57" s="7"/>
      <c r="AM57" s="7"/>
      <c r="AN57" s="7"/>
    </row>
    <row r="58" spans="1:41" ht="17.25" hidden="1" customHeight="1">
      <c r="A58" s="101"/>
      <c r="B58" s="89"/>
      <c r="C58" s="90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64"/>
      <c r="V58" s="159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57"/>
      <c r="AI58" s="81">
        <v>321.12</v>
      </c>
      <c r="AJ58" s="81">
        <f>AH57*AI58</f>
        <v>0</v>
      </c>
      <c r="AK58" s="7"/>
      <c r="AL58" s="7"/>
      <c r="AM58" s="7"/>
      <c r="AN58" s="7"/>
    </row>
    <row r="59" spans="1:41" ht="16.5" customHeight="1">
      <c r="A59" s="111" t="s">
        <v>76</v>
      </c>
      <c r="B59" s="113"/>
      <c r="C59" s="103" t="s">
        <v>54</v>
      </c>
      <c r="D59" s="159"/>
      <c r="E59" s="159"/>
      <c r="F59" s="159"/>
      <c r="G59" s="163">
        <v>0.18</v>
      </c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64"/>
      <c r="V59" s="159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57">
        <f>G60</f>
        <v>0.18</v>
      </c>
      <c r="AI59" s="81"/>
      <c r="AJ59" s="81"/>
      <c r="AK59" s="7"/>
      <c r="AL59" s="7"/>
      <c r="AM59" s="7"/>
      <c r="AN59" s="7"/>
    </row>
    <row r="60" spans="1:41" ht="18" customHeight="1">
      <c r="A60" s="111"/>
      <c r="B60" s="113"/>
      <c r="C60" s="103"/>
      <c r="D60" s="159"/>
      <c r="E60" s="159"/>
      <c r="F60" s="159"/>
      <c r="G60" s="163">
        <f>G59*J12</f>
        <v>0.18</v>
      </c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64"/>
      <c r="V60" s="159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57"/>
      <c r="AI60" s="81">
        <v>66.66</v>
      </c>
      <c r="AJ60" s="81">
        <f>AH59*AI60</f>
        <v>11.998799999999999</v>
      </c>
      <c r="AK60" s="7"/>
      <c r="AL60" s="7"/>
      <c r="AM60" s="7"/>
      <c r="AN60" s="7"/>
    </row>
    <row r="61" spans="1:41" ht="18.75" customHeight="1">
      <c r="A61" s="111" t="s">
        <v>77</v>
      </c>
      <c r="B61" s="113"/>
      <c r="C61" s="103" t="s">
        <v>54</v>
      </c>
      <c r="D61" s="159"/>
      <c r="E61" s="159"/>
      <c r="F61" s="159"/>
      <c r="G61" s="159"/>
      <c r="H61" s="159"/>
      <c r="I61" s="159"/>
      <c r="J61" s="159"/>
      <c r="K61" s="159"/>
      <c r="L61" s="159"/>
      <c r="M61" s="159">
        <v>5.0000000000000001E-3</v>
      </c>
      <c r="N61" s="159"/>
      <c r="O61" s="159"/>
      <c r="P61" s="159"/>
      <c r="Q61" s="159"/>
      <c r="R61" s="159"/>
      <c r="S61" s="159"/>
      <c r="T61" s="159"/>
      <c r="U61" s="164"/>
      <c r="V61" s="159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57">
        <f>SUM(D62:AC62)</f>
        <v>5.0000000000000001E-3</v>
      </c>
      <c r="AI61" s="81"/>
      <c r="AJ61" s="81"/>
      <c r="AK61" s="7"/>
      <c r="AL61" s="7"/>
      <c r="AM61" s="7"/>
      <c r="AN61" s="7"/>
      <c r="AO61" s="7"/>
    </row>
    <row r="62" spans="1:41" ht="18" customHeight="1">
      <c r="A62" s="111"/>
      <c r="B62" s="113"/>
      <c r="C62" s="103"/>
      <c r="D62" s="159"/>
      <c r="E62" s="159"/>
      <c r="F62" s="159"/>
      <c r="G62" s="159"/>
      <c r="H62" s="159"/>
      <c r="I62" s="159"/>
      <c r="J62" s="159"/>
      <c r="K62" s="159"/>
      <c r="L62" s="159"/>
      <c r="M62" s="159">
        <f>M61*J12</f>
        <v>5.0000000000000001E-3</v>
      </c>
      <c r="N62" s="159"/>
      <c r="O62" s="159"/>
      <c r="P62" s="159"/>
      <c r="Q62" s="159"/>
      <c r="R62" s="159"/>
      <c r="S62" s="159"/>
      <c r="T62" s="159"/>
      <c r="U62" s="164"/>
      <c r="V62" s="159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57"/>
      <c r="AI62" s="81">
        <v>166.66</v>
      </c>
      <c r="AJ62" s="81">
        <f>AH61*AI62</f>
        <v>0.83330000000000004</v>
      </c>
      <c r="AK62" s="7"/>
      <c r="AL62" s="7"/>
      <c r="AM62" s="7"/>
      <c r="AN62" s="7"/>
      <c r="AO62" s="7"/>
    </row>
    <row r="63" spans="1:41" ht="12.75" hidden="1" customHeight="1">
      <c r="A63" s="111" t="s">
        <v>77</v>
      </c>
      <c r="B63" s="113"/>
      <c r="C63" s="103" t="s">
        <v>54</v>
      </c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64"/>
      <c r="V63" s="159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57">
        <f>SUM(D64:AC64)</f>
        <v>0</v>
      </c>
      <c r="AI63" s="81"/>
      <c r="AJ63" s="81"/>
      <c r="AK63" s="7"/>
      <c r="AL63" s="7"/>
      <c r="AM63" s="7"/>
      <c r="AN63" s="7"/>
      <c r="AO63" s="7"/>
    </row>
    <row r="64" spans="1:41" ht="17.25" hidden="1" customHeight="1">
      <c r="A64" s="111"/>
      <c r="B64" s="113"/>
      <c r="C64" s="103"/>
      <c r="D64" s="159"/>
      <c r="E64" s="159"/>
      <c r="F64" s="159"/>
      <c r="G64" s="159"/>
      <c r="H64" s="159"/>
      <c r="I64" s="159"/>
      <c r="J64" s="159"/>
      <c r="K64" s="159"/>
      <c r="L64" s="159">
        <f>L63*J12</f>
        <v>0</v>
      </c>
      <c r="M64" s="159"/>
      <c r="N64" s="159"/>
      <c r="O64" s="159"/>
      <c r="P64" s="159"/>
      <c r="Q64" s="159"/>
      <c r="R64" s="159"/>
      <c r="S64" s="159"/>
      <c r="T64" s="159"/>
      <c r="U64" s="164"/>
      <c r="V64" s="159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57"/>
      <c r="AI64" s="81">
        <v>110</v>
      </c>
      <c r="AJ64" s="81">
        <f>AH63*AI64</f>
        <v>0</v>
      </c>
      <c r="AK64" s="7"/>
      <c r="AL64" s="7"/>
      <c r="AM64" s="7"/>
      <c r="AN64" s="7"/>
      <c r="AO64" s="7"/>
    </row>
    <row r="65" spans="1:41" ht="16.5" customHeight="1">
      <c r="A65" s="111" t="s">
        <v>74</v>
      </c>
      <c r="B65" s="113"/>
      <c r="C65" s="103" t="s">
        <v>54</v>
      </c>
      <c r="D65" s="159"/>
      <c r="E65" s="159"/>
      <c r="F65" s="159"/>
      <c r="G65" s="159"/>
      <c r="H65" s="159"/>
      <c r="I65" s="159"/>
      <c r="J65" s="159"/>
      <c r="K65" s="159"/>
      <c r="L65" s="159">
        <v>7.4999999999999997E-2</v>
      </c>
      <c r="M65" s="159"/>
      <c r="N65" s="159"/>
      <c r="O65" s="159"/>
      <c r="P65" s="159"/>
      <c r="Q65" s="159"/>
      <c r="R65" s="159">
        <v>0.17100000000000001</v>
      </c>
      <c r="S65" s="159"/>
      <c r="T65" s="159"/>
      <c r="U65" s="164"/>
      <c r="V65" s="159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57">
        <f>SUM(D66:AC66)</f>
        <v>0.246</v>
      </c>
      <c r="AI65" s="81"/>
      <c r="AJ65" s="81"/>
      <c r="AK65" s="7"/>
      <c r="AL65" s="7"/>
      <c r="AM65" s="7"/>
      <c r="AN65" s="7"/>
      <c r="AO65" s="7"/>
    </row>
    <row r="66" spans="1:41" ht="15.75" customHeight="1">
      <c r="A66" s="111"/>
      <c r="B66" s="113"/>
      <c r="C66" s="103"/>
      <c r="D66" s="159"/>
      <c r="E66" s="159"/>
      <c r="F66" s="159"/>
      <c r="G66" s="159"/>
      <c r="H66" s="159"/>
      <c r="I66" s="159"/>
      <c r="J66" s="159"/>
      <c r="K66" s="159"/>
      <c r="L66" s="159">
        <f>L65*J12</f>
        <v>7.4999999999999997E-2</v>
      </c>
      <c r="M66" s="159"/>
      <c r="N66" s="159"/>
      <c r="O66" s="159"/>
      <c r="P66" s="159"/>
      <c r="Q66" s="159"/>
      <c r="R66" s="159">
        <f>R65*J12</f>
        <v>0.17100000000000001</v>
      </c>
      <c r="S66" s="159"/>
      <c r="T66" s="159"/>
      <c r="U66" s="164"/>
      <c r="V66" s="159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57"/>
      <c r="AI66" s="81">
        <v>40</v>
      </c>
      <c r="AJ66" s="81">
        <f>AH65*AI66</f>
        <v>9.84</v>
      </c>
      <c r="AK66" s="7"/>
      <c r="AL66" s="7"/>
      <c r="AM66" s="7"/>
      <c r="AN66" s="7"/>
      <c r="AO66" s="7"/>
    </row>
    <row r="67" spans="1:41" ht="0.75" customHeight="1">
      <c r="A67" s="111" t="s">
        <v>98</v>
      </c>
      <c r="B67" s="113"/>
      <c r="C67" s="103" t="s">
        <v>54</v>
      </c>
      <c r="D67" s="159"/>
      <c r="E67" s="159"/>
      <c r="F67" s="159"/>
      <c r="G67" s="163"/>
      <c r="H67" s="159"/>
      <c r="I67" s="159"/>
      <c r="J67" s="159"/>
      <c r="K67" s="159"/>
      <c r="L67" s="159"/>
      <c r="M67" s="159"/>
      <c r="N67" s="159"/>
      <c r="O67" s="159">
        <v>5.8999999999999997E-2</v>
      </c>
      <c r="P67" s="159"/>
      <c r="Q67" s="159"/>
      <c r="R67" s="159"/>
      <c r="S67" s="159"/>
      <c r="T67" s="159"/>
      <c r="U67" s="164"/>
      <c r="V67" s="159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57">
        <f>SUM(D68:AC68)</f>
        <v>5.8999999999999997E-2</v>
      </c>
      <c r="AI67" s="81"/>
      <c r="AJ67" s="81"/>
      <c r="AK67" s="7"/>
      <c r="AL67" s="7"/>
      <c r="AM67" s="7"/>
      <c r="AN67" s="7"/>
      <c r="AO67" s="7"/>
    </row>
    <row r="68" spans="1:41" ht="26.25" hidden="1" customHeight="1">
      <c r="A68" s="111"/>
      <c r="B68" s="113"/>
      <c r="C68" s="103"/>
      <c r="D68" s="159"/>
      <c r="E68" s="159"/>
      <c r="F68" s="159"/>
      <c r="G68" s="163"/>
      <c r="H68" s="159"/>
      <c r="I68" s="159"/>
      <c r="J68" s="159"/>
      <c r="K68" s="159"/>
      <c r="L68" s="159"/>
      <c r="M68" s="159"/>
      <c r="N68" s="159"/>
      <c r="O68" s="159">
        <f>O67*J12</f>
        <v>5.8999999999999997E-2</v>
      </c>
      <c r="P68" s="159"/>
      <c r="Q68" s="159"/>
      <c r="R68" s="159"/>
      <c r="S68" s="159"/>
      <c r="T68" s="159"/>
      <c r="U68" s="164"/>
      <c r="V68" s="159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57"/>
      <c r="AI68" s="81"/>
      <c r="AJ68" s="81"/>
      <c r="AK68" s="7"/>
      <c r="AL68" s="7"/>
      <c r="AM68" s="7"/>
      <c r="AN68" s="7"/>
      <c r="AO68" s="7"/>
    </row>
    <row r="69" spans="1:41" ht="16.5" customHeight="1">
      <c r="A69" s="101" t="s">
        <v>109</v>
      </c>
      <c r="B69" s="89"/>
      <c r="C69" s="90"/>
      <c r="D69" s="159"/>
      <c r="E69" s="159"/>
      <c r="F69" s="159"/>
      <c r="G69" s="163"/>
      <c r="H69" s="159"/>
      <c r="I69" s="159"/>
      <c r="J69" s="159"/>
      <c r="K69" s="159"/>
      <c r="L69" s="159"/>
      <c r="M69" s="159"/>
      <c r="N69" s="159"/>
      <c r="O69" s="159"/>
      <c r="P69" s="151">
        <v>3.1E-2</v>
      </c>
      <c r="Q69" s="159"/>
      <c r="R69" s="159"/>
      <c r="S69" s="159"/>
      <c r="T69" s="159"/>
      <c r="U69" s="164"/>
      <c r="V69" s="159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57">
        <f>P70</f>
        <v>3.1E-2</v>
      </c>
      <c r="AI69" s="81"/>
      <c r="AJ69" s="81"/>
      <c r="AK69" s="7"/>
      <c r="AL69" s="7"/>
      <c r="AM69" s="7"/>
      <c r="AN69" s="7"/>
      <c r="AO69" s="7"/>
    </row>
    <row r="70" spans="1:41" ht="13.5" customHeight="1">
      <c r="A70" s="101"/>
      <c r="B70" s="89"/>
      <c r="C70" s="90"/>
      <c r="D70" s="159"/>
      <c r="E70" s="159"/>
      <c r="F70" s="159"/>
      <c r="G70" s="163"/>
      <c r="H70" s="159"/>
      <c r="I70" s="159"/>
      <c r="J70" s="159"/>
      <c r="K70" s="159"/>
      <c r="L70" s="159"/>
      <c r="M70" s="159"/>
      <c r="N70" s="159"/>
      <c r="O70" s="159"/>
      <c r="P70" s="151">
        <f>P69*J12</f>
        <v>3.1E-2</v>
      </c>
      <c r="Q70" s="159"/>
      <c r="R70" s="159"/>
      <c r="S70" s="159"/>
      <c r="T70" s="159"/>
      <c r="U70" s="164"/>
      <c r="V70" s="159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57"/>
      <c r="AI70" s="81">
        <v>236.36</v>
      </c>
      <c r="AJ70" s="81">
        <f>AH69*AI70</f>
        <v>7.3271600000000001</v>
      </c>
      <c r="AK70" s="7"/>
      <c r="AL70" s="7"/>
      <c r="AM70" s="7"/>
      <c r="AN70" s="7"/>
      <c r="AO70" s="7"/>
    </row>
    <row r="71" spans="1:41" ht="16.5" customHeight="1">
      <c r="A71" s="101" t="s">
        <v>89</v>
      </c>
      <c r="B71" s="89"/>
      <c r="C71" s="90"/>
      <c r="D71" s="159">
        <v>3.3000000000000002E-2</v>
      </c>
      <c r="E71" s="159"/>
      <c r="F71" s="159"/>
      <c r="G71" s="163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64"/>
      <c r="V71" s="159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57">
        <f>D72</f>
        <v>3.3000000000000002E-2</v>
      </c>
      <c r="AI71" s="81"/>
      <c r="AJ71" s="81"/>
      <c r="AK71" s="7"/>
      <c r="AL71" s="7"/>
      <c r="AM71" s="7"/>
      <c r="AN71" s="7"/>
      <c r="AO71" s="7"/>
    </row>
    <row r="72" spans="1:41" ht="16.5" customHeight="1">
      <c r="A72" s="101"/>
      <c r="B72" s="89"/>
      <c r="C72" s="90"/>
      <c r="D72" s="159">
        <f>D71*J12</f>
        <v>3.3000000000000002E-2</v>
      </c>
      <c r="E72" s="159"/>
      <c r="F72" s="159"/>
      <c r="G72" s="163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63"/>
      <c r="S72" s="159"/>
      <c r="T72" s="159"/>
      <c r="U72" s="164"/>
      <c r="V72" s="159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57"/>
      <c r="AI72" s="81">
        <v>65</v>
      </c>
      <c r="AJ72" s="81">
        <f>AH71*AI72</f>
        <v>2.145</v>
      </c>
      <c r="AK72" s="7"/>
      <c r="AL72" s="7"/>
      <c r="AM72" s="7"/>
      <c r="AN72" s="7"/>
      <c r="AO72" s="7"/>
    </row>
    <row r="73" spans="1:41" ht="0.75" customHeight="1">
      <c r="A73" s="101"/>
      <c r="B73" s="89"/>
      <c r="C73" s="90"/>
      <c r="D73" s="159"/>
      <c r="E73" s="159"/>
      <c r="F73" s="159"/>
      <c r="G73" s="163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64"/>
      <c r="V73" s="159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57">
        <f>O74</f>
        <v>0</v>
      </c>
      <c r="AI73" s="81"/>
      <c r="AJ73" s="81"/>
      <c r="AK73" s="7"/>
      <c r="AL73" s="7"/>
      <c r="AM73" s="7"/>
      <c r="AN73" s="7"/>
      <c r="AO73" s="7"/>
    </row>
    <row r="74" spans="1:41" ht="17.25" hidden="1" customHeight="1">
      <c r="A74" s="101"/>
      <c r="B74" s="89"/>
      <c r="C74" s="90"/>
      <c r="D74" s="159"/>
      <c r="E74" s="159"/>
      <c r="F74" s="159"/>
      <c r="G74" s="163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63"/>
      <c r="S74" s="159"/>
      <c r="T74" s="159"/>
      <c r="U74" s="164"/>
      <c r="V74" s="159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57"/>
      <c r="AI74" s="81">
        <v>30</v>
      </c>
      <c r="AJ74" s="81">
        <f>AH73*AI74</f>
        <v>0</v>
      </c>
      <c r="AK74" s="7"/>
      <c r="AL74" s="7"/>
      <c r="AM74" s="7"/>
      <c r="AN74" s="7"/>
      <c r="AO74" s="7"/>
    </row>
    <row r="75" spans="1:41" ht="17.25" customHeight="1">
      <c r="A75" s="111" t="s">
        <v>63</v>
      </c>
      <c r="B75" s="113"/>
      <c r="C75" s="103" t="s">
        <v>54</v>
      </c>
      <c r="D75" s="159"/>
      <c r="E75" s="159"/>
      <c r="F75" s="159"/>
      <c r="G75" s="159"/>
      <c r="H75" s="159"/>
      <c r="I75" s="159"/>
      <c r="J75" s="159"/>
      <c r="K75" s="159"/>
      <c r="L75" s="166"/>
      <c r="M75" s="163">
        <v>7.0000000000000001E-3</v>
      </c>
      <c r="N75" s="159"/>
      <c r="O75" s="159"/>
      <c r="P75" s="159"/>
      <c r="Q75" s="159"/>
      <c r="R75" s="159"/>
      <c r="S75" s="159"/>
      <c r="T75" s="159"/>
      <c r="U75" s="167"/>
      <c r="V75" s="159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57">
        <f>SUM(D76:AC76)</f>
        <v>7.0000000000000001E-3</v>
      </c>
      <c r="AI75" s="81"/>
      <c r="AJ75" s="81"/>
      <c r="AK75" s="7"/>
      <c r="AL75" s="7"/>
      <c r="AM75" s="7"/>
      <c r="AN75" s="7"/>
      <c r="AO75" s="7"/>
    </row>
    <row r="76" spans="1:41" ht="16.5" customHeight="1">
      <c r="A76" s="111"/>
      <c r="B76" s="113"/>
      <c r="C76" s="103"/>
      <c r="D76" s="159"/>
      <c r="E76" s="159"/>
      <c r="F76" s="159"/>
      <c r="G76" s="159"/>
      <c r="H76" s="159"/>
      <c r="I76" s="159"/>
      <c r="J76" s="159"/>
      <c r="K76" s="159"/>
      <c r="L76" s="159" t="s">
        <v>104</v>
      </c>
      <c r="M76" s="159">
        <f>M75*J12</f>
        <v>7.0000000000000001E-3</v>
      </c>
      <c r="N76" s="159"/>
      <c r="O76" s="159"/>
      <c r="P76" s="159"/>
      <c r="Q76" s="159"/>
      <c r="R76" s="159"/>
      <c r="S76" s="159"/>
      <c r="T76" s="159"/>
      <c r="U76" s="165"/>
      <c r="V76" s="159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57"/>
      <c r="AI76" s="81">
        <v>35</v>
      </c>
      <c r="AJ76" s="81">
        <f>AH75*AI76</f>
        <v>0.245</v>
      </c>
      <c r="AK76" s="7"/>
      <c r="AL76" s="7"/>
      <c r="AM76" s="7"/>
      <c r="AN76" s="7"/>
      <c r="AO76" s="7"/>
    </row>
    <row r="77" spans="1:41" ht="17.25" hidden="1" customHeight="1">
      <c r="A77" s="111"/>
      <c r="B77" s="89"/>
      <c r="C77" s="90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65"/>
      <c r="V77" s="159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57">
        <f>U78</f>
        <v>0</v>
      </c>
      <c r="AI77" s="81"/>
      <c r="AJ77" s="81"/>
      <c r="AK77" s="7"/>
      <c r="AL77" s="7"/>
      <c r="AM77" s="7"/>
      <c r="AN77" s="7"/>
      <c r="AO77" s="7"/>
    </row>
    <row r="78" spans="1:41" ht="27" hidden="1" customHeight="1">
      <c r="A78" s="111"/>
      <c r="B78" s="89"/>
      <c r="C78" s="90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>
        <f>O77*J12</f>
        <v>0</v>
      </c>
      <c r="P78" s="159"/>
      <c r="Q78" s="159"/>
      <c r="R78" s="159"/>
      <c r="S78" s="159"/>
      <c r="T78" s="159"/>
      <c r="U78" s="165">
        <f>U77*J12</f>
        <v>0</v>
      </c>
      <c r="V78" s="159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57"/>
      <c r="AI78" s="81">
        <v>500</v>
      </c>
      <c r="AJ78" s="81">
        <f>AH77*AI78</f>
        <v>0</v>
      </c>
      <c r="AK78" s="7"/>
      <c r="AL78" s="7"/>
      <c r="AM78" s="7"/>
      <c r="AN78" s="7"/>
      <c r="AO78" s="7"/>
    </row>
    <row r="79" spans="1:41" ht="0.75" customHeight="1">
      <c r="A79" s="111"/>
      <c r="B79" s="113"/>
      <c r="C79" s="103"/>
      <c r="D79" s="159"/>
      <c r="E79" s="159"/>
      <c r="F79" s="159"/>
      <c r="G79" s="159"/>
      <c r="H79" s="159"/>
      <c r="I79" s="159"/>
      <c r="J79" s="159"/>
      <c r="K79" s="159"/>
      <c r="L79" s="166"/>
      <c r="M79" s="166"/>
      <c r="N79" s="159"/>
      <c r="O79" s="159"/>
      <c r="P79" s="159"/>
      <c r="Q79" s="159"/>
      <c r="R79" s="159"/>
      <c r="S79" s="159"/>
      <c r="T79" s="159"/>
      <c r="U79" s="164"/>
      <c r="V79" s="159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57">
        <f>SUM(D80:AC80)</f>
        <v>0</v>
      </c>
      <c r="AI79" s="81"/>
      <c r="AJ79" s="81"/>
      <c r="AK79" s="7"/>
      <c r="AL79" s="7"/>
      <c r="AM79" s="7"/>
      <c r="AN79" s="7"/>
      <c r="AO79" s="7"/>
    </row>
    <row r="80" spans="1:41" ht="19.5" hidden="1" customHeight="1">
      <c r="A80" s="111"/>
      <c r="B80" s="113"/>
      <c r="C80" s="103"/>
      <c r="D80" s="159"/>
      <c r="E80" s="159"/>
      <c r="F80" s="159"/>
      <c r="G80" s="159"/>
      <c r="H80" s="159"/>
      <c r="I80" s="159"/>
      <c r="J80" s="159"/>
      <c r="K80" s="159"/>
      <c r="L80" s="163"/>
      <c r="M80" s="163"/>
      <c r="N80" s="159"/>
      <c r="O80" s="163"/>
      <c r="P80" s="159"/>
      <c r="Q80" s="159"/>
      <c r="R80" s="159"/>
      <c r="S80" s="159"/>
      <c r="T80" s="159"/>
      <c r="U80" s="164"/>
      <c r="V80" s="159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57"/>
      <c r="AI80" s="81">
        <v>28</v>
      </c>
      <c r="AJ80" s="81">
        <f>AH79*AI80</f>
        <v>0</v>
      </c>
      <c r="AK80" s="7"/>
      <c r="AL80" s="7"/>
      <c r="AM80" s="7"/>
      <c r="AN80" s="7"/>
      <c r="AO80" s="7"/>
    </row>
    <row r="81" spans="1:41" ht="19.5" customHeight="1">
      <c r="A81" s="111" t="s">
        <v>96</v>
      </c>
      <c r="B81" s="89"/>
      <c r="C81" s="90"/>
      <c r="D81" s="159"/>
      <c r="E81" s="159"/>
      <c r="F81" s="159"/>
      <c r="G81" s="159"/>
      <c r="H81" s="159"/>
      <c r="I81" s="159"/>
      <c r="J81" s="159"/>
      <c r="K81" s="159"/>
      <c r="L81" s="163"/>
      <c r="M81" s="163"/>
      <c r="N81" s="159"/>
      <c r="O81" s="163"/>
      <c r="P81" s="159"/>
      <c r="Q81" s="159"/>
      <c r="R81" s="159"/>
      <c r="S81" s="159"/>
      <c r="T81" s="159"/>
      <c r="U81" s="164">
        <v>7.0000000000000001E-3</v>
      </c>
      <c r="V81" s="159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57">
        <f>U82</f>
        <v>7.0000000000000001E-3</v>
      </c>
      <c r="AI81" s="81"/>
      <c r="AJ81" s="81"/>
      <c r="AK81" s="7"/>
      <c r="AL81" s="7"/>
      <c r="AM81" s="7"/>
      <c r="AN81" s="7"/>
      <c r="AO81" s="7"/>
    </row>
    <row r="82" spans="1:41" ht="18" customHeight="1">
      <c r="A82" s="111"/>
      <c r="B82" s="89"/>
      <c r="C82" s="90"/>
      <c r="D82" s="159"/>
      <c r="E82" s="159"/>
      <c r="F82" s="159"/>
      <c r="G82" s="159"/>
      <c r="H82" s="159"/>
      <c r="I82" s="159"/>
      <c r="J82" s="159"/>
      <c r="K82" s="159"/>
      <c r="L82" s="163"/>
      <c r="M82" s="163"/>
      <c r="N82" s="159"/>
      <c r="O82" s="163"/>
      <c r="P82" s="159"/>
      <c r="Q82" s="159"/>
      <c r="R82" s="159"/>
      <c r="S82" s="159"/>
      <c r="T82" s="159"/>
      <c r="U82" s="164">
        <f>U81*J12</f>
        <v>7.0000000000000001E-3</v>
      </c>
      <c r="V82" s="159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57"/>
      <c r="AI82" s="81">
        <v>350</v>
      </c>
      <c r="AJ82" s="81">
        <f>AH81*AI82</f>
        <v>2.4500000000000002</v>
      </c>
      <c r="AK82" s="7"/>
      <c r="AL82" s="7"/>
      <c r="AM82" s="7"/>
      <c r="AN82" s="7"/>
      <c r="AO82" s="7"/>
    </row>
    <row r="83" spans="1:41" ht="15.75" hidden="1" customHeight="1">
      <c r="A83" s="111"/>
      <c r="B83" s="113"/>
      <c r="C83" s="103" t="s">
        <v>54</v>
      </c>
      <c r="D83" s="159"/>
      <c r="E83" s="159"/>
      <c r="F83" s="159"/>
      <c r="G83" s="159"/>
      <c r="H83" s="159"/>
      <c r="I83" s="159"/>
      <c r="J83" s="159"/>
      <c r="K83" s="159"/>
      <c r="L83" s="166"/>
      <c r="M83" s="166"/>
      <c r="N83" s="159"/>
      <c r="O83" s="159"/>
      <c r="P83" s="159"/>
      <c r="Q83" s="159"/>
      <c r="R83" s="159"/>
      <c r="S83" s="159"/>
      <c r="T83" s="159"/>
      <c r="U83" s="164"/>
      <c r="V83" s="159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57">
        <f t="shared" ref="AH83" si="1">SUM(D84:AC84)</f>
        <v>0</v>
      </c>
      <c r="AI83" s="81"/>
      <c r="AJ83" s="81"/>
      <c r="AK83" s="7"/>
      <c r="AL83" s="7"/>
      <c r="AM83" s="7"/>
      <c r="AN83" s="7"/>
      <c r="AO83" s="7"/>
    </row>
    <row r="84" spans="1:41" ht="0.75" hidden="1" customHeight="1">
      <c r="A84" s="111"/>
      <c r="B84" s="113"/>
      <c r="C84" s="103"/>
      <c r="D84" s="159"/>
      <c r="E84" s="159"/>
      <c r="F84" s="159"/>
      <c r="G84" s="159"/>
      <c r="H84" s="159"/>
      <c r="I84" s="159"/>
      <c r="J84" s="159"/>
      <c r="K84" s="159"/>
      <c r="L84" s="159">
        <f>L83*J12</f>
        <v>0</v>
      </c>
      <c r="M84" s="159"/>
      <c r="N84" s="159"/>
      <c r="O84" s="159">
        <f>O83*J12</f>
        <v>0</v>
      </c>
      <c r="P84" s="159"/>
      <c r="Q84" s="159"/>
      <c r="R84" s="159"/>
      <c r="S84" s="159"/>
      <c r="T84" s="159"/>
      <c r="U84" s="164"/>
      <c r="V84" s="159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57"/>
      <c r="AI84" s="81">
        <v>42</v>
      </c>
      <c r="AJ84" s="81">
        <f>AH83*AI84</f>
        <v>0</v>
      </c>
      <c r="AK84" s="7"/>
      <c r="AL84" s="7"/>
      <c r="AM84" s="7"/>
      <c r="AN84" s="7"/>
      <c r="AO84" s="7"/>
    </row>
    <row r="85" spans="1:41" ht="13.5" customHeight="1">
      <c r="A85" s="114" t="s">
        <v>81</v>
      </c>
      <c r="B85" s="113"/>
      <c r="C85" s="103" t="s">
        <v>54</v>
      </c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66"/>
      <c r="P85" s="159"/>
      <c r="Q85" s="159"/>
      <c r="R85" s="159"/>
      <c r="S85" s="159"/>
      <c r="T85" s="159"/>
      <c r="U85" s="164">
        <v>1E-3</v>
      </c>
      <c r="V85" s="159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58">
        <f>SUM(D86:AE86)</f>
        <v>2.5000000000000001E-2</v>
      </c>
      <c r="AI85" s="81"/>
      <c r="AJ85" s="81"/>
      <c r="AK85" s="7"/>
      <c r="AL85" s="7"/>
      <c r="AM85" s="7"/>
      <c r="AN85" s="7"/>
      <c r="AO85" s="7"/>
    </row>
    <row r="86" spans="1:41" ht="16.5" customHeight="1">
      <c r="A86" s="114"/>
      <c r="B86" s="113"/>
      <c r="C86" s="103"/>
      <c r="D86" s="159"/>
      <c r="E86" s="159"/>
      <c r="F86" s="159"/>
      <c r="G86" s="159"/>
      <c r="H86" s="159"/>
      <c r="I86" s="159"/>
      <c r="J86" s="159"/>
      <c r="K86" s="159"/>
      <c r="L86" s="159"/>
      <c r="M86" s="168"/>
      <c r="N86" s="159"/>
      <c r="O86" s="159"/>
      <c r="P86" s="159"/>
      <c r="Q86" s="159"/>
      <c r="R86" s="159"/>
      <c r="S86" s="159"/>
      <c r="T86" s="159"/>
      <c r="U86" s="164">
        <f>U85*J12/0.04</f>
        <v>2.5000000000000001E-2</v>
      </c>
      <c r="V86" s="159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58"/>
      <c r="AI86" s="81">
        <v>9.8000000000000007</v>
      </c>
      <c r="AJ86" s="81">
        <f>AH85*AI86</f>
        <v>0.24500000000000002</v>
      </c>
      <c r="AK86" s="7"/>
      <c r="AL86" s="7"/>
      <c r="AM86" s="7"/>
      <c r="AN86" s="7"/>
      <c r="AO86" s="7"/>
    </row>
    <row r="87" spans="1:41" ht="15.75" customHeight="1">
      <c r="A87" s="112" t="s">
        <v>64</v>
      </c>
      <c r="B87" s="113"/>
      <c r="C87" s="103" t="s">
        <v>54</v>
      </c>
      <c r="D87" s="159"/>
      <c r="E87" s="163">
        <v>0.03</v>
      </c>
      <c r="F87" s="159"/>
      <c r="G87" s="159"/>
      <c r="H87" s="159"/>
      <c r="I87" s="159"/>
      <c r="J87" s="159"/>
      <c r="K87" s="159"/>
      <c r="L87" s="159">
        <v>3.7499999999999999E-2</v>
      </c>
      <c r="M87" s="159">
        <v>8.9999999999999993E-3</v>
      </c>
      <c r="N87" s="159"/>
      <c r="O87" s="159"/>
      <c r="P87" s="159"/>
      <c r="Q87" s="159"/>
      <c r="R87" s="159"/>
      <c r="S87" s="159"/>
      <c r="T87" s="159"/>
      <c r="U87" s="164"/>
      <c r="V87" s="159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57">
        <f>SUM(D88:AE88)</f>
        <v>7.6499999999999999E-2</v>
      </c>
      <c r="AI87" s="81"/>
      <c r="AJ87" s="81"/>
      <c r="AK87" s="7"/>
      <c r="AL87" s="7"/>
      <c r="AM87" s="7"/>
      <c r="AN87" s="7"/>
      <c r="AO87" s="7"/>
    </row>
    <row r="88" spans="1:41" ht="17.25" customHeight="1">
      <c r="A88" s="112"/>
      <c r="B88" s="113"/>
      <c r="C88" s="103"/>
      <c r="D88" s="159"/>
      <c r="E88" s="163">
        <f>E87*J12</f>
        <v>0.03</v>
      </c>
      <c r="F88" s="159"/>
      <c r="G88" s="159"/>
      <c r="H88" s="159"/>
      <c r="I88" s="159"/>
      <c r="J88" s="159"/>
      <c r="K88" s="159"/>
      <c r="L88" s="163">
        <f>L87*J12</f>
        <v>3.7499999999999999E-2</v>
      </c>
      <c r="M88" s="159">
        <f>M87*J12</f>
        <v>8.9999999999999993E-3</v>
      </c>
      <c r="N88" s="159"/>
      <c r="O88" s="159"/>
      <c r="P88" s="159"/>
      <c r="Q88" s="159"/>
      <c r="R88" s="159"/>
      <c r="S88" s="159"/>
      <c r="T88" s="159"/>
      <c r="U88" s="164"/>
      <c r="V88" s="159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57"/>
      <c r="AI88" s="81">
        <v>63.49</v>
      </c>
      <c r="AJ88" s="81">
        <f>AH87*AI88</f>
        <v>4.8569849999999999</v>
      </c>
      <c r="AK88" s="7"/>
      <c r="AL88" s="7"/>
      <c r="AM88" s="7"/>
      <c r="AN88" s="7"/>
      <c r="AO88" s="7"/>
    </row>
    <row r="89" spans="1:41" ht="16.5" customHeight="1">
      <c r="A89" s="112" t="s">
        <v>65</v>
      </c>
      <c r="B89" s="113"/>
      <c r="C89" s="103" t="s">
        <v>54</v>
      </c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>
        <v>3.5000000000000003E-2</v>
      </c>
      <c r="R89" s="159"/>
      <c r="S89" s="159"/>
      <c r="T89" s="159"/>
      <c r="U89" s="164"/>
      <c r="V89" s="159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57">
        <f>SUM(D90:AE90)</f>
        <v>3.5000000000000003E-2</v>
      </c>
      <c r="AI89" s="81"/>
      <c r="AJ89" s="81"/>
      <c r="AK89" s="7"/>
      <c r="AL89" s="7"/>
      <c r="AM89" s="7"/>
      <c r="AN89" s="7"/>
      <c r="AO89" s="7"/>
    </row>
    <row r="90" spans="1:41" ht="15.75" customHeight="1">
      <c r="A90" s="112"/>
      <c r="B90" s="113"/>
      <c r="C90" s="103"/>
      <c r="D90" s="163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>
        <f>Q89*J12</f>
        <v>3.5000000000000003E-2</v>
      </c>
      <c r="R90" s="159"/>
      <c r="S90" s="159"/>
      <c r="T90" s="159"/>
      <c r="U90" s="164"/>
      <c r="V90" s="159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57"/>
      <c r="AI90" s="81">
        <v>63.49</v>
      </c>
      <c r="AJ90" s="81">
        <f>AH89*AI90</f>
        <v>2.2221500000000001</v>
      </c>
      <c r="AK90" s="7"/>
      <c r="AL90" s="7"/>
      <c r="AM90" s="7"/>
      <c r="AN90" s="7"/>
      <c r="AO90" s="7"/>
    </row>
    <row r="91" spans="1:41" ht="15.75" customHeight="1">
      <c r="A91" s="111" t="s">
        <v>66</v>
      </c>
      <c r="B91" s="113"/>
      <c r="C91" s="103" t="s">
        <v>54</v>
      </c>
      <c r="D91" s="159"/>
      <c r="E91" s="159"/>
      <c r="F91" s="159">
        <v>2.9999999999999997E-4</v>
      </c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64"/>
      <c r="V91" s="159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57">
        <f>SUM(D92:AE92)</f>
        <v>2.9999999999999997E-4</v>
      </c>
      <c r="AI91" s="81"/>
      <c r="AJ91" s="81"/>
      <c r="AK91" s="7"/>
      <c r="AL91" s="7"/>
      <c r="AM91" s="7"/>
      <c r="AN91" s="7"/>
      <c r="AO91" s="7"/>
    </row>
    <row r="92" spans="1:41" ht="15" customHeight="1">
      <c r="A92" s="111"/>
      <c r="B92" s="113"/>
      <c r="C92" s="103"/>
      <c r="D92" s="169"/>
      <c r="E92" s="162"/>
      <c r="F92" s="159">
        <f>F91*J12</f>
        <v>2.9999999999999997E-4</v>
      </c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70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57"/>
      <c r="AI92" s="81">
        <v>800</v>
      </c>
      <c r="AJ92" s="81">
        <f>AH91*AI92</f>
        <v>0.24</v>
      </c>
      <c r="AK92" s="71"/>
      <c r="AL92" s="7"/>
      <c r="AM92" s="7"/>
      <c r="AN92" s="7"/>
      <c r="AO92" s="7"/>
    </row>
    <row r="93" spans="1:41" ht="18.75" customHeight="1">
      <c r="A93" s="96" t="s">
        <v>105</v>
      </c>
      <c r="B93" s="97"/>
      <c r="C93" s="97"/>
      <c r="D93" s="97"/>
      <c r="E93" s="97" t="s">
        <v>106</v>
      </c>
      <c r="F93" s="97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97" t="s">
        <v>111</v>
      </c>
      <c r="T93" s="97"/>
      <c r="U93" s="97"/>
      <c r="V93" s="97"/>
      <c r="W93" s="97"/>
      <c r="X93" s="97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2"/>
      <c r="AJ93" s="72"/>
      <c r="AK93" s="73"/>
    </row>
    <row r="94" spans="1:41" ht="13.5">
      <c r="A94" s="98" t="s">
        <v>87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98" t="s">
        <v>88</v>
      </c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2"/>
      <c r="AJ94" s="70"/>
    </row>
    <row r="95" spans="1:41" ht="9" customHeight="1">
      <c r="A95" s="9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98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2"/>
      <c r="AJ95" s="2"/>
    </row>
    <row r="96" spans="1:41" ht="19.5" customHeight="1">
      <c r="A96" s="100" t="s">
        <v>103</v>
      </c>
      <c r="B96" s="100"/>
      <c r="C96" s="100"/>
      <c r="D96" s="100"/>
      <c r="E96" s="100"/>
      <c r="F96" s="100"/>
      <c r="G96" s="9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98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2"/>
      <c r="AJ96" s="2"/>
    </row>
    <row r="97" spans="1:36" ht="9" customHeight="1">
      <c r="A97" s="98" t="s">
        <v>68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98" t="s">
        <v>69</v>
      </c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2"/>
      <c r="AJ97" s="2"/>
    </row>
  </sheetData>
  <sheetProtection selectLockedCells="1" selectUnlockedCells="1"/>
  <mergeCells count="185">
    <mergeCell ref="A73:A74"/>
    <mergeCell ref="AH73:AH74"/>
    <mergeCell ref="A41:A42"/>
    <mergeCell ref="AH41:AH42"/>
    <mergeCell ref="A6:D6"/>
    <mergeCell ref="E6:G6"/>
    <mergeCell ref="AH29:AH30"/>
    <mergeCell ref="C33:C34"/>
    <mergeCell ref="AH31:AH32"/>
    <mergeCell ref="AH7:AI7"/>
    <mergeCell ref="AH11:AI11"/>
    <mergeCell ref="O7:P7"/>
    <mergeCell ref="Q7:R7"/>
    <mergeCell ref="Y19:AC20"/>
    <mergeCell ref="U19:X20"/>
    <mergeCell ref="AH27:AH28"/>
    <mergeCell ref="C27:C28"/>
    <mergeCell ref="K8:N8"/>
    <mergeCell ref="B10:D10"/>
    <mergeCell ref="K10:N10"/>
    <mergeCell ref="D19:K20"/>
    <mergeCell ref="H21:H23"/>
    <mergeCell ref="I21:I23"/>
    <mergeCell ref="B27:B28"/>
    <mergeCell ref="AH33:AH34"/>
    <mergeCell ref="Q11:R11"/>
    <mergeCell ref="AH18:AI18"/>
    <mergeCell ref="A27:A28"/>
    <mergeCell ref="Q9:R9"/>
    <mergeCell ref="J21:J23"/>
    <mergeCell ref="K21:K23"/>
    <mergeCell ref="L19:T20"/>
    <mergeCell ref="M21:M23"/>
    <mergeCell ref="H6:J6"/>
    <mergeCell ref="K6:N6"/>
    <mergeCell ref="B8:D8"/>
    <mergeCell ref="E8:G8"/>
    <mergeCell ref="H8:J8"/>
    <mergeCell ref="H9:J9"/>
    <mergeCell ref="K9:N9"/>
    <mergeCell ref="K12:N12"/>
    <mergeCell ref="G21:G23"/>
    <mergeCell ref="B9:D9"/>
    <mergeCell ref="E9:G9"/>
    <mergeCell ref="D21:D23"/>
    <mergeCell ref="E21:E23"/>
    <mergeCell ref="C18:C19"/>
    <mergeCell ref="F21:F23"/>
    <mergeCell ref="K7:N7"/>
    <mergeCell ref="C55:C56"/>
    <mergeCell ref="A57:A58"/>
    <mergeCell ref="AH6:AI6"/>
    <mergeCell ref="A7:D7"/>
    <mergeCell ref="E7:G7"/>
    <mergeCell ref="U21:U23"/>
    <mergeCell ref="H7:J7"/>
    <mergeCell ref="V21:V23"/>
    <mergeCell ref="W21:W23"/>
    <mergeCell ref="X21:X23"/>
    <mergeCell ref="Q21:Q23"/>
    <mergeCell ref="R21:R23"/>
    <mergeCell ref="S21:S23"/>
    <mergeCell ref="T21:T23"/>
    <mergeCell ref="L21:L23"/>
    <mergeCell ref="N21:N23"/>
    <mergeCell ref="O21:O23"/>
    <mergeCell ref="P21:P23"/>
    <mergeCell ref="AH19:AI19"/>
    <mergeCell ref="AH20:AI20"/>
    <mergeCell ref="O8:P8"/>
    <mergeCell ref="Q8:R8"/>
    <mergeCell ref="AH8:AI9"/>
    <mergeCell ref="O12:P12"/>
    <mergeCell ref="AH39:AH40"/>
    <mergeCell ref="M49:M51"/>
    <mergeCell ref="AH43:AH44"/>
    <mergeCell ref="AH35:AH36"/>
    <mergeCell ref="L49:L51"/>
    <mergeCell ref="A31:A32"/>
    <mergeCell ref="B29:B30"/>
    <mergeCell ref="A61:A62"/>
    <mergeCell ref="C43:C44"/>
    <mergeCell ref="C29:C30"/>
    <mergeCell ref="A39:A40"/>
    <mergeCell ref="A43:A44"/>
    <mergeCell ref="B37:B38"/>
    <mergeCell ref="A29:A30"/>
    <mergeCell ref="B31:B32"/>
    <mergeCell ref="A35:A36"/>
    <mergeCell ref="A37:A38"/>
    <mergeCell ref="C37:C38"/>
    <mergeCell ref="A33:A34"/>
    <mergeCell ref="B33:B34"/>
    <mergeCell ref="B35:B36"/>
    <mergeCell ref="C31:C32"/>
    <mergeCell ref="C35:C36"/>
    <mergeCell ref="B43:B44"/>
    <mergeCell ref="A91:A92"/>
    <mergeCell ref="A85:A86"/>
    <mergeCell ref="C89:C90"/>
    <mergeCell ref="C91:C92"/>
    <mergeCell ref="B85:B86"/>
    <mergeCell ref="B87:B88"/>
    <mergeCell ref="B75:B76"/>
    <mergeCell ref="B79:B80"/>
    <mergeCell ref="B83:B84"/>
    <mergeCell ref="C85:C86"/>
    <mergeCell ref="C87:C88"/>
    <mergeCell ref="C83:C84"/>
    <mergeCell ref="C79:C80"/>
    <mergeCell ref="B89:B90"/>
    <mergeCell ref="A75:A76"/>
    <mergeCell ref="A79:A80"/>
    <mergeCell ref="B91:B92"/>
    <mergeCell ref="A77:A78"/>
    <mergeCell ref="A81:A82"/>
    <mergeCell ref="A65:A66"/>
    <mergeCell ref="A83:A84"/>
    <mergeCell ref="A87:A88"/>
    <mergeCell ref="A89:A90"/>
    <mergeCell ref="AH79:AH80"/>
    <mergeCell ref="A53:A54"/>
    <mergeCell ref="A55:A56"/>
    <mergeCell ref="A59:A60"/>
    <mergeCell ref="B59:B60"/>
    <mergeCell ref="B61:B62"/>
    <mergeCell ref="B63:B64"/>
    <mergeCell ref="A67:A68"/>
    <mergeCell ref="B67:B68"/>
    <mergeCell ref="B55:B56"/>
    <mergeCell ref="A63:A64"/>
    <mergeCell ref="AH87:AH88"/>
    <mergeCell ref="B65:B66"/>
    <mergeCell ref="AH89:AH90"/>
    <mergeCell ref="AH67:AH68"/>
    <mergeCell ref="AH53:AH54"/>
    <mergeCell ref="C75:C76"/>
    <mergeCell ref="C59:C60"/>
    <mergeCell ref="C61:C62"/>
    <mergeCell ref="A71:A72"/>
    <mergeCell ref="D49:D51"/>
    <mergeCell ref="E49:E51"/>
    <mergeCell ref="H49:H51"/>
    <mergeCell ref="AH91:AH92"/>
    <mergeCell ref="AH85:AH86"/>
    <mergeCell ref="AH75:AH76"/>
    <mergeCell ref="W49:W51"/>
    <mergeCell ref="P49:P51"/>
    <mergeCell ref="Q49:Q51"/>
    <mergeCell ref="R49:R51"/>
    <mergeCell ref="AH63:AH64"/>
    <mergeCell ref="AH65:AH66"/>
    <mergeCell ref="AH83:AH84"/>
    <mergeCell ref="AH71:AH72"/>
    <mergeCell ref="AH77:AH78"/>
    <mergeCell ref="AH81:AH82"/>
    <mergeCell ref="T49:T51"/>
    <mergeCell ref="I49:I51"/>
    <mergeCell ref="N49:N51"/>
    <mergeCell ref="O49:O51"/>
    <mergeCell ref="V49:V51"/>
    <mergeCell ref="A96:F96"/>
    <mergeCell ref="A69:A70"/>
    <mergeCell ref="AH69:AH70"/>
    <mergeCell ref="C67:C68"/>
    <mergeCell ref="C63:C64"/>
    <mergeCell ref="C65:C66"/>
    <mergeCell ref="AH37:AH38"/>
    <mergeCell ref="AH59:AH60"/>
    <mergeCell ref="AH55:AH56"/>
    <mergeCell ref="S49:S51"/>
    <mergeCell ref="AH61:AH62"/>
    <mergeCell ref="U49:U51"/>
    <mergeCell ref="AH46:AI46"/>
    <mergeCell ref="J49:J51"/>
    <mergeCell ref="K49:K51"/>
    <mergeCell ref="D47:K48"/>
    <mergeCell ref="L47:T48"/>
    <mergeCell ref="U47:X48"/>
    <mergeCell ref="Y47:AC48"/>
    <mergeCell ref="AH47:AI47"/>
    <mergeCell ref="AH48:AI48"/>
    <mergeCell ref="F49:F51"/>
    <mergeCell ref="G49:G51"/>
    <mergeCell ref="AH57:AH58"/>
  </mergeCells>
  <pageMargins left="0.31496062992125984" right="0.39370078740157483" top="0.19685039370078741" bottom="0.15748031496062992" header="0.51181102362204722" footer="0.23622047244094491"/>
  <pageSetup paperSize="9" scale="61" firstPageNumber="0" fitToHeight="0" pageOrder="overThenDown" orientation="landscape" horizontalDpi="4294967293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2026-01-28T12:41:56Z</cp:lastPrinted>
  <dcterms:created xsi:type="dcterms:W3CDTF">2017-01-24T07:06:11Z</dcterms:created>
  <dcterms:modified xsi:type="dcterms:W3CDTF">2026-01-28T12:45:23Z</dcterms:modified>
</cp:coreProperties>
</file>