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С\Desktop\январь26\основной 2-3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Лист1!$A$1:$AI$97</definedName>
  </definedNames>
  <calcPr calcId="162913" refMode="R1C1"/>
</workbook>
</file>

<file path=xl/calcChain.xml><?xml version="1.0" encoding="utf-8"?>
<calcChain xmlns="http://schemas.openxmlformats.org/spreadsheetml/2006/main">
  <c r="N14" i="1" l="1"/>
  <c r="AG65" i="1"/>
  <c r="AG67" i="1"/>
  <c r="AG69" i="1"/>
  <c r="AG71" i="1"/>
  <c r="AG73" i="1"/>
  <c r="AG75" i="1"/>
  <c r="AG77" i="1"/>
  <c r="AG79" i="1"/>
  <c r="AG81" i="1"/>
  <c r="AG83" i="1"/>
  <c r="AG85" i="1"/>
  <c r="AG87" i="1"/>
  <c r="AG89" i="1"/>
  <c r="AG91" i="1"/>
  <c r="AG63" i="1"/>
  <c r="AG33" i="1"/>
  <c r="AG35" i="1"/>
  <c r="AG37" i="1"/>
  <c r="AG39" i="1"/>
  <c r="AG41" i="1"/>
  <c r="AG43" i="1"/>
  <c r="AG45" i="1"/>
  <c r="AG47" i="1"/>
  <c r="AG49" i="1"/>
  <c r="AG51" i="1"/>
  <c r="AG53" i="1"/>
  <c r="AG31" i="1"/>
  <c r="N86" i="1"/>
  <c r="N64" i="1"/>
  <c r="N68" i="1"/>
  <c r="Q72" i="1"/>
  <c r="Q74" i="1"/>
  <c r="O86" i="1"/>
  <c r="U78" i="1"/>
  <c r="T70" i="1"/>
  <c r="AI90" i="1" l="1"/>
  <c r="AI88" i="1"/>
  <c r="O64" i="1"/>
  <c r="O59" i="1"/>
  <c r="AI36" i="1"/>
  <c r="AI34" i="1"/>
  <c r="Q32" i="1"/>
  <c r="AI32" i="1" s="1"/>
  <c r="Q40" i="1" l="1"/>
  <c r="AI52" i="1"/>
  <c r="N59" i="1"/>
  <c r="N46" i="1"/>
  <c r="L46" i="1"/>
  <c r="L84" i="1"/>
  <c r="M44" i="1"/>
  <c r="Q59" i="1"/>
  <c r="Q25" i="1"/>
  <c r="AI46" i="1" l="1"/>
  <c r="AI70" i="1"/>
  <c r="AI84" i="1"/>
  <c r="M40" i="1"/>
  <c r="G59" i="1"/>
  <c r="F92" i="1" l="1"/>
  <c r="U59" i="1"/>
  <c r="T59" i="1"/>
  <c r="O50" i="1"/>
  <c r="M59" i="1"/>
  <c r="L59" i="1"/>
  <c r="F59" i="1"/>
  <c r="D59" i="1"/>
  <c r="L72" i="1" l="1"/>
  <c r="D64" i="1"/>
  <c r="D42" i="1"/>
  <c r="AI91" i="1" l="1"/>
  <c r="L54" i="1"/>
  <c r="D48" i="1"/>
  <c r="P25" i="1"/>
  <c r="O25" i="1"/>
  <c r="N25" i="1"/>
  <c r="M25" i="1"/>
  <c r="N74" i="1"/>
  <c r="P82" i="1"/>
  <c r="AI82" i="1" l="1"/>
  <c r="AI86" i="1"/>
  <c r="F64" i="1"/>
  <c r="AI64" i="1" l="1"/>
  <c r="AI38" i="1"/>
  <c r="G76" i="1"/>
  <c r="AI92" i="1"/>
  <c r="U25" i="1"/>
  <c r="T25" i="1"/>
  <c r="L25" i="1"/>
  <c r="G25" i="1"/>
  <c r="F25" i="1"/>
  <c r="E25" i="1"/>
  <c r="D25" i="1"/>
  <c r="E80" i="1"/>
  <c r="L74" i="1"/>
  <c r="L66" i="1"/>
  <c r="AI54" i="1"/>
  <c r="AI50" i="1"/>
  <c r="D40" i="1"/>
  <c r="AI78" i="1"/>
  <c r="AI68" i="1"/>
  <c r="AI72" i="1"/>
  <c r="AI42" i="1"/>
  <c r="AI48" i="1"/>
  <c r="AG27" i="1"/>
  <c r="AG29" i="1"/>
  <c r="AI74" i="1" l="1"/>
  <c r="AI80" i="1"/>
  <c r="AI40" i="1"/>
  <c r="AI44" i="1"/>
  <c r="AI76" i="1"/>
  <c r="AI66" i="1"/>
  <c r="L14" i="1" l="1"/>
</calcChain>
</file>

<file path=xl/sharedStrings.xml><?xml version="1.0" encoding="utf-8"?>
<sst xmlns="http://schemas.openxmlformats.org/spreadsheetml/2006/main" count="144" uniqueCount="103">
  <si>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</si>
  <si>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</si>
  <si>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</si>
  <si>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</si>
  <si>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</si>
  <si>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</si>
  <si>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</si>
  <si>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</si>
  <si>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</si>
  <si>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</si>
  <si>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</si>
  <si>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</si>
  <si>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</si>
  <si>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</si>
  <si>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</si>
  <si>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</si>
  <si>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</si>
  <si>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</si>
  <si>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</si>
  <si>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</si>
  <si>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</si>
  <si>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</si>
  <si>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</si>
  <si>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</si>
  <si>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</si>
  <si>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</si>
  <si>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</si>
  <si>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</si>
  <si>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</si>
  <si>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</si>
  <si>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</si>
  <si>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</si>
  <si>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</si>
  <si>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</si>
  <si>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</si>
  <si>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</si>
  <si>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</si>
  <si>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</si>
  <si>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</si>
  <si>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</si>
  <si>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</si>
  <si>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</si>
  <si>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</si>
  <si>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</si>
  <si>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</si>
  <si>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</si>
  <si>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</si>
  <si>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</si>
  <si>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</si>
  <si>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</si>
  <si>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</si>
  <si>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 xml:space="preserve">  для обслуживающего</t>
  </si>
  <si>
    <t>кг</t>
  </si>
  <si>
    <t>л</t>
  </si>
  <si>
    <t>Мясо (говядина)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</si>
  <si>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</si>
  <si>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</si>
  <si>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</si>
  <si>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</si>
  <si>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</si>
  <si>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</si>
  <si>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сахарный песок</t>
  </si>
  <si>
    <t>картофель</t>
  </si>
  <si>
    <t>морковь</t>
  </si>
  <si>
    <t>хлеб пшеничный</t>
  </si>
  <si>
    <t>хлеб ржаной</t>
  </si>
  <si>
    <t xml:space="preserve">Структурное подразделение   </t>
  </si>
  <si>
    <t>с.Мельничное Белогорского района Республика Крым</t>
  </si>
  <si>
    <t xml:space="preserve">   на всех</t>
  </si>
  <si>
    <t>лук</t>
  </si>
  <si>
    <t>молоко</t>
  </si>
  <si>
    <t>количество</t>
  </si>
  <si>
    <t>цена</t>
  </si>
  <si>
    <t>сумма</t>
  </si>
  <si>
    <t>Хлеб пшеничный</t>
  </si>
  <si>
    <t>Чай</t>
  </si>
  <si>
    <t>Рис</t>
  </si>
  <si>
    <t>Чай с сахаром</t>
  </si>
  <si>
    <t>150\6</t>
  </si>
  <si>
    <t>Макароны отварные</t>
  </si>
  <si>
    <t>Макароны</t>
  </si>
  <si>
    <t>Масло растительное</t>
  </si>
  <si>
    <t>Каша жидкая пшеничная</t>
  </si>
  <si>
    <t>Артек</t>
  </si>
  <si>
    <t>Суп  рисовый</t>
  </si>
  <si>
    <t>рыба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</si>
  <si>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</si>
  <si>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</si>
  <si>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</si>
  <si>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</si>
  <si>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яблоко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</si>
  <si>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</si>
  <si>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</si>
  <si>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ЯБЛОКО    10.00</t>
  </si>
  <si>
    <t>салат из капусты</t>
  </si>
  <si>
    <t>компот из сухофруктов</t>
  </si>
  <si>
    <t>рыба отварная</t>
  </si>
  <si>
    <t>вафли</t>
  </si>
  <si>
    <t>витаминизированный напиток</t>
  </si>
  <si>
    <t>сухофрукты</t>
  </si>
  <si>
    <t>капуста</t>
  </si>
  <si>
    <t>лимонная кислота</t>
  </si>
  <si>
    <t xml:space="preserve"> Меню-требование на выдачу продуктов питания  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</si>
</sst>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0000"/>
    <numFmt numFmtId="167" formatCode="0.0"/>
  </numFmts>
  <fonts count="18">
    <font>
      <sz val="10"/>
      <name val="Pragmatica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3"/>
      <name val="Segoe UI Symbol"/>
      <family val="2"/>
      <charset val="204"/>
    </font>
    <font>
      <b/>
      <sz val="14"/>
      <name val="Segoe UI Symbol"/>
      <family val="2"/>
      <charset val="204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0" fillId="2" borderId="0" xfId="0" applyFill="1"/>
    <xf numFmtId="0" fontId="4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14" fontId="6" fillId="0" borderId="0" xfId="0" applyNumberFormat="1" applyFont="1"/>
    <xf numFmtId="0" fontId="6" fillId="2" borderId="0" xfId="0" applyFont="1" applyFill="1"/>
    <xf numFmtId="0" fontId="6" fillId="0" borderId="1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1" fillId="0" borderId="0" xfId="0" applyNumberFormat="1" applyFont="1"/>
    <xf numFmtId="0" fontId="6" fillId="0" borderId="10" xfId="0" applyFont="1" applyBorder="1"/>
    <xf numFmtId="0" fontId="1" fillId="0" borderId="10" xfId="0" applyFont="1" applyBorder="1"/>
    <xf numFmtId="0" fontId="6" fillId="0" borderId="11" xfId="0" applyFont="1" applyBorder="1"/>
    <xf numFmtId="0" fontId="1" fillId="0" borderId="15" xfId="0" applyFont="1" applyBorder="1"/>
    <xf numFmtId="0" fontId="1" fillId="0" borderId="16" xfId="0" applyFont="1" applyBorder="1"/>
    <xf numFmtId="0" fontId="6" fillId="0" borderId="2" xfId="0" applyFont="1" applyBorder="1" applyAlignment="1">
      <alignment horizontal="center" vertical="center"/>
    </xf>
    <xf numFmtId="0" fontId="1" fillId="0" borderId="17" xfId="0" applyFont="1" applyBorder="1"/>
    <xf numFmtId="0" fontId="6" fillId="0" borderId="18" xfId="0" applyFont="1" applyBorder="1" applyAlignment="1">
      <alignment horizontal="center"/>
    </xf>
    <xf numFmtId="0" fontId="1" fillId="2" borderId="19" xfId="0" applyFont="1" applyFill="1" applyBorder="1"/>
    <xf numFmtId="0" fontId="6" fillId="0" borderId="5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2" borderId="22" xfId="0" applyFont="1" applyFill="1" applyBorder="1"/>
    <xf numFmtId="2" fontId="6" fillId="0" borderId="21" xfId="0" applyNumberFormat="1" applyFont="1" applyBorder="1"/>
    <xf numFmtId="0" fontId="6" fillId="0" borderId="22" xfId="0" applyFont="1" applyBorder="1"/>
    <xf numFmtId="0" fontId="4" fillId="0" borderId="21" xfId="0" applyFont="1" applyBorder="1"/>
    <xf numFmtId="0" fontId="1" fillId="0" borderId="21" xfId="0" applyFont="1" applyBorder="1"/>
    <xf numFmtId="0" fontId="6" fillId="0" borderId="23" xfId="0" applyFont="1" applyBorder="1"/>
    <xf numFmtId="0" fontId="1" fillId="0" borderId="9" xfId="0" applyFont="1" applyBorder="1"/>
    <xf numFmtId="0" fontId="1" fillId="0" borderId="8" xfId="0" applyFont="1" applyBorder="1"/>
    <xf numFmtId="0" fontId="6" fillId="0" borderId="24" xfId="0" applyFont="1" applyBorder="1"/>
    <xf numFmtId="0" fontId="6" fillId="0" borderId="25" xfId="0" applyFont="1" applyBorder="1"/>
    <xf numFmtId="0" fontId="6" fillId="2" borderId="26" xfId="0" applyFont="1" applyFill="1" applyBorder="1"/>
    <xf numFmtId="0" fontId="6" fillId="0" borderId="26" xfId="0" applyFont="1" applyBorder="1"/>
    <xf numFmtId="0" fontId="1" fillId="0" borderId="25" xfId="0" applyFont="1" applyBorder="1"/>
    <xf numFmtId="0" fontId="6" fillId="0" borderId="28" xfId="0" applyFont="1" applyBorder="1"/>
    <xf numFmtId="0" fontId="6" fillId="0" borderId="0" xfId="0" applyFont="1" applyAlignment="1">
      <alignment vertical="top"/>
    </xf>
    <xf numFmtId="0" fontId="6" fillId="0" borderId="27" xfId="0" applyFont="1" applyBorder="1"/>
    <xf numFmtId="2" fontId="6" fillId="0" borderId="25" xfId="0" applyNumberFormat="1" applyFont="1" applyBorder="1"/>
    <xf numFmtId="0" fontId="1" fillId="0" borderId="26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2" borderId="32" xfId="0" applyFont="1" applyFill="1" applyBorder="1"/>
    <xf numFmtId="0" fontId="6" fillId="0" borderId="32" xfId="0" applyFont="1" applyBorder="1"/>
    <xf numFmtId="0" fontId="6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6" fillId="0" borderId="35" xfId="0" applyFont="1" applyBorder="1"/>
    <xf numFmtId="0" fontId="6" fillId="0" borderId="18" xfId="0" applyFont="1" applyBorder="1"/>
    <xf numFmtId="0" fontId="6" fillId="0" borderId="19" xfId="0" applyFont="1" applyBorder="1"/>
    <xf numFmtId="0" fontId="1" fillId="0" borderId="18" xfId="0" applyFont="1" applyBorder="1"/>
    <xf numFmtId="0" fontId="6" fillId="0" borderId="36" xfId="0" applyFont="1" applyBorder="1"/>
    <xf numFmtId="0" fontId="6" fillId="0" borderId="42" xfId="0" applyFont="1" applyBorder="1" applyAlignment="1">
      <alignment horizontal="left"/>
    </xf>
    <xf numFmtId="0" fontId="6" fillId="0" borderId="42" xfId="0" applyFont="1" applyBorder="1" applyAlignment="1">
      <alignment horizontal="center"/>
    </xf>
    <xf numFmtId="0" fontId="1" fillId="2" borderId="42" xfId="0" applyFont="1" applyFill="1" applyBorder="1"/>
    <xf numFmtId="0" fontId="1" fillId="0" borderId="42" xfId="0" applyFont="1" applyBorder="1"/>
    <xf numFmtId="0" fontId="6" fillId="0" borderId="42" xfId="0" applyFont="1" applyBorder="1"/>
    <xf numFmtId="0" fontId="6" fillId="0" borderId="42" xfId="0" applyFont="1" applyBorder="1" applyAlignment="1">
      <alignment textRotation="90" wrapText="1"/>
    </xf>
    <xf numFmtId="0" fontId="6" fillId="0" borderId="42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wrapText="1"/>
    </xf>
    <xf numFmtId="0" fontId="13" fillId="2" borderId="42" xfId="0" applyFont="1" applyFill="1" applyBorder="1"/>
    <xf numFmtId="1" fontId="13" fillId="0" borderId="42" xfId="0" applyNumberFormat="1" applyFont="1" applyBorder="1"/>
    <xf numFmtId="49" fontId="13" fillId="0" borderId="42" xfId="0" applyNumberFormat="1" applyFont="1" applyBorder="1"/>
    <xf numFmtId="0" fontId="13" fillId="0" borderId="42" xfId="0" applyFont="1" applyBorder="1"/>
    <xf numFmtId="0" fontId="14" fillId="0" borderId="42" xfId="0" applyFont="1" applyBorder="1"/>
    <xf numFmtId="0" fontId="14" fillId="2" borderId="42" xfId="0" applyFont="1" applyFill="1" applyBorder="1"/>
    <xf numFmtId="164" fontId="14" fillId="2" borderId="42" xfId="0" applyNumberFormat="1" applyFont="1" applyFill="1" applyBorder="1"/>
    <xf numFmtId="166" fontId="14" fillId="0" borderId="42" xfId="0" applyNumberFormat="1" applyFont="1" applyBorder="1"/>
    <xf numFmtId="165" fontId="14" fillId="0" borderId="42" xfId="0" applyNumberFormat="1" applyFont="1" applyBorder="1"/>
    <xf numFmtId="164" fontId="14" fillId="0" borderId="42" xfId="0" applyNumberFormat="1" applyFont="1" applyBorder="1"/>
    <xf numFmtId="167" fontId="14" fillId="0" borderId="42" xfId="0" applyNumberFormat="1" applyFont="1" applyBorder="1"/>
    <xf numFmtId="0" fontId="1" fillId="0" borderId="42" xfId="0" applyFont="1" applyBorder="1" applyAlignment="1">
      <alignment horizontal="left"/>
    </xf>
    <xf numFmtId="165" fontId="14" fillId="2" borderId="42" xfId="0" applyNumberFormat="1" applyFont="1" applyFill="1" applyBorder="1"/>
    <xf numFmtId="0" fontId="14" fillId="0" borderId="42" xfId="0" applyFont="1" applyBorder="1" applyAlignment="1">
      <alignment wrapText="1"/>
    </xf>
    <xf numFmtId="0" fontId="1" fillId="2" borderId="42" xfId="0" applyFont="1" applyFill="1" applyBorder="1" applyAlignment="1">
      <alignment vertic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7" fillId="0" borderId="42" xfId="0" applyFont="1" applyBorder="1"/>
    <xf numFmtId="0" fontId="17" fillId="0" borderId="42" xfId="0" applyFont="1" applyBorder="1" applyAlignment="1">
      <alignment horizontal="center"/>
    </xf>
    <xf numFmtId="0" fontId="17" fillId="0" borderId="42" xfId="0" applyFont="1" applyBorder="1" applyAlignment="1">
      <alignment horizontal="left" vertical="center"/>
    </xf>
    <xf numFmtId="165" fontId="4" fillId="0" borderId="42" xfId="0" applyNumberFormat="1" applyFont="1" applyBorder="1"/>
    <xf numFmtId="2" fontId="2" fillId="0" borderId="0" xfId="0" applyNumberFormat="1" applyFont="1"/>
    <xf numFmtId="0" fontId="14" fillId="2" borderId="45" xfId="0" applyFont="1" applyFill="1" applyBorder="1"/>
    <xf numFmtId="0" fontId="14" fillId="0" borderId="45" xfId="0" applyFont="1" applyBorder="1"/>
    <xf numFmtId="164" fontId="14" fillId="0" borderId="45" xfId="0" applyNumberFormat="1" applyFont="1" applyBorder="1"/>
    <xf numFmtId="165" fontId="14" fillId="0" borderId="45" xfId="0" applyNumberFormat="1" applyFont="1" applyBorder="1"/>
    <xf numFmtId="0" fontId="1" fillId="0" borderId="45" xfId="0" applyFont="1" applyBorder="1"/>
    <xf numFmtId="0" fontId="6" fillId="0" borderId="4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6" fillId="0" borderId="42" xfId="0" applyFont="1" applyBorder="1" applyAlignment="1">
      <alignment horizontal="center" textRotation="90" wrapText="1"/>
    </xf>
    <xf numFmtId="0" fontId="16" fillId="0" borderId="42" xfId="0" applyFont="1" applyBorder="1" applyAlignment="1">
      <alignment horizontal="center" textRotation="90"/>
    </xf>
    <xf numFmtId="0" fontId="1" fillId="0" borderId="42" xfId="0" applyFont="1" applyBorder="1" applyAlignment="1">
      <alignment horizontal="left"/>
    </xf>
    <xf numFmtId="0" fontId="1" fillId="0" borderId="42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2" fontId="6" fillId="0" borderId="39" xfId="0" applyNumberFormat="1" applyFont="1" applyBorder="1" applyAlignment="1">
      <alignment horizontal="center"/>
    </xf>
    <xf numFmtId="0" fontId="11" fillId="2" borderId="42" xfId="0" applyFont="1" applyFill="1" applyBorder="1" applyAlignment="1">
      <alignment horizontal="center" vertical="center" textRotation="90" wrapText="1"/>
    </xf>
    <xf numFmtId="0" fontId="10" fillId="2" borderId="42" xfId="0" applyFont="1" applyFill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textRotation="90"/>
    </xf>
    <xf numFmtId="0" fontId="1" fillId="0" borderId="42" xfId="0" applyFont="1" applyBorder="1" applyAlignment="1">
      <alignment horizontal="left" wrapText="1"/>
    </xf>
    <xf numFmtId="49" fontId="6" fillId="0" borderId="40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 textRotation="90" wrapText="1"/>
    </xf>
    <xf numFmtId="164" fontId="14" fillId="0" borderId="42" xfId="0" applyNumberFormat="1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1" fillId="2" borderId="42" xfId="0" applyFont="1" applyFill="1" applyBorder="1" applyAlignment="1">
      <alignment horizontal="center" textRotation="90" wrapText="1"/>
    </xf>
    <xf numFmtId="0" fontId="6" fillId="0" borderId="42" xfId="0" applyFont="1" applyBorder="1" applyAlignment="1">
      <alignment horizontal="center" textRotation="90" wrapText="1"/>
    </xf>
    <xf numFmtId="0" fontId="12" fillId="2" borderId="42" xfId="0" applyFont="1" applyFill="1" applyBorder="1" applyAlignment="1">
      <alignment horizontal="center" textRotation="90" wrapText="1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6" fillId="2" borderId="42" xfId="0" applyFont="1" applyFill="1" applyBorder="1" applyAlignment="1">
      <alignment horizontal="center" vertical="center" textRotation="90" wrapText="1"/>
    </xf>
    <xf numFmtId="0" fontId="12" fillId="0" borderId="42" xfId="0" applyFont="1" applyBorder="1" applyAlignment="1">
      <alignment horizontal="center" textRotation="90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wrapText="1"/>
    </xf>
    <xf numFmtId="0" fontId="12" fillId="0" borderId="45" xfId="0" applyFont="1" applyBorder="1" applyAlignment="1">
      <alignment horizontal="left" wrapText="1"/>
    </xf>
    <xf numFmtId="0" fontId="17" fillId="0" borderId="42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2" xfId="0" applyFont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/>
    </xf>
    <xf numFmtId="0" fontId="17" fillId="0" borderId="45" xfId="0" applyFont="1" applyBorder="1" applyAlignment="1">
      <alignment horizontal="left" vertical="center"/>
    </xf>
    <xf numFmtId="0" fontId="16" fillId="2" borderId="42" xfId="0" applyFont="1" applyFill="1" applyBorder="1" applyAlignment="1">
      <alignment horizontal="center" textRotation="90" wrapText="1"/>
    </xf>
    <xf numFmtId="0" fontId="1" fillId="0" borderId="42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textRotation="90" wrapText="1"/>
    </xf>
    <xf numFmtId="0" fontId="1" fillId="0" borderId="42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"/>
  <sheetViews>
    <sheetView tabSelected="1" zoomScale="90" zoomScaleNormal="90" workbookViewId="0">
      <selection activeCell="T4" sqref="T4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.28515625" style="7" customWidth="1"/>
    <col min="5" max="5" width="7.140625" customWidth="1"/>
    <col min="6" max="6" width="9.5703125" customWidth="1"/>
    <col min="7" max="7" width="7.7109375" customWidth="1"/>
    <col min="8" max="8" width="3.85546875" customWidth="1"/>
    <col min="9" max="9" width="3.5703125" customWidth="1"/>
    <col min="10" max="10" width="2.85546875" customWidth="1"/>
    <col min="11" max="11" width="4.42578125" customWidth="1"/>
    <col min="12" max="12" width="8" customWidth="1"/>
    <col min="13" max="13" width="8.5703125" customWidth="1"/>
    <col min="14" max="14" width="10.7109375" customWidth="1"/>
    <col min="15" max="15" width="9.28515625" customWidth="1"/>
    <col min="16" max="16" width="7.42578125" customWidth="1"/>
    <col min="17" max="17" width="7.5703125" customWidth="1"/>
    <col min="18" max="18" width="6.5703125" customWidth="1"/>
    <col min="19" max="19" width="2.85546875" customWidth="1"/>
    <col min="20" max="20" width="8.28515625" customWidth="1"/>
    <col min="21" max="21" width="8.42578125" customWidth="1"/>
    <col min="22" max="22" width="2.42578125" customWidth="1"/>
    <col min="23" max="23" width="2.85546875" customWidth="1"/>
    <col min="24" max="24" width="1.5703125" customWidth="1"/>
    <col min="25" max="25" width="2.140625" customWidth="1"/>
    <col min="26" max="26" width="3.42578125" hidden="1" customWidth="1"/>
    <col min="27" max="27" width="3.42578125" customWidth="1"/>
    <col min="28" max="28" width="1.28515625" customWidth="1"/>
    <col min="29" max="29" width="2.42578125" customWidth="1"/>
    <col min="30" max="30" width="2" customWidth="1"/>
    <col min="31" max="31" width="5.85546875" hidden="1" customWidth="1"/>
    <col min="32" max="32" width="2.140625" customWidth="1"/>
    <col min="33" max="33" width="7.85546875" customWidth="1"/>
    <col min="34" max="34" width="6.85546875" customWidth="1"/>
    <col min="35" max="35" width="6" customWidth="1"/>
    <col min="36" max="36" width="10.7109375" customWidth="1"/>
  </cols>
  <sheetData>
    <row r="1" spans="1:36" ht="13.5">
      <c r="A1" s="8" t="s">
        <v>0</v>
      </c>
      <c r="B1" s="1"/>
      <c r="C1" s="1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0"/>
      <c r="V1" s="1"/>
      <c r="W1" s="11"/>
      <c r="X1" s="12"/>
      <c r="Y1" s="12"/>
      <c r="Z1" s="12"/>
      <c r="AA1" s="12"/>
      <c r="AB1" s="1"/>
      <c r="AC1" s="1"/>
      <c r="AD1" s="1"/>
      <c r="AE1" s="10"/>
      <c r="AF1" s="13"/>
      <c r="AG1" s="13"/>
      <c r="AH1" s="13"/>
      <c r="AI1" s="1"/>
      <c r="AJ1" s="1"/>
    </row>
    <row r="2" spans="1:36" ht="16.5" customHeight="1">
      <c r="A2" s="11" t="s">
        <v>58</v>
      </c>
      <c r="B2" s="1"/>
      <c r="C2" s="1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0"/>
      <c r="V2" s="1"/>
      <c r="W2" s="12"/>
      <c r="X2" s="12"/>
      <c r="Y2" s="12"/>
      <c r="Z2" s="12"/>
      <c r="AA2" s="12"/>
      <c r="AB2" s="12"/>
      <c r="AC2" s="12"/>
      <c r="AD2" s="12"/>
      <c r="AE2" s="10"/>
      <c r="AF2" s="13"/>
      <c r="AG2" s="13"/>
      <c r="AH2" s="13"/>
      <c r="AI2" s="1"/>
      <c r="AJ2" s="1"/>
    </row>
    <row r="3" spans="1:36" ht="12" customHeight="1">
      <c r="A3" s="12" t="s">
        <v>1</v>
      </c>
      <c r="B3" s="1"/>
      <c r="C3" s="1"/>
      <c r="D3" s="9"/>
      <c r="E3" s="1"/>
      <c r="F3" s="1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 t="s">
        <v>102</v>
      </c>
      <c r="U3" s="1"/>
      <c r="V3" s="1"/>
      <c r="W3" s="12"/>
      <c r="X3" s="12"/>
      <c r="Y3" s="12"/>
      <c r="Z3" s="12"/>
      <c r="AA3" s="12"/>
      <c r="AB3" s="12"/>
      <c r="AC3" s="12"/>
      <c r="AD3" s="12"/>
      <c r="AE3" s="10"/>
      <c r="AF3" s="13"/>
      <c r="AG3" s="13"/>
      <c r="AH3" s="13"/>
      <c r="AI3" s="1"/>
      <c r="AJ3" s="1"/>
    </row>
    <row r="4" spans="1:36" ht="15.75" customHeight="1">
      <c r="A4" s="15"/>
      <c r="B4" s="11"/>
      <c r="C4" s="11"/>
      <c r="D4" s="16"/>
      <c r="E4" s="11"/>
      <c r="F4" s="11"/>
      <c r="G4" s="11"/>
      <c r="H4" s="11"/>
      <c r="I4" s="11"/>
      <c r="J4" s="11"/>
      <c r="K4" s="11"/>
      <c r="L4" s="1"/>
      <c r="M4" s="11"/>
      <c r="N4" s="11"/>
      <c r="O4" s="11"/>
      <c r="P4" s="11"/>
      <c r="Q4" s="11"/>
      <c r="R4" s="11"/>
      <c r="S4" s="1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25" customHeight="1">
      <c r="A5" s="12"/>
      <c r="B5" s="11"/>
      <c r="C5" s="11"/>
      <c r="D5" s="16"/>
      <c r="E5" s="11"/>
      <c r="F5" s="11"/>
      <c r="G5" s="11"/>
      <c r="H5" s="11"/>
      <c r="I5" s="11"/>
      <c r="J5" s="11"/>
      <c r="K5" s="11"/>
      <c r="L5" s="11"/>
      <c r="M5" s="17"/>
      <c r="N5" s="11"/>
      <c r="O5" s="11"/>
      <c r="P5" s="11"/>
      <c r="Q5" s="11"/>
      <c r="R5" s="11"/>
      <c r="S5" s="1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.75" customHeight="1" thickBot="1">
      <c r="A6" s="121" t="s">
        <v>2</v>
      </c>
      <c r="B6" s="121"/>
      <c r="C6" s="121"/>
      <c r="D6" s="121"/>
      <c r="E6" s="122" t="s">
        <v>3</v>
      </c>
      <c r="F6" s="122"/>
      <c r="G6" s="122"/>
      <c r="H6" s="122" t="s">
        <v>4</v>
      </c>
      <c r="I6" s="122"/>
      <c r="J6" s="122"/>
      <c r="K6" s="122" t="s">
        <v>5</v>
      </c>
      <c r="L6" s="122"/>
      <c r="M6" s="122"/>
      <c r="N6" s="18"/>
      <c r="O6" s="19"/>
      <c r="P6" s="20"/>
      <c r="Q6" s="18"/>
      <c r="R6" s="1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07" t="s">
        <v>6</v>
      </c>
      <c r="AH6" s="107"/>
      <c r="AI6" s="1"/>
      <c r="AJ6" s="1"/>
    </row>
    <row r="7" spans="1:36" ht="11.25" customHeight="1">
      <c r="A7" s="108" t="s">
        <v>7</v>
      </c>
      <c r="B7" s="108"/>
      <c r="C7" s="108"/>
      <c r="D7" s="108"/>
      <c r="E7" s="109" t="s">
        <v>8</v>
      </c>
      <c r="F7" s="109"/>
      <c r="G7" s="109"/>
      <c r="H7" s="109" t="s">
        <v>9</v>
      </c>
      <c r="I7" s="109"/>
      <c r="J7" s="109"/>
      <c r="K7" s="109" t="s">
        <v>68</v>
      </c>
      <c r="L7" s="109"/>
      <c r="M7" s="109"/>
      <c r="N7" s="109"/>
      <c r="O7" s="109"/>
      <c r="P7" s="110" t="s">
        <v>10</v>
      </c>
      <c r="Q7" s="110"/>
      <c r="R7" s="11"/>
      <c r="S7" s="11"/>
      <c r="T7" s="1"/>
      <c r="U7" s="1"/>
      <c r="V7" s="1"/>
      <c r="W7" s="1"/>
      <c r="X7" s="1"/>
      <c r="Y7" s="1"/>
      <c r="Z7" s="1"/>
      <c r="AA7" s="1"/>
      <c r="AB7" s="21" t="s">
        <v>91</v>
      </c>
      <c r="AC7" s="21" t="s">
        <v>11</v>
      </c>
      <c r="AD7" s="1"/>
      <c r="AE7" s="1"/>
      <c r="AF7" s="1"/>
      <c r="AG7" s="134" t="s">
        <v>12</v>
      </c>
      <c r="AH7" s="134"/>
      <c r="AI7" s="1"/>
      <c r="AJ7" s="1"/>
    </row>
    <row r="8" spans="1:36" ht="10.5" customHeight="1">
      <c r="A8" s="22" t="s">
        <v>13</v>
      </c>
      <c r="B8" s="122" t="s">
        <v>14</v>
      </c>
      <c r="C8" s="122"/>
      <c r="D8" s="122"/>
      <c r="E8" s="109" t="s">
        <v>15</v>
      </c>
      <c r="F8" s="109"/>
      <c r="G8" s="109"/>
      <c r="H8" s="109" t="s">
        <v>16</v>
      </c>
      <c r="I8" s="109"/>
      <c r="J8" s="109"/>
      <c r="K8" s="109" t="s">
        <v>17</v>
      </c>
      <c r="L8" s="109"/>
      <c r="M8" s="109"/>
      <c r="N8" s="109"/>
      <c r="O8" s="109"/>
      <c r="P8" s="110" t="s">
        <v>18</v>
      </c>
      <c r="Q8" s="110"/>
      <c r="R8" s="11"/>
      <c r="S8" s="1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13"/>
      <c r="AH8" s="114"/>
      <c r="AI8" s="1"/>
      <c r="AJ8" s="1"/>
    </row>
    <row r="9" spans="1:36" ht="11.25" customHeight="1">
      <c r="A9" s="23" t="s">
        <v>19</v>
      </c>
      <c r="B9" s="109" t="s">
        <v>20</v>
      </c>
      <c r="C9" s="109"/>
      <c r="D9" s="109"/>
      <c r="E9" s="109" t="s">
        <v>21</v>
      </c>
      <c r="F9" s="109"/>
      <c r="G9" s="109"/>
      <c r="H9" s="109" t="s">
        <v>22</v>
      </c>
      <c r="I9" s="109"/>
      <c r="J9" s="109"/>
      <c r="K9" s="109" t="s">
        <v>21</v>
      </c>
      <c r="L9" s="109"/>
      <c r="M9" s="109"/>
      <c r="N9" s="11" t="s">
        <v>21</v>
      </c>
      <c r="O9" s="11"/>
      <c r="P9" s="110" t="s">
        <v>23</v>
      </c>
      <c r="Q9" s="110"/>
      <c r="R9" s="11"/>
      <c r="S9" s="11"/>
      <c r="T9" s="1"/>
      <c r="U9" s="24"/>
      <c r="V9" s="11"/>
      <c r="W9" s="1"/>
      <c r="X9" s="1"/>
      <c r="Y9" s="1"/>
      <c r="Z9" s="1"/>
      <c r="AA9" s="1"/>
      <c r="AB9" s="1"/>
      <c r="AC9" s="141" t="s">
        <v>24</v>
      </c>
      <c r="AD9" s="141"/>
      <c r="AE9" s="141"/>
      <c r="AF9" s="142"/>
      <c r="AG9" s="115"/>
      <c r="AH9" s="116"/>
      <c r="AI9" s="1"/>
      <c r="AJ9" s="1"/>
    </row>
    <row r="10" spans="1:36" ht="10.5" customHeight="1">
      <c r="A10" s="25"/>
      <c r="B10" s="119" t="s">
        <v>25</v>
      </c>
      <c r="C10" s="119"/>
      <c r="D10" s="119"/>
      <c r="E10" s="11"/>
      <c r="F10" s="11"/>
      <c r="G10" s="26"/>
      <c r="H10" s="11"/>
      <c r="I10" s="11"/>
      <c r="J10" s="26"/>
      <c r="K10" s="119"/>
      <c r="L10" s="119"/>
      <c r="M10" s="119"/>
      <c r="N10" s="11"/>
      <c r="O10" s="11"/>
      <c r="P10" s="27"/>
      <c r="Q10" s="1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8"/>
      <c r="AH10" s="29"/>
      <c r="AI10" s="1"/>
      <c r="AJ10" s="1"/>
    </row>
    <row r="11" spans="1:36" ht="13.9" customHeight="1" thickBot="1">
      <c r="A11" s="30">
        <v>1</v>
      </c>
      <c r="B11" s="31"/>
      <c r="C11" s="32">
        <v>2</v>
      </c>
      <c r="D11" s="33"/>
      <c r="E11" s="34"/>
      <c r="F11" s="34">
        <v>3</v>
      </c>
      <c r="G11" s="30"/>
      <c r="H11" s="34"/>
      <c r="I11" s="34">
        <v>4</v>
      </c>
      <c r="J11" s="30"/>
      <c r="K11" s="34"/>
      <c r="L11" s="34">
        <v>5</v>
      </c>
      <c r="M11" s="30"/>
      <c r="N11" s="34">
        <v>6</v>
      </c>
      <c r="O11" s="34"/>
      <c r="P11" s="120">
        <v>7</v>
      </c>
      <c r="Q11" s="120"/>
      <c r="R11" s="11"/>
      <c r="S11" s="11"/>
      <c r="T11" s="11" t="s">
        <v>92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1" t="s">
        <v>26</v>
      </c>
      <c r="AF11" s="1"/>
      <c r="AG11" s="35"/>
      <c r="AH11" s="36"/>
      <c r="AI11" s="1"/>
      <c r="AJ11" s="1"/>
    </row>
    <row r="12" spans="1:36" ht="12" customHeight="1">
      <c r="A12" s="37"/>
      <c r="B12" s="38"/>
      <c r="C12" s="38"/>
      <c r="D12" s="39"/>
      <c r="E12" s="38"/>
      <c r="F12" s="40"/>
      <c r="G12" s="41"/>
      <c r="H12" s="38"/>
      <c r="I12" s="42">
        <v>1</v>
      </c>
      <c r="J12" s="41"/>
      <c r="K12" s="127"/>
      <c r="L12" s="128"/>
      <c r="M12" s="129"/>
      <c r="N12" s="117"/>
      <c r="O12" s="118"/>
      <c r="P12" s="43"/>
      <c r="Q12" s="44"/>
      <c r="R12" s="11"/>
      <c r="S12" s="11"/>
      <c r="T12" s="1" t="s">
        <v>67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5"/>
      <c r="AG12" s="46"/>
      <c r="AH12" s="45"/>
      <c r="AI12" s="1"/>
      <c r="AJ12" s="1"/>
    </row>
    <row r="13" spans="1:36" ht="13.5" customHeight="1">
      <c r="A13" s="47"/>
      <c r="B13" s="48"/>
      <c r="C13" s="48"/>
      <c r="D13" s="49"/>
      <c r="E13" s="48"/>
      <c r="F13" s="48"/>
      <c r="G13" s="50"/>
      <c r="H13" s="48"/>
      <c r="I13" s="48"/>
      <c r="J13" s="50"/>
      <c r="K13" s="48"/>
      <c r="L13" s="48"/>
      <c r="M13" s="48"/>
      <c r="N13" s="48"/>
      <c r="O13" s="50"/>
      <c r="P13" s="51"/>
      <c r="Q13" s="52"/>
      <c r="R13" s="11"/>
      <c r="S13" s="11"/>
      <c r="T13" s="11" t="s">
        <v>66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53"/>
      <c r="AF13" s="1"/>
      <c r="AG13" s="35"/>
      <c r="AH13" s="36"/>
      <c r="AI13" s="1"/>
      <c r="AJ13" s="1"/>
    </row>
    <row r="14" spans="1:36" ht="12" customHeight="1">
      <c r="A14" s="47"/>
      <c r="B14" s="54"/>
      <c r="C14" s="48"/>
      <c r="D14" s="49"/>
      <c r="E14" s="48"/>
      <c r="F14" s="48"/>
      <c r="G14" s="50"/>
      <c r="H14" s="48"/>
      <c r="I14" s="48"/>
      <c r="J14" s="50"/>
      <c r="K14" s="48"/>
      <c r="L14" s="55">
        <f>N14/I12</f>
        <v>118.45491499999999</v>
      </c>
      <c r="M14" s="48"/>
      <c r="N14" s="55">
        <f>AI38+AI40+AI42+AI48+AI54+AI92+AI6+AI66+AI72+AI74+AI76+AI78+AI80+AI82+AI86+AI44+AI50+AI68+AI32+AI34+AI36+AI46+AI52+AI64+AI70+AI84+AI88+AI90</f>
        <v>118.45491499999999</v>
      </c>
      <c r="O14" s="56"/>
      <c r="P14" s="51"/>
      <c r="Q14" s="52"/>
      <c r="R14" s="1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6"/>
      <c r="AH14" s="45"/>
      <c r="AI14" s="1"/>
      <c r="AJ14" s="1"/>
    </row>
    <row r="15" spans="1:36" ht="12.75" customHeight="1" thickBot="1">
      <c r="A15" s="57"/>
      <c r="B15" s="58"/>
      <c r="C15" s="59"/>
      <c r="D15" s="60"/>
      <c r="E15" s="59"/>
      <c r="F15" s="59"/>
      <c r="G15" s="61"/>
      <c r="H15" s="59"/>
      <c r="I15" s="59"/>
      <c r="J15" s="61"/>
      <c r="K15" s="11"/>
      <c r="L15" s="11"/>
      <c r="M15" s="11"/>
      <c r="N15" s="11"/>
      <c r="O15" s="25"/>
      <c r="P15" s="1"/>
      <c r="Q15" s="62"/>
      <c r="R15" s="11"/>
      <c r="S15" s="1"/>
      <c r="T15" s="11" t="s">
        <v>57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53"/>
      <c r="AF15" s="1"/>
      <c r="AG15" s="63"/>
      <c r="AH15" s="64"/>
      <c r="AI15" s="1"/>
      <c r="AJ15" s="1"/>
    </row>
    <row r="16" spans="1:36" ht="14.25" customHeight="1" thickBot="1">
      <c r="A16" s="11"/>
      <c r="B16" s="11"/>
      <c r="C16" s="11"/>
      <c r="D16" s="16"/>
      <c r="E16" s="11"/>
      <c r="F16" s="11"/>
      <c r="G16" s="11"/>
      <c r="H16" s="11"/>
      <c r="I16" s="11" t="s">
        <v>27</v>
      </c>
      <c r="J16" s="11"/>
      <c r="K16" s="65"/>
      <c r="L16" s="66"/>
      <c r="M16" s="66"/>
      <c r="N16" s="66"/>
      <c r="O16" s="67"/>
      <c r="P16" s="68"/>
      <c r="Q16" s="69"/>
      <c r="R16" s="1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8.25" customHeight="1">
      <c r="A17" s="11"/>
      <c r="B17" s="11"/>
      <c r="C17" s="11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2" customHeight="1">
      <c r="A18" s="70" t="s">
        <v>28</v>
      </c>
      <c r="B18" s="71"/>
      <c r="C18" s="112" t="s">
        <v>30</v>
      </c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  <c r="S18" s="74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112" t="s">
        <v>29</v>
      </c>
      <c r="AH18" s="112"/>
      <c r="AI18" s="73"/>
      <c r="AJ18" s="1"/>
    </row>
    <row r="19" spans="1:36" ht="9" customHeight="1">
      <c r="A19" s="71"/>
      <c r="B19" s="71"/>
      <c r="C19" s="112"/>
      <c r="D19" s="111" t="s">
        <v>31</v>
      </c>
      <c r="E19" s="111"/>
      <c r="F19" s="111"/>
      <c r="G19" s="111"/>
      <c r="H19" s="111"/>
      <c r="I19" s="111"/>
      <c r="J19" s="111"/>
      <c r="K19" s="111"/>
      <c r="L19" s="111" t="s">
        <v>32</v>
      </c>
      <c r="M19" s="111"/>
      <c r="N19" s="111"/>
      <c r="O19" s="111"/>
      <c r="P19" s="111"/>
      <c r="Q19" s="111"/>
      <c r="R19" s="111"/>
      <c r="S19" s="111"/>
      <c r="T19" s="111" t="s">
        <v>33</v>
      </c>
      <c r="U19" s="111"/>
      <c r="V19" s="111"/>
      <c r="W19" s="111"/>
      <c r="X19" s="111" t="s">
        <v>34</v>
      </c>
      <c r="Y19" s="111"/>
      <c r="Z19" s="111"/>
      <c r="AA19" s="111"/>
      <c r="AB19" s="111"/>
      <c r="AC19" s="74" t="s">
        <v>35</v>
      </c>
      <c r="AD19" s="74"/>
      <c r="AE19" s="74"/>
      <c r="AF19" s="74"/>
      <c r="AG19" s="112" t="s">
        <v>36</v>
      </c>
      <c r="AH19" s="112"/>
      <c r="AI19" s="73"/>
      <c r="AJ19" s="1"/>
    </row>
    <row r="20" spans="1:36" ht="9.6" customHeight="1">
      <c r="A20" s="71"/>
      <c r="B20" s="71"/>
      <c r="C20" s="71" t="s">
        <v>37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74" t="s">
        <v>38</v>
      </c>
      <c r="AD20" s="74"/>
      <c r="AE20" s="74"/>
      <c r="AF20" s="71"/>
      <c r="AG20" s="112" t="s">
        <v>39</v>
      </c>
      <c r="AH20" s="112"/>
      <c r="AI20" s="73"/>
      <c r="AJ20" s="1"/>
    </row>
    <row r="21" spans="1:36" ht="17.45" customHeight="1">
      <c r="A21" s="71" t="s">
        <v>40</v>
      </c>
      <c r="B21" s="71" t="s">
        <v>41</v>
      </c>
      <c r="C21" s="71" t="s">
        <v>42</v>
      </c>
      <c r="D21" s="131" t="s">
        <v>82</v>
      </c>
      <c r="E21" s="130" t="s">
        <v>74</v>
      </c>
      <c r="F21" s="130" t="s">
        <v>77</v>
      </c>
      <c r="G21" s="130" t="s">
        <v>93</v>
      </c>
      <c r="H21" s="135"/>
      <c r="I21" s="132"/>
      <c r="J21" s="132"/>
      <c r="K21" s="132"/>
      <c r="L21" s="138" t="s">
        <v>84</v>
      </c>
      <c r="M21" s="138" t="s">
        <v>79</v>
      </c>
      <c r="N21" s="138" t="s">
        <v>94</v>
      </c>
      <c r="O21" s="138" t="s">
        <v>95</v>
      </c>
      <c r="P21" s="135" t="s">
        <v>56</v>
      </c>
      <c r="Q21" s="140" t="s">
        <v>96</v>
      </c>
      <c r="R21" s="135"/>
      <c r="S21" s="135"/>
      <c r="T21" s="138" t="s">
        <v>97</v>
      </c>
      <c r="U21" s="138" t="s">
        <v>98</v>
      </c>
      <c r="V21" s="139"/>
      <c r="W21" s="139"/>
      <c r="X21" s="75"/>
      <c r="Y21" s="75"/>
      <c r="Z21" s="75"/>
      <c r="AA21" s="75"/>
      <c r="AB21" s="75"/>
      <c r="AC21" s="74"/>
      <c r="AD21" s="74"/>
      <c r="AE21" s="74"/>
      <c r="AF21" s="71"/>
      <c r="AG21" s="71" t="s">
        <v>71</v>
      </c>
      <c r="AH21" s="71" t="s">
        <v>72</v>
      </c>
      <c r="AI21" s="73" t="s">
        <v>73</v>
      </c>
      <c r="AJ21" s="1"/>
    </row>
    <row r="22" spans="1:36" ht="47.25" customHeight="1">
      <c r="A22" s="71"/>
      <c r="B22" s="71"/>
      <c r="C22" s="71" t="s">
        <v>43</v>
      </c>
      <c r="D22" s="131"/>
      <c r="E22" s="130"/>
      <c r="F22" s="130"/>
      <c r="G22" s="130"/>
      <c r="H22" s="135"/>
      <c r="I22" s="132"/>
      <c r="J22" s="132"/>
      <c r="K22" s="132"/>
      <c r="L22" s="138"/>
      <c r="M22" s="138"/>
      <c r="N22" s="138"/>
      <c r="O22" s="138"/>
      <c r="P22" s="135"/>
      <c r="Q22" s="140"/>
      <c r="R22" s="135"/>
      <c r="S22" s="135"/>
      <c r="T22" s="138"/>
      <c r="U22" s="138"/>
      <c r="V22" s="139"/>
      <c r="W22" s="139"/>
      <c r="X22" s="75"/>
      <c r="Y22" s="75"/>
      <c r="Z22" s="75"/>
      <c r="AA22" s="75"/>
      <c r="AB22" s="75"/>
      <c r="AC22" s="74"/>
      <c r="AD22" s="74"/>
      <c r="AE22" s="74"/>
      <c r="AF22" s="71"/>
      <c r="AG22" s="71" t="s">
        <v>44</v>
      </c>
      <c r="AH22" s="71"/>
      <c r="AI22" s="73"/>
      <c r="AJ22" s="1"/>
    </row>
    <row r="23" spans="1:36" ht="42" customHeight="1">
      <c r="A23" s="71"/>
      <c r="B23" s="71"/>
      <c r="C23" s="71"/>
      <c r="D23" s="131"/>
      <c r="E23" s="130"/>
      <c r="F23" s="130"/>
      <c r="G23" s="130"/>
      <c r="H23" s="135"/>
      <c r="I23" s="132"/>
      <c r="J23" s="132"/>
      <c r="K23" s="132"/>
      <c r="L23" s="138"/>
      <c r="M23" s="138"/>
      <c r="N23" s="138"/>
      <c r="O23" s="138"/>
      <c r="P23" s="135"/>
      <c r="Q23" s="140"/>
      <c r="R23" s="135"/>
      <c r="S23" s="135"/>
      <c r="T23" s="138"/>
      <c r="U23" s="138"/>
      <c r="V23" s="139"/>
      <c r="W23" s="139"/>
      <c r="X23" s="75"/>
      <c r="Y23" s="75"/>
      <c r="Z23" s="75"/>
      <c r="AA23" s="75"/>
      <c r="AB23" s="75"/>
      <c r="AC23" s="74"/>
      <c r="AD23" s="74"/>
      <c r="AE23" s="74"/>
      <c r="AF23" s="71"/>
      <c r="AG23" s="71" t="s">
        <v>46</v>
      </c>
      <c r="AH23" s="71"/>
      <c r="AI23" s="73"/>
      <c r="AJ23" s="1"/>
    </row>
    <row r="24" spans="1:36" ht="11.25" customHeight="1">
      <c r="A24" s="76">
        <v>1</v>
      </c>
      <c r="B24" s="76">
        <v>2</v>
      </c>
      <c r="C24" s="76">
        <v>3</v>
      </c>
      <c r="D24" s="77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>
        <v>25</v>
      </c>
      <c r="Y24" s="76">
        <v>26</v>
      </c>
      <c r="Z24" s="76">
        <v>27</v>
      </c>
      <c r="AA24" s="76">
        <v>28</v>
      </c>
      <c r="AB24" s="76">
        <v>29</v>
      </c>
      <c r="AC24" s="76">
        <v>30</v>
      </c>
      <c r="AD24" s="76">
        <v>31</v>
      </c>
      <c r="AE24" s="76">
        <v>32</v>
      </c>
      <c r="AF24" s="76">
        <v>33</v>
      </c>
      <c r="AG24" s="76">
        <v>34</v>
      </c>
      <c r="AH24" s="76">
        <v>35</v>
      </c>
      <c r="AI24" s="73"/>
      <c r="AJ24" s="1"/>
    </row>
    <row r="25" spans="1:36" ht="12.75" customHeight="1">
      <c r="A25" s="78" t="s">
        <v>48</v>
      </c>
      <c r="B25" s="73"/>
      <c r="C25" s="73"/>
      <c r="D25" s="72">
        <f>I12</f>
        <v>1</v>
      </c>
      <c r="E25" s="73">
        <f>I12</f>
        <v>1</v>
      </c>
      <c r="F25" s="73">
        <f>I12</f>
        <v>1</v>
      </c>
      <c r="G25" s="73">
        <f>I12</f>
        <v>1</v>
      </c>
      <c r="H25" s="73"/>
      <c r="I25" s="73"/>
      <c r="J25" s="73"/>
      <c r="K25" s="73"/>
      <c r="L25" s="73">
        <f>I12</f>
        <v>1</v>
      </c>
      <c r="M25" s="73">
        <f>I12</f>
        <v>1</v>
      </c>
      <c r="N25" s="73">
        <f>I12</f>
        <v>1</v>
      </c>
      <c r="O25" s="73">
        <f>I12</f>
        <v>1</v>
      </c>
      <c r="P25" s="73">
        <f>I12</f>
        <v>1</v>
      </c>
      <c r="Q25" s="73">
        <f>I12</f>
        <v>1</v>
      </c>
      <c r="R25" s="73"/>
      <c r="S25" s="73"/>
      <c r="T25" s="73">
        <f>I12</f>
        <v>1</v>
      </c>
      <c r="U25" s="73">
        <f>I12</f>
        <v>1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1"/>
    </row>
    <row r="26" spans="1:36" ht="12.75" customHeight="1">
      <c r="A26" s="78" t="s">
        <v>49</v>
      </c>
      <c r="B26" s="73"/>
      <c r="C26" s="73"/>
      <c r="D26" s="79">
        <v>160</v>
      </c>
      <c r="E26" s="80">
        <v>20</v>
      </c>
      <c r="F26" s="81" t="s">
        <v>78</v>
      </c>
      <c r="G26" s="82">
        <v>100</v>
      </c>
      <c r="H26" s="82"/>
      <c r="I26" s="82"/>
      <c r="J26" s="82"/>
      <c r="K26" s="82"/>
      <c r="L26" s="82">
        <v>150</v>
      </c>
      <c r="M26" s="82">
        <v>155</v>
      </c>
      <c r="N26" s="82">
        <v>40</v>
      </c>
      <c r="O26" s="82">
        <v>150</v>
      </c>
      <c r="P26" s="82">
        <v>30</v>
      </c>
      <c r="Q26" s="82">
        <v>63</v>
      </c>
      <c r="R26" s="82"/>
      <c r="S26" s="82"/>
      <c r="T26" s="82">
        <v>40</v>
      </c>
      <c r="U26" s="82">
        <v>150</v>
      </c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73"/>
      <c r="AI26" s="73"/>
      <c r="AJ26" s="1"/>
    </row>
    <row r="27" spans="1:36" ht="15.75" hidden="1" customHeight="1" thickTop="1">
      <c r="A27" s="156" t="s">
        <v>54</v>
      </c>
      <c r="B27" s="126"/>
      <c r="C27" s="125" t="s">
        <v>52</v>
      </c>
      <c r="D27" s="84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36">
        <f>SUM(D28:W28)</f>
        <v>0</v>
      </c>
      <c r="AH27" s="73"/>
      <c r="AI27" s="73"/>
      <c r="AJ27" s="1"/>
    </row>
    <row r="28" spans="1:36" ht="15.75" hidden="1" customHeight="1">
      <c r="A28" s="156"/>
      <c r="B28" s="126"/>
      <c r="C28" s="125"/>
      <c r="D28" s="85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37"/>
      <c r="AH28" s="73"/>
      <c r="AI28" s="73"/>
      <c r="AJ28" s="1"/>
    </row>
    <row r="29" spans="1:36" ht="15.75" hidden="1" customHeight="1">
      <c r="A29" s="156" t="s">
        <v>50</v>
      </c>
      <c r="B29" s="133"/>
      <c r="C29" s="125" t="s">
        <v>52</v>
      </c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136">
        <f>SUM(D30:W30)</f>
        <v>0</v>
      </c>
      <c r="AH29" s="73"/>
      <c r="AI29" s="73"/>
      <c r="AJ29" s="1"/>
    </row>
    <row r="30" spans="1:36" ht="15.75" hidden="1" customHeight="1">
      <c r="A30" s="156"/>
      <c r="B30" s="133"/>
      <c r="C30" s="125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36"/>
      <c r="AH30" s="73"/>
      <c r="AI30" s="73"/>
      <c r="AJ30" s="1"/>
    </row>
    <row r="31" spans="1:36" ht="14.25" customHeight="1">
      <c r="A31" s="146" t="s">
        <v>85</v>
      </c>
      <c r="B31" s="133"/>
      <c r="C31" s="125" t="s">
        <v>52</v>
      </c>
      <c r="D31" s="84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>
        <v>8.2000000000000003E-2</v>
      </c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136">
        <f>SUM(D32:W32)</f>
        <v>8.2000000000000003E-2</v>
      </c>
      <c r="AH31" s="73"/>
      <c r="AI31" s="73"/>
      <c r="AJ31" s="1"/>
    </row>
    <row r="32" spans="1:36" ht="18" customHeight="1">
      <c r="A32" s="146"/>
      <c r="B32" s="133"/>
      <c r="C32" s="125"/>
      <c r="D32" s="84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>
        <f>Q31*I12</f>
        <v>8.2000000000000003E-2</v>
      </c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136"/>
      <c r="AH32" s="73">
        <v>500</v>
      </c>
      <c r="AI32" s="73">
        <f>AG31*AH32</f>
        <v>41</v>
      </c>
      <c r="AJ32" s="1"/>
    </row>
    <row r="33" spans="1:36" ht="20.25" hidden="1" customHeight="1">
      <c r="A33" s="157"/>
      <c r="B33" s="133"/>
      <c r="C33" s="125" t="s">
        <v>52</v>
      </c>
      <c r="D33" s="84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136">
        <f t="shared" ref="AG33" si="0">SUM(D34:W34)</f>
        <v>0</v>
      </c>
      <c r="AH33" s="73"/>
      <c r="AI33" s="73"/>
      <c r="AJ33" s="1"/>
    </row>
    <row r="34" spans="1:36" ht="18.75" hidden="1" customHeight="1">
      <c r="A34" s="156"/>
      <c r="B34" s="133"/>
      <c r="C34" s="125"/>
      <c r="D34" s="84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136"/>
      <c r="AH34" s="73">
        <v>42</v>
      </c>
      <c r="AI34" s="73">
        <f>AG33*AH34</f>
        <v>0</v>
      </c>
      <c r="AJ34" s="1"/>
    </row>
    <row r="35" spans="1:36" ht="17.25" hidden="1" customHeight="1">
      <c r="A35" s="157"/>
      <c r="B35" s="133"/>
      <c r="C35" s="125" t="s">
        <v>52</v>
      </c>
      <c r="D35" s="84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6"/>
      <c r="Q35" s="83"/>
      <c r="R35" s="83"/>
      <c r="S35" s="83"/>
      <c r="T35" s="87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136">
        <f t="shared" ref="AG35" si="1">SUM(D36:W36)</f>
        <v>0</v>
      </c>
      <c r="AH35" s="73"/>
      <c r="AI35" s="73"/>
      <c r="AJ35" s="1"/>
    </row>
    <row r="36" spans="1:36" ht="19.5" hidden="1" customHeight="1">
      <c r="A36" s="158"/>
      <c r="B36" s="133"/>
      <c r="C36" s="125"/>
      <c r="D36" s="84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136"/>
      <c r="AH36" s="73">
        <v>360.8</v>
      </c>
      <c r="AI36" s="73">
        <f>AG35*AH36</f>
        <v>0</v>
      </c>
      <c r="AJ36" s="1"/>
    </row>
    <row r="37" spans="1:36" ht="15.75" hidden="1" customHeight="1">
      <c r="A37" s="146"/>
      <c r="B37" s="133"/>
      <c r="C37" s="125" t="s">
        <v>52</v>
      </c>
      <c r="D37" s="84"/>
      <c r="E37" s="83"/>
      <c r="F37" s="83"/>
      <c r="G37" s="83"/>
      <c r="H37" s="83"/>
      <c r="I37" s="83"/>
      <c r="J37" s="83"/>
      <c r="K37" s="83"/>
      <c r="L37" s="83"/>
      <c r="M37" s="88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136">
        <f t="shared" ref="AG37" si="2">SUM(D38:W38)</f>
        <v>0</v>
      </c>
      <c r="AH37" s="73"/>
      <c r="AI37" s="73"/>
      <c r="AJ37" s="1"/>
    </row>
    <row r="38" spans="1:36" ht="15.75" hidden="1" customHeight="1">
      <c r="A38" s="146"/>
      <c r="B38" s="133"/>
      <c r="C38" s="125"/>
      <c r="D38" s="84"/>
      <c r="E38" s="83"/>
      <c r="F38" s="83"/>
      <c r="G38" s="83"/>
      <c r="H38" s="83"/>
      <c r="I38" s="83"/>
      <c r="J38" s="83"/>
      <c r="K38" s="83"/>
      <c r="L38" s="83"/>
      <c r="M38" s="88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136"/>
      <c r="AH38" s="73">
        <v>65</v>
      </c>
      <c r="AI38" s="73">
        <f>AG37*AH38</f>
        <v>0</v>
      </c>
      <c r="AJ38" s="1"/>
    </row>
    <row r="39" spans="1:36" ht="15.75" customHeight="1">
      <c r="A39" s="146" t="s">
        <v>59</v>
      </c>
      <c r="B39" s="133"/>
      <c r="C39" s="125" t="s">
        <v>52</v>
      </c>
      <c r="D39" s="84">
        <v>5.0000000000000001E-3</v>
      </c>
      <c r="E39" s="83"/>
      <c r="F39" s="83"/>
      <c r="G39" s="83"/>
      <c r="H39" s="83"/>
      <c r="I39" s="83"/>
      <c r="J39" s="83"/>
      <c r="K39" s="83"/>
      <c r="L39" s="83"/>
      <c r="M39" s="88">
        <v>5.0000000000000001E-3</v>
      </c>
      <c r="N39" s="83"/>
      <c r="O39" s="88"/>
      <c r="P39" s="83"/>
      <c r="Q39" s="83">
        <v>5.0000000000000001E-3</v>
      </c>
      <c r="R39" s="83"/>
      <c r="S39" s="83"/>
      <c r="T39" s="87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36">
        <f t="shared" ref="AG39" si="3">SUM(D40:W40)</f>
        <v>1.4999999999999999E-2</v>
      </c>
      <c r="AH39" s="73"/>
      <c r="AI39" s="73"/>
      <c r="AJ39" s="1"/>
    </row>
    <row r="40" spans="1:36" ht="15.75" customHeight="1">
      <c r="A40" s="146"/>
      <c r="B40" s="133"/>
      <c r="C40" s="125"/>
      <c r="D40" s="85">
        <f>D39*I12</f>
        <v>5.0000000000000001E-3</v>
      </c>
      <c r="E40" s="88"/>
      <c r="F40" s="88"/>
      <c r="G40" s="83"/>
      <c r="H40" s="83"/>
      <c r="I40" s="83"/>
      <c r="J40" s="83"/>
      <c r="K40" s="83"/>
      <c r="L40" s="88"/>
      <c r="M40" s="88">
        <f>M39*I12</f>
        <v>5.0000000000000001E-3</v>
      </c>
      <c r="N40" s="83"/>
      <c r="O40" s="88"/>
      <c r="P40" s="83"/>
      <c r="Q40" s="83">
        <f>Q39*I12</f>
        <v>5.0000000000000001E-3</v>
      </c>
      <c r="R40" s="83"/>
      <c r="S40" s="83"/>
      <c r="T40" s="88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36"/>
      <c r="AH40" s="73">
        <v>1081.9000000000001</v>
      </c>
      <c r="AI40" s="73">
        <f t="shared" ref="AI40:AI72" si="4">AG39*AH40</f>
        <v>16.2285</v>
      </c>
      <c r="AJ40" s="1"/>
    </row>
    <row r="41" spans="1:36" ht="17.25" customHeight="1">
      <c r="A41" s="146" t="s">
        <v>70</v>
      </c>
      <c r="B41" s="133"/>
      <c r="C41" s="125" t="s">
        <v>52</v>
      </c>
      <c r="D41" s="85">
        <v>0.126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8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36">
        <f t="shared" ref="AG41" si="5">SUM(D42:W42)</f>
        <v>0.126</v>
      </c>
      <c r="AH41" s="73"/>
      <c r="AI41" s="73"/>
      <c r="AJ41" s="1"/>
    </row>
    <row r="42" spans="1:36" ht="17.25" customHeight="1">
      <c r="A42" s="146"/>
      <c r="B42" s="133"/>
      <c r="C42" s="125"/>
      <c r="D42" s="85">
        <f>D41*I12</f>
        <v>0.126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8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136"/>
      <c r="AH42" s="73">
        <v>90.77</v>
      </c>
      <c r="AI42" s="73">
        <f t="shared" si="4"/>
        <v>11.43702</v>
      </c>
      <c r="AJ42" s="1"/>
    </row>
    <row r="43" spans="1:36" ht="18.75" customHeight="1">
      <c r="A43" s="146" t="s">
        <v>80</v>
      </c>
      <c r="B43" s="133"/>
      <c r="C43" s="125" t="s">
        <v>52</v>
      </c>
      <c r="D43" s="84"/>
      <c r="E43" s="88"/>
      <c r="F43" s="83"/>
      <c r="G43" s="88"/>
      <c r="H43" s="83"/>
      <c r="I43" s="83"/>
      <c r="J43" s="83"/>
      <c r="K43" s="83"/>
      <c r="L43" s="83"/>
      <c r="M43" s="88">
        <v>5.2999999999999999E-2</v>
      </c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36">
        <f t="shared" ref="AG43" si="6">SUM(D44:W44)</f>
        <v>5.2999999999999999E-2</v>
      </c>
      <c r="AH43" s="73"/>
      <c r="AI43" s="73"/>
      <c r="AJ43" s="1"/>
    </row>
    <row r="44" spans="1:36" ht="17.25" customHeight="1">
      <c r="A44" s="146"/>
      <c r="B44" s="133"/>
      <c r="C44" s="125"/>
      <c r="D44" s="84"/>
      <c r="E44" s="88"/>
      <c r="F44" s="83"/>
      <c r="G44" s="89"/>
      <c r="H44" s="83"/>
      <c r="I44" s="83"/>
      <c r="J44" s="83"/>
      <c r="K44" s="83"/>
      <c r="L44" s="83"/>
      <c r="M44" s="88">
        <f>M43*I12</f>
        <v>5.2999999999999999E-2</v>
      </c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36"/>
      <c r="AH44" s="73">
        <v>70</v>
      </c>
      <c r="AI44" s="73">
        <f t="shared" si="4"/>
        <v>3.71</v>
      </c>
      <c r="AJ44" s="1"/>
    </row>
    <row r="45" spans="1:36" ht="17.25" customHeight="1">
      <c r="A45" s="145" t="s">
        <v>81</v>
      </c>
      <c r="B45" s="78"/>
      <c r="C45" s="90"/>
      <c r="D45" s="84"/>
      <c r="E45" s="88"/>
      <c r="F45" s="83"/>
      <c r="G45" s="89"/>
      <c r="H45" s="83"/>
      <c r="I45" s="83"/>
      <c r="J45" s="83"/>
      <c r="K45" s="83"/>
      <c r="L45" s="83">
        <v>1.5E-3</v>
      </c>
      <c r="M45" s="88"/>
      <c r="N45" s="88">
        <v>2E-3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36">
        <f t="shared" ref="AG45" si="7">SUM(D46:W46)</f>
        <v>3.5000000000000001E-3</v>
      </c>
      <c r="AH45" s="73"/>
      <c r="AI45" s="73"/>
      <c r="AJ45" s="1"/>
    </row>
    <row r="46" spans="1:36" ht="17.25" customHeight="1">
      <c r="A46" s="145"/>
      <c r="B46" s="78"/>
      <c r="C46" s="90"/>
      <c r="D46" s="84"/>
      <c r="E46" s="88"/>
      <c r="F46" s="83"/>
      <c r="G46" s="89"/>
      <c r="H46" s="83"/>
      <c r="I46" s="83"/>
      <c r="J46" s="83"/>
      <c r="K46" s="83"/>
      <c r="L46" s="83">
        <f>L45*I12</f>
        <v>1.5E-3</v>
      </c>
      <c r="M46" s="88"/>
      <c r="N46" s="87">
        <f>N45*I12</f>
        <v>2E-3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136"/>
      <c r="AH46" s="73">
        <v>152.16999999999999</v>
      </c>
      <c r="AI46" s="73">
        <f>AG45*AH46</f>
        <v>0.53259499999999993</v>
      </c>
      <c r="AJ46" s="1"/>
    </row>
    <row r="47" spans="1:36" ht="19.5" customHeight="1">
      <c r="A47" s="146" t="s">
        <v>83</v>
      </c>
      <c r="B47" s="133"/>
      <c r="C47" s="125" t="s">
        <v>53</v>
      </c>
      <c r="D47" s="84">
        <v>0.03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36">
        <f t="shared" ref="AG47" si="8">SUM(D48:W48)</f>
        <v>0.03</v>
      </c>
      <c r="AH47" s="73"/>
      <c r="AI47" s="73"/>
      <c r="AJ47" s="1"/>
    </row>
    <row r="48" spans="1:36" ht="14.25" customHeight="1">
      <c r="A48" s="146"/>
      <c r="B48" s="133"/>
      <c r="C48" s="125"/>
      <c r="D48" s="85">
        <f>D47*I12</f>
        <v>0.03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136"/>
      <c r="AH48" s="73">
        <v>54</v>
      </c>
      <c r="AI48" s="73">
        <f t="shared" si="4"/>
        <v>1.6199999999999999</v>
      </c>
      <c r="AJ48" s="1"/>
    </row>
    <row r="49" spans="1:36" ht="19.5" customHeight="1">
      <c r="A49" s="146" t="s">
        <v>99</v>
      </c>
      <c r="B49" s="133"/>
      <c r="C49" s="125"/>
      <c r="D49" s="84"/>
      <c r="E49" s="83"/>
      <c r="F49" s="83"/>
      <c r="G49" s="83"/>
      <c r="H49" s="83"/>
      <c r="I49" s="83"/>
      <c r="J49" s="83"/>
      <c r="K49" s="83"/>
      <c r="L49" s="83"/>
      <c r="M49" s="88"/>
      <c r="N49" s="83"/>
      <c r="O49" s="83">
        <v>1.4999999999999999E-2</v>
      </c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136">
        <f t="shared" ref="AG49" si="9">SUM(D50:W50)</f>
        <v>1.4999999999999999E-2</v>
      </c>
      <c r="AH49" s="73"/>
      <c r="AI49" s="73"/>
      <c r="AJ49" s="1"/>
    </row>
    <row r="50" spans="1:36" ht="15" customHeight="1">
      <c r="A50" s="146"/>
      <c r="B50" s="133"/>
      <c r="C50" s="125"/>
      <c r="D50" s="85"/>
      <c r="E50" s="83"/>
      <c r="F50" s="83"/>
      <c r="G50" s="83"/>
      <c r="H50" s="83"/>
      <c r="I50" s="83"/>
      <c r="J50" s="83"/>
      <c r="K50" s="83"/>
      <c r="L50" s="83"/>
      <c r="M50" s="88"/>
      <c r="N50" s="83"/>
      <c r="O50" s="83">
        <f>O49*I12</f>
        <v>1.4999999999999999E-2</v>
      </c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36"/>
      <c r="AH50" s="73">
        <v>180</v>
      </c>
      <c r="AI50" s="73">
        <f t="shared" si="4"/>
        <v>2.6999999999999997</v>
      </c>
      <c r="AJ50" s="1"/>
    </row>
    <row r="51" spans="1:36" ht="17.25" hidden="1" customHeight="1">
      <c r="A51" s="147"/>
      <c r="B51" s="78"/>
      <c r="C51" s="90"/>
      <c r="D51" s="85"/>
      <c r="E51" s="83"/>
      <c r="F51" s="83"/>
      <c r="G51" s="83"/>
      <c r="H51" s="83"/>
      <c r="I51" s="83"/>
      <c r="J51" s="83"/>
      <c r="K51" s="83"/>
      <c r="L51" s="83"/>
      <c r="M51" s="88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136">
        <f t="shared" ref="AG51" si="10">SUM(D52:W52)</f>
        <v>0</v>
      </c>
      <c r="AH51" s="73"/>
      <c r="AI51" s="73"/>
      <c r="AJ51" s="1"/>
    </row>
    <row r="52" spans="1:36" ht="17.25" hidden="1" customHeight="1">
      <c r="A52" s="147"/>
      <c r="B52" s="78"/>
      <c r="C52" s="90"/>
      <c r="D52" s="85"/>
      <c r="E52" s="83"/>
      <c r="F52" s="83"/>
      <c r="G52" s="83"/>
      <c r="H52" s="83"/>
      <c r="I52" s="83"/>
      <c r="J52" s="83"/>
      <c r="K52" s="83"/>
      <c r="L52" s="83"/>
      <c r="M52" s="88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136"/>
      <c r="AH52" s="73">
        <v>90</v>
      </c>
      <c r="AI52" s="73">
        <f>AG51*AH52</f>
        <v>0</v>
      </c>
      <c r="AJ52" s="1"/>
    </row>
    <row r="53" spans="1:36" ht="15.75" customHeight="1">
      <c r="A53" s="146" t="s">
        <v>60</v>
      </c>
      <c r="B53" s="133"/>
      <c r="C53" s="125" t="s">
        <v>53</v>
      </c>
      <c r="D53" s="84"/>
      <c r="E53" s="83"/>
      <c r="F53" s="83"/>
      <c r="G53" s="83"/>
      <c r="H53" s="83"/>
      <c r="I53" s="83"/>
      <c r="J53" s="83"/>
      <c r="K53" s="83"/>
      <c r="L53" s="83">
        <v>2.3E-3</v>
      </c>
      <c r="M53" s="86"/>
      <c r="N53" s="83"/>
      <c r="O53" s="83"/>
      <c r="P53" s="83"/>
      <c r="Q53" s="83"/>
      <c r="R53" s="83"/>
      <c r="S53" s="83"/>
      <c r="T53" s="88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136">
        <f t="shared" ref="AG53" si="11">SUM(D54:W54)</f>
        <v>2.3E-3</v>
      </c>
      <c r="AH53" s="73"/>
      <c r="AI53" s="73"/>
      <c r="AJ53" s="1"/>
    </row>
    <row r="54" spans="1:36" ht="21.75" customHeight="1">
      <c r="A54" s="146"/>
      <c r="B54" s="133"/>
      <c r="C54" s="125"/>
      <c r="D54" s="91"/>
      <c r="E54" s="88"/>
      <c r="F54" s="83"/>
      <c r="G54" s="83"/>
      <c r="H54" s="83"/>
      <c r="I54" s="83"/>
      <c r="J54" s="83"/>
      <c r="K54" s="83"/>
      <c r="L54" s="88">
        <f>L53*I12</f>
        <v>2.3E-3</v>
      </c>
      <c r="M54" s="86"/>
      <c r="N54" s="83"/>
      <c r="O54" s="83"/>
      <c r="P54" s="83"/>
      <c r="Q54" s="83"/>
      <c r="R54" s="83"/>
      <c r="S54" s="83"/>
      <c r="T54" s="88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136"/>
      <c r="AH54" s="73">
        <v>26</v>
      </c>
      <c r="AI54" s="73">
        <f t="shared" si="4"/>
        <v>5.9799999999999999E-2</v>
      </c>
      <c r="AJ54" s="1"/>
    </row>
    <row r="55" spans="1:36" ht="27.75" customHeight="1">
      <c r="A55" s="92"/>
      <c r="B55" s="73"/>
      <c r="C55" s="73"/>
      <c r="D55" s="9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4" t="s">
        <v>55</v>
      </c>
      <c r="AH55" s="73"/>
      <c r="AI55" s="73"/>
      <c r="AJ55" s="1"/>
    </row>
    <row r="56" spans="1:36" ht="12" customHeight="1">
      <c r="A56" s="70" t="s">
        <v>28</v>
      </c>
      <c r="B56" s="71"/>
      <c r="C56" s="71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4"/>
      <c r="S56" s="74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112" t="s">
        <v>29</v>
      </c>
      <c r="AH56" s="112"/>
      <c r="AI56" s="73"/>
      <c r="AJ56" s="1"/>
    </row>
    <row r="57" spans="1:36" ht="12" customHeight="1">
      <c r="A57" s="71"/>
      <c r="B57" s="71"/>
      <c r="C57" s="71" t="s">
        <v>30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 t="s">
        <v>34</v>
      </c>
      <c r="Y57" s="111"/>
      <c r="Z57" s="111"/>
      <c r="AA57" s="111"/>
      <c r="AB57" s="111"/>
      <c r="AC57" s="74" t="s">
        <v>51</v>
      </c>
      <c r="AD57" s="74"/>
      <c r="AE57" s="74"/>
      <c r="AF57" s="74"/>
      <c r="AG57" s="112" t="s">
        <v>36</v>
      </c>
      <c r="AH57" s="112"/>
      <c r="AI57" s="73"/>
      <c r="AJ57" s="1"/>
    </row>
    <row r="58" spans="1:36" ht="1.5" customHeight="1">
      <c r="A58" s="71"/>
      <c r="B58" s="71"/>
      <c r="C58" s="71" t="s">
        <v>37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74" t="s">
        <v>38</v>
      </c>
      <c r="AD58" s="74"/>
      <c r="AE58" s="74"/>
      <c r="AF58" s="71"/>
      <c r="AG58" s="112" t="s">
        <v>39</v>
      </c>
      <c r="AH58" s="112"/>
      <c r="AI58" s="73"/>
      <c r="AJ58" s="1"/>
    </row>
    <row r="59" spans="1:36" ht="12.75" customHeight="1">
      <c r="A59" s="94" t="s">
        <v>40</v>
      </c>
      <c r="B59" s="94" t="s">
        <v>41</v>
      </c>
      <c r="C59" s="94" t="s">
        <v>42</v>
      </c>
      <c r="D59" s="143" t="str">
        <f>D21</f>
        <v>Каша жидкая пшеничная</v>
      </c>
      <c r="E59" s="143" t="s">
        <v>74</v>
      </c>
      <c r="F59" s="143" t="str">
        <f>F21</f>
        <v>Чай с сахаром</v>
      </c>
      <c r="G59" s="163" t="str">
        <f>G21</f>
        <v>ЯБЛОКО    10.00</v>
      </c>
      <c r="H59" s="123"/>
      <c r="I59" s="124"/>
      <c r="J59" s="124"/>
      <c r="K59" s="124"/>
      <c r="L59" s="155" t="str">
        <f>L21</f>
        <v>Суп  рисовый</v>
      </c>
      <c r="M59" s="155" t="str">
        <f>M21</f>
        <v>Макароны отварные</v>
      </c>
      <c r="N59" s="123" t="str">
        <f>N21</f>
        <v>салат из капусты</v>
      </c>
      <c r="O59" s="123" t="str">
        <f>O21</f>
        <v>компот из сухофруктов</v>
      </c>
      <c r="P59" s="123" t="s">
        <v>56</v>
      </c>
      <c r="Q59" s="144" t="str">
        <f>Q21</f>
        <v>рыба отварная</v>
      </c>
      <c r="R59" s="123"/>
      <c r="S59" s="123"/>
      <c r="T59" s="123" t="str">
        <f>T21</f>
        <v>вафли</v>
      </c>
      <c r="U59" s="123" t="str">
        <f>U21</f>
        <v>витаминизированный напиток</v>
      </c>
      <c r="V59" s="164"/>
      <c r="W59" s="73"/>
      <c r="X59" s="73"/>
      <c r="Y59" s="73"/>
      <c r="Z59" s="73"/>
      <c r="AA59" s="73"/>
      <c r="AB59" s="73"/>
      <c r="AC59" s="73"/>
      <c r="AD59" s="73"/>
      <c r="AE59" s="73"/>
      <c r="AF59" s="94"/>
      <c r="AG59" s="94" t="s">
        <v>71</v>
      </c>
      <c r="AH59" s="94" t="s">
        <v>72</v>
      </c>
      <c r="AI59" s="73"/>
      <c r="AJ59" s="1"/>
    </row>
    <row r="60" spans="1:36" ht="27.75" customHeight="1">
      <c r="A60" s="94"/>
      <c r="B60" s="94"/>
      <c r="C60" s="94" t="s">
        <v>43</v>
      </c>
      <c r="D60" s="143"/>
      <c r="E60" s="143"/>
      <c r="F60" s="143"/>
      <c r="G60" s="163"/>
      <c r="H60" s="123"/>
      <c r="I60" s="124"/>
      <c r="J60" s="124"/>
      <c r="K60" s="124"/>
      <c r="L60" s="155"/>
      <c r="M60" s="155"/>
      <c r="N60" s="123"/>
      <c r="O60" s="123"/>
      <c r="P60" s="123"/>
      <c r="Q60" s="144"/>
      <c r="R60" s="123"/>
      <c r="S60" s="123"/>
      <c r="T60" s="123"/>
      <c r="U60" s="123"/>
      <c r="V60" s="164"/>
      <c r="W60" s="73"/>
      <c r="X60" s="73"/>
      <c r="Y60" s="73"/>
      <c r="Z60" s="73"/>
      <c r="AA60" s="73"/>
      <c r="AB60" s="73"/>
      <c r="AC60" s="73"/>
      <c r="AD60" s="73"/>
      <c r="AE60" s="73"/>
      <c r="AF60" s="94"/>
      <c r="AG60" s="94" t="s">
        <v>44</v>
      </c>
      <c r="AH60" s="94" t="s">
        <v>45</v>
      </c>
      <c r="AI60" s="73"/>
      <c r="AJ60" s="1"/>
    </row>
    <row r="61" spans="1:36" ht="64.5" customHeight="1">
      <c r="A61" s="94"/>
      <c r="B61" s="94"/>
      <c r="C61" s="94"/>
      <c r="D61" s="143"/>
      <c r="E61" s="143"/>
      <c r="F61" s="143"/>
      <c r="G61" s="163"/>
      <c r="H61" s="123"/>
      <c r="I61" s="124"/>
      <c r="J61" s="124"/>
      <c r="K61" s="124"/>
      <c r="L61" s="155"/>
      <c r="M61" s="155"/>
      <c r="N61" s="123"/>
      <c r="O61" s="123"/>
      <c r="P61" s="123"/>
      <c r="Q61" s="144"/>
      <c r="R61" s="123"/>
      <c r="S61" s="123"/>
      <c r="T61" s="123"/>
      <c r="U61" s="123"/>
      <c r="V61" s="164"/>
      <c r="W61" s="73"/>
      <c r="X61" s="73"/>
      <c r="Y61" s="73"/>
      <c r="Z61" s="73"/>
      <c r="AA61" s="73"/>
      <c r="AB61" s="73"/>
      <c r="AC61" s="73"/>
      <c r="AD61" s="73"/>
      <c r="AE61" s="73"/>
      <c r="AF61" s="94"/>
      <c r="AG61" s="94" t="s">
        <v>46</v>
      </c>
      <c r="AH61" s="94" t="s">
        <v>47</v>
      </c>
      <c r="AI61" s="73"/>
      <c r="AJ61" s="1"/>
    </row>
    <row r="62" spans="1:36" ht="11.25" customHeight="1">
      <c r="A62" s="95">
        <v>1</v>
      </c>
      <c r="B62" s="95">
        <v>2</v>
      </c>
      <c r="C62" s="95">
        <v>3</v>
      </c>
      <c r="D62" s="96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>
        <v>25</v>
      </c>
      <c r="Y62" s="95">
        <v>26</v>
      </c>
      <c r="Z62" s="95">
        <v>27</v>
      </c>
      <c r="AA62" s="95">
        <v>28</v>
      </c>
      <c r="AB62" s="95">
        <v>29</v>
      </c>
      <c r="AC62" s="95">
        <v>30</v>
      </c>
      <c r="AD62" s="95">
        <v>31</v>
      </c>
      <c r="AE62" s="95">
        <v>32</v>
      </c>
      <c r="AF62" s="95">
        <v>33</v>
      </c>
      <c r="AG62" s="95">
        <v>34</v>
      </c>
      <c r="AH62" s="95">
        <v>35</v>
      </c>
      <c r="AI62" s="73"/>
      <c r="AJ62" s="1"/>
    </row>
    <row r="63" spans="1:36" ht="19.5" customHeight="1">
      <c r="A63" s="145" t="s">
        <v>61</v>
      </c>
      <c r="B63" s="97"/>
      <c r="C63" s="97" t="s">
        <v>52</v>
      </c>
      <c r="D63" s="84">
        <v>5.0000000000000001E-3</v>
      </c>
      <c r="E63" s="83"/>
      <c r="F63" s="88">
        <v>6.0000000000000001E-3</v>
      </c>
      <c r="G63" s="83"/>
      <c r="H63" s="83"/>
      <c r="I63" s="83"/>
      <c r="J63" s="83"/>
      <c r="K63" s="83"/>
      <c r="L63" s="83"/>
      <c r="M63" s="83"/>
      <c r="N63" s="88">
        <v>2E-3</v>
      </c>
      <c r="O63" s="88">
        <v>7.0000000000000001E-3</v>
      </c>
      <c r="P63" s="83"/>
      <c r="Q63" s="83"/>
      <c r="R63" s="83"/>
      <c r="S63" s="83"/>
      <c r="T63" s="87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136">
        <f>SUM(D64:U64)</f>
        <v>0.02</v>
      </c>
      <c r="AH63" s="73"/>
      <c r="AI63" s="73"/>
      <c r="AJ63" s="1"/>
    </row>
    <row r="64" spans="1:36" ht="21" customHeight="1">
      <c r="A64" s="145"/>
      <c r="B64" s="97"/>
      <c r="C64" s="97"/>
      <c r="D64" s="85">
        <f>D63*I12</f>
        <v>5.0000000000000001E-3</v>
      </c>
      <c r="E64" s="83"/>
      <c r="F64" s="88">
        <f>F63*I12</f>
        <v>6.0000000000000001E-3</v>
      </c>
      <c r="G64" s="83"/>
      <c r="H64" s="83"/>
      <c r="I64" s="83"/>
      <c r="J64" s="83"/>
      <c r="K64" s="83"/>
      <c r="L64" s="83"/>
      <c r="M64" s="83"/>
      <c r="N64" s="88">
        <f>N63*I12</f>
        <v>2E-3</v>
      </c>
      <c r="O64" s="88">
        <f>O63*I12</f>
        <v>7.0000000000000001E-3</v>
      </c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136"/>
      <c r="AH64" s="73">
        <v>65</v>
      </c>
      <c r="AI64" s="73">
        <f t="shared" si="4"/>
        <v>1.3</v>
      </c>
      <c r="AJ64" s="1"/>
    </row>
    <row r="65" spans="1:36" ht="15.75" customHeight="1">
      <c r="A65" s="145" t="s">
        <v>62</v>
      </c>
      <c r="B65" s="150"/>
      <c r="C65" s="152" t="s">
        <v>52</v>
      </c>
      <c r="D65" s="84"/>
      <c r="E65" s="83"/>
      <c r="F65" s="83"/>
      <c r="G65" s="83"/>
      <c r="H65" s="83"/>
      <c r="I65" s="83"/>
      <c r="J65" s="83"/>
      <c r="K65" s="83"/>
      <c r="L65" s="88">
        <v>0.06</v>
      </c>
      <c r="M65" s="88"/>
      <c r="N65" s="83"/>
      <c r="O65" s="83"/>
      <c r="P65" s="83"/>
      <c r="Q65" s="83"/>
      <c r="R65" s="83"/>
      <c r="S65" s="83"/>
      <c r="T65" s="86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136">
        <f t="shared" ref="AG65" si="12">SUM(D66:U66)</f>
        <v>0.06</v>
      </c>
      <c r="AH65" s="73"/>
      <c r="AI65" s="73"/>
      <c r="AJ65" s="1"/>
    </row>
    <row r="66" spans="1:36" ht="18" customHeight="1">
      <c r="A66" s="145"/>
      <c r="B66" s="150"/>
      <c r="C66" s="152"/>
      <c r="D66" s="85"/>
      <c r="E66" s="88"/>
      <c r="F66" s="83"/>
      <c r="G66" s="88"/>
      <c r="H66" s="83"/>
      <c r="I66" s="83"/>
      <c r="J66" s="83"/>
      <c r="K66" s="83"/>
      <c r="L66" s="88">
        <f>L65*I12</f>
        <v>0.06</v>
      </c>
      <c r="M66" s="88"/>
      <c r="N66" s="83"/>
      <c r="O66" s="83"/>
      <c r="P66" s="83"/>
      <c r="Q66" s="83"/>
      <c r="R66" s="83"/>
      <c r="S66" s="83"/>
      <c r="T66" s="88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136"/>
      <c r="AH66" s="73">
        <v>80</v>
      </c>
      <c r="AI66" s="73">
        <f t="shared" si="4"/>
        <v>4.8</v>
      </c>
      <c r="AJ66" s="1"/>
    </row>
    <row r="67" spans="1:36" ht="18" customHeight="1">
      <c r="A67" s="145" t="s">
        <v>100</v>
      </c>
      <c r="B67" s="150"/>
      <c r="C67" s="152" t="s">
        <v>52</v>
      </c>
      <c r="D67" s="84"/>
      <c r="E67" s="83"/>
      <c r="F67" s="83"/>
      <c r="G67" s="83"/>
      <c r="H67" s="83"/>
      <c r="I67" s="83"/>
      <c r="J67" s="83"/>
      <c r="K67" s="83"/>
      <c r="L67" s="83"/>
      <c r="M67" s="83"/>
      <c r="N67" s="83">
        <v>3.9399999999999998E-2</v>
      </c>
      <c r="O67" s="83"/>
      <c r="P67" s="83"/>
      <c r="Q67" s="83"/>
      <c r="R67" s="83"/>
      <c r="S67" s="83"/>
      <c r="T67" s="86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136">
        <f t="shared" ref="AG67" si="13">SUM(D68:U68)</f>
        <v>3.9399999999999998E-2</v>
      </c>
      <c r="AH67" s="73"/>
      <c r="AI67" s="73"/>
      <c r="AJ67" s="1"/>
    </row>
    <row r="68" spans="1:36" ht="19.5" customHeight="1">
      <c r="A68" s="145"/>
      <c r="B68" s="150"/>
      <c r="C68" s="152"/>
      <c r="D68" s="84"/>
      <c r="E68" s="83"/>
      <c r="F68" s="83"/>
      <c r="G68" s="83"/>
      <c r="H68" s="83"/>
      <c r="I68" s="83"/>
      <c r="J68" s="83"/>
      <c r="K68" s="83"/>
      <c r="L68" s="83"/>
      <c r="M68" s="83"/>
      <c r="N68" s="88">
        <f>N67*I12</f>
        <v>3.9399999999999998E-2</v>
      </c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136"/>
      <c r="AH68" s="73">
        <v>30</v>
      </c>
      <c r="AI68" s="73">
        <f t="shared" si="4"/>
        <v>1.1819999999999999</v>
      </c>
      <c r="AJ68" s="1"/>
    </row>
    <row r="69" spans="1:36" ht="18" customHeight="1">
      <c r="A69" s="148" t="s">
        <v>97</v>
      </c>
      <c r="B69" s="98"/>
      <c r="C69" s="99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100"/>
      <c r="R69" s="83"/>
      <c r="S69" s="83"/>
      <c r="T69" s="88">
        <v>0.04</v>
      </c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136">
        <f t="shared" ref="AG69" si="14">SUM(D70:U70)</f>
        <v>0.04</v>
      </c>
      <c r="AH69" s="73"/>
      <c r="AI69" s="73"/>
      <c r="AJ69" s="1"/>
    </row>
    <row r="70" spans="1:36" ht="18" customHeight="1">
      <c r="A70" s="148"/>
      <c r="B70" s="98"/>
      <c r="C70" s="99"/>
      <c r="D70" s="84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100"/>
      <c r="R70" s="83"/>
      <c r="S70" s="83"/>
      <c r="T70" s="88">
        <f>T69*I12</f>
        <v>0.04</v>
      </c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136"/>
      <c r="AH70" s="73">
        <v>290</v>
      </c>
      <c r="AI70" s="73">
        <f>AG69*AH70</f>
        <v>11.6</v>
      </c>
      <c r="AJ70" s="1"/>
    </row>
    <row r="71" spans="1:36" ht="16.5" customHeight="1">
      <c r="A71" s="145" t="s">
        <v>69</v>
      </c>
      <c r="B71" s="150"/>
      <c r="C71" s="152" t="s">
        <v>52</v>
      </c>
      <c r="D71" s="84"/>
      <c r="E71" s="83"/>
      <c r="F71" s="83"/>
      <c r="G71" s="83"/>
      <c r="H71" s="83"/>
      <c r="I71" s="83"/>
      <c r="J71" s="83"/>
      <c r="K71" s="83"/>
      <c r="L71" s="83">
        <v>7.1999999999999998E-3</v>
      </c>
      <c r="M71" s="83"/>
      <c r="N71" s="83"/>
      <c r="O71" s="83"/>
      <c r="P71" s="83"/>
      <c r="Q71" s="83">
        <v>5.0000000000000001E-3</v>
      </c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136">
        <f t="shared" ref="AG71" si="15">SUM(D72:U72)</f>
        <v>1.2199999999999999E-2</v>
      </c>
      <c r="AH71" s="73"/>
      <c r="AI71" s="73"/>
      <c r="AJ71" s="1"/>
    </row>
    <row r="72" spans="1:36" ht="18.75" customHeight="1">
      <c r="A72" s="145"/>
      <c r="B72" s="150"/>
      <c r="C72" s="152"/>
      <c r="D72" s="84"/>
      <c r="E72" s="83"/>
      <c r="F72" s="83"/>
      <c r="G72" s="83"/>
      <c r="H72" s="83"/>
      <c r="I72" s="83"/>
      <c r="J72" s="83"/>
      <c r="K72" s="83"/>
      <c r="L72" s="83">
        <f>L71*I12</f>
        <v>7.1999999999999998E-3</v>
      </c>
      <c r="M72" s="83"/>
      <c r="N72" s="83"/>
      <c r="O72" s="83"/>
      <c r="P72" s="83"/>
      <c r="Q72" s="83">
        <f>Q71*I12</f>
        <v>5.0000000000000001E-3</v>
      </c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136"/>
      <c r="AH72" s="73">
        <v>30</v>
      </c>
      <c r="AI72" s="73">
        <f t="shared" si="4"/>
        <v>0.36599999999999999</v>
      </c>
      <c r="AJ72" s="1"/>
    </row>
    <row r="73" spans="1:36" ht="15" customHeight="1">
      <c r="A73" s="145" t="s">
        <v>63</v>
      </c>
      <c r="B73" s="150"/>
      <c r="C73" s="152" t="s">
        <v>52</v>
      </c>
      <c r="D73" s="84"/>
      <c r="E73" s="83"/>
      <c r="F73" s="83"/>
      <c r="G73" s="83"/>
      <c r="H73" s="83"/>
      <c r="I73" s="83"/>
      <c r="J73" s="83"/>
      <c r="K73" s="83"/>
      <c r="L73" s="83">
        <v>7.4999999999999997E-3</v>
      </c>
      <c r="M73" s="83"/>
      <c r="N73" s="83">
        <v>5.0000000000000001E-3</v>
      </c>
      <c r="O73" s="83"/>
      <c r="P73" s="83"/>
      <c r="Q73" s="83">
        <v>3.0000000000000001E-3</v>
      </c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136">
        <f t="shared" ref="AG73" si="16">SUM(D74:U74)</f>
        <v>1.55E-2</v>
      </c>
      <c r="AH73" s="73"/>
      <c r="AI73" s="73"/>
      <c r="AJ73" s="1"/>
    </row>
    <row r="74" spans="1:36" ht="16.5" customHeight="1">
      <c r="A74" s="145"/>
      <c r="B74" s="150"/>
      <c r="C74" s="152"/>
      <c r="D74" s="84"/>
      <c r="E74" s="83"/>
      <c r="F74" s="83"/>
      <c r="G74" s="83"/>
      <c r="H74" s="83"/>
      <c r="I74" s="83"/>
      <c r="J74" s="83"/>
      <c r="K74" s="83"/>
      <c r="L74" s="83">
        <f>L73*I12</f>
        <v>7.4999999999999997E-3</v>
      </c>
      <c r="M74" s="83"/>
      <c r="N74" s="88">
        <f>N73*I12</f>
        <v>5.0000000000000001E-3</v>
      </c>
      <c r="O74" s="83"/>
      <c r="P74" s="83"/>
      <c r="Q74" s="83">
        <f>Q73*I12</f>
        <v>3.0000000000000001E-3</v>
      </c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136"/>
      <c r="AH74" s="73">
        <v>45</v>
      </c>
      <c r="AI74" s="73">
        <f t="shared" ref="AI74:AI92" si="17">AG73*AH74</f>
        <v>0.69750000000000001</v>
      </c>
      <c r="AJ74" s="1"/>
    </row>
    <row r="75" spans="1:36" ht="14.25" customHeight="1">
      <c r="A75" s="145" t="s">
        <v>90</v>
      </c>
      <c r="B75" s="150"/>
      <c r="C75" s="152" t="s">
        <v>52</v>
      </c>
      <c r="D75" s="84"/>
      <c r="E75" s="83"/>
      <c r="F75" s="83"/>
      <c r="G75" s="83">
        <v>9.1200000000000003E-2</v>
      </c>
      <c r="H75" s="83"/>
      <c r="I75" s="83"/>
      <c r="J75" s="83"/>
      <c r="K75" s="83"/>
      <c r="L75" s="83"/>
      <c r="M75" s="88"/>
      <c r="N75" s="83"/>
      <c r="O75" s="83"/>
      <c r="P75" s="86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136">
        <f t="shared" ref="AG75" si="18">SUM(D76:U76)</f>
        <v>9.1200000000000003E-2</v>
      </c>
      <c r="AH75" s="73"/>
      <c r="AI75" s="73"/>
      <c r="AJ75" s="1"/>
    </row>
    <row r="76" spans="1:36" ht="15.75" customHeight="1">
      <c r="A76" s="145"/>
      <c r="B76" s="150"/>
      <c r="C76" s="152"/>
      <c r="D76" s="84"/>
      <c r="E76" s="83"/>
      <c r="F76" s="83"/>
      <c r="G76" s="88">
        <f>G75*I12</f>
        <v>9.1200000000000003E-2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136"/>
      <c r="AH76" s="73">
        <v>120</v>
      </c>
      <c r="AI76" s="73">
        <f t="shared" si="17"/>
        <v>10.944000000000001</v>
      </c>
      <c r="AJ76" s="1"/>
    </row>
    <row r="77" spans="1:36" ht="16.5" customHeight="1">
      <c r="A77" s="148" t="s">
        <v>98</v>
      </c>
      <c r="B77" s="150"/>
      <c r="C77" s="152" t="s">
        <v>52</v>
      </c>
      <c r="D77" s="84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100"/>
      <c r="R77" s="83"/>
      <c r="S77" s="83"/>
      <c r="T77" s="83"/>
      <c r="U77" s="83">
        <v>2.8000000000000001E-2</v>
      </c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136">
        <f t="shared" ref="AG77" si="19">SUM(D78:U78)</f>
        <v>2.8000000000000001E-2</v>
      </c>
      <c r="AH77" s="73"/>
      <c r="AI77" s="73"/>
      <c r="AJ77" s="1"/>
    </row>
    <row r="78" spans="1:36" ht="16.5" customHeight="1">
      <c r="A78" s="148"/>
      <c r="B78" s="150"/>
      <c r="C78" s="152"/>
      <c r="D78" s="84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100"/>
      <c r="R78" s="83"/>
      <c r="S78" s="83"/>
      <c r="T78" s="83"/>
      <c r="U78" s="83">
        <f>U77*I12</f>
        <v>2.8000000000000001E-2</v>
      </c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136"/>
      <c r="AH78" s="73">
        <v>250</v>
      </c>
      <c r="AI78" s="73">
        <f t="shared" si="17"/>
        <v>7</v>
      </c>
      <c r="AJ78" s="1"/>
    </row>
    <row r="79" spans="1:36" ht="15" customHeight="1">
      <c r="A79" s="148" t="s">
        <v>64</v>
      </c>
      <c r="B79" s="150"/>
      <c r="C79" s="152" t="s">
        <v>52</v>
      </c>
      <c r="D79" s="84"/>
      <c r="E79" s="88">
        <v>0.02</v>
      </c>
      <c r="F79" s="83"/>
      <c r="G79" s="83"/>
      <c r="H79" s="83"/>
      <c r="I79" s="83"/>
      <c r="J79" s="83"/>
      <c r="K79" s="83"/>
      <c r="L79" s="83"/>
      <c r="M79" s="88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136">
        <f t="shared" ref="AG79" si="20">SUM(D80:U80)</f>
        <v>0.02</v>
      </c>
      <c r="AH79" s="73"/>
      <c r="AI79" s="73"/>
      <c r="AJ79" s="1"/>
    </row>
    <row r="80" spans="1:36" ht="18.75" customHeight="1">
      <c r="A80" s="148"/>
      <c r="B80" s="150"/>
      <c r="C80" s="152"/>
      <c r="D80" s="85"/>
      <c r="E80" s="88">
        <f>E79*I12</f>
        <v>0.02</v>
      </c>
      <c r="F80" s="83"/>
      <c r="G80" s="83"/>
      <c r="H80" s="83"/>
      <c r="I80" s="83"/>
      <c r="J80" s="83"/>
      <c r="K80" s="83"/>
      <c r="L80" s="88"/>
      <c r="M80" s="88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136"/>
      <c r="AH80" s="73">
        <v>55.55</v>
      </c>
      <c r="AI80" s="73">
        <f t="shared" si="17"/>
        <v>1.111</v>
      </c>
      <c r="AJ80" s="1"/>
    </row>
    <row r="81" spans="1:36" ht="15.75">
      <c r="A81" s="145" t="s">
        <v>65</v>
      </c>
      <c r="B81" s="150"/>
      <c r="C81" s="152" t="s">
        <v>52</v>
      </c>
      <c r="D81" s="84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>
        <v>0.03</v>
      </c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136">
        <f t="shared" ref="AG81" si="21">SUM(D82:U82)</f>
        <v>0.03</v>
      </c>
      <c r="AH81" s="73"/>
      <c r="AI81" s="73"/>
      <c r="AJ81" s="1"/>
    </row>
    <row r="82" spans="1:36" ht="15.75">
      <c r="A82" s="145"/>
      <c r="B82" s="150"/>
      <c r="C82" s="152"/>
      <c r="D82" s="85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>
        <f>P81*I12</f>
        <v>0.03</v>
      </c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136"/>
      <c r="AH82" s="73">
        <v>55.55</v>
      </c>
      <c r="AI82" s="73">
        <f t="shared" si="17"/>
        <v>1.6664999999999999</v>
      </c>
      <c r="AJ82" s="1"/>
    </row>
    <row r="83" spans="1:36" ht="15.75" customHeight="1">
      <c r="A83" s="145" t="s">
        <v>76</v>
      </c>
      <c r="B83" s="98"/>
      <c r="C83" s="99"/>
      <c r="D83" s="85"/>
      <c r="E83" s="83"/>
      <c r="F83" s="83"/>
      <c r="G83" s="83"/>
      <c r="H83" s="83"/>
      <c r="I83" s="83"/>
      <c r="J83" s="83"/>
      <c r="K83" s="83"/>
      <c r="L83" s="83">
        <v>3.0000000000000001E-3</v>
      </c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136">
        <f t="shared" ref="AG83" si="22">SUM(D84:U84)</f>
        <v>3.0000000000000001E-3</v>
      </c>
      <c r="AH83" s="73"/>
      <c r="AI83" s="73"/>
      <c r="AJ83" s="1"/>
    </row>
    <row r="84" spans="1:36" ht="15.75" customHeight="1">
      <c r="A84" s="145"/>
      <c r="B84" s="98"/>
      <c r="C84" s="99"/>
      <c r="D84" s="85"/>
      <c r="E84" s="83"/>
      <c r="F84" s="83"/>
      <c r="G84" s="83"/>
      <c r="H84" s="83"/>
      <c r="I84" s="83"/>
      <c r="J84" s="83"/>
      <c r="K84" s="83"/>
      <c r="L84" s="83">
        <f>L83*I12</f>
        <v>3.0000000000000001E-3</v>
      </c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136"/>
      <c r="AH84" s="73">
        <v>90</v>
      </c>
      <c r="AI84" s="73">
        <f>AG83*AH84</f>
        <v>0.27</v>
      </c>
      <c r="AJ84" s="1"/>
    </row>
    <row r="85" spans="1:36" ht="13.5" customHeight="1">
      <c r="A85" s="148" t="s">
        <v>101</v>
      </c>
      <c r="B85" s="150"/>
      <c r="C85" s="152" t="s">
        <v>52</v>
      </c>
      <c r="D85" s="84"/>
      <c r="E85" s="83"/>
      <c r="F85" s="83"/>
      <c r="G85" s="83"/>
      <c r="H85" s="83"/>
      <c r="I85" s="83"/>
      <c r="J85" s="83"/>
      <c r="K85" s="83"/>
      <c r="L85" s="83"/>
      <c r="M85" s="83"/>
      <c r="N85" s="86">
        <v>1.4999999999999999E-4</v>
      </c>
      <c r="O85" s="86">
        <v>1.4999999999999999E-4</v>
      </c>
      <c r="P85" s="83"/>
      <c r="Q85" s="83"/>
      <c r="R85" s="83"/>
      <c r="S85" s="83"/>
      <c r="T85" s="83"/>
      <c r="U85" s="88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136">
        <f t="shared" ref="AG85" si="23">SUM(D86:U86)</f>
        <v>2.9999999999999997E-4</v>
      </c>
      <c r="AH85" s="73"/>
      <c r="AI85" s="73"/>
      <c r="AJ85" s="1"/>
    </row>
    <row r="86" spans="1:36" ht="21.75" customHeight="1">
      <c r="A86" s="148"/>
      <c r="B86" s="150"/>
      <c r="C86" s="152"/>
      <c r="D86" s="84"/>
      <c r="E86" s="83"/>
      <c r="F86" s="83"/>
      <c r="G86" s="83"/>
      <c r="H86" s="83"/>
      <c r="I86" s="83"/>
      <c r="J86" s="83"/>
      <c r="K86" s="83"/>
      <c r="L86" s="83"/>
      <c r="M86" s="83"/>
      <c r="N86" s="87">
        <f>N85*I12</f>
        <v>1.4999999999999999E-4</v>
      </c>
      <c r="O86" s="87">
        <f>O85*I12</f>
        <v>1.4999999999999999E-4</v>
      </c>
      <c r="P86" s="83"/>
      <c r="Q86" s="83"/>
      <c r="R86" s="83"/>
      <c r="S86" s="83"/>
      <c r="T86" s="83"/>
      <c r="U86" s="88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136"/>
      <c r="AH86" s="73">
        <v>300</v>
      </c>
      <c r="AI86" s="73">
        <f t="shared" si="17"/>
        <v>0.09</v>
      </c>
      <c r="AJ86" s="1"/>
    </row>
    <row r="87" spans="1:36" ht="17.25" hidden="1" customHeight="1">
      <c r="A87" s="159"/>
      <c r="B87" s="98"/>
      <c r="C87" s="99"/>
      <c r="D87" s="84"/>
      <c r="E87" s="83"/>
      <c r="F87" s="83"/>
      <c r="G87" s="83"/>
      <c r="H87" s="83"/>
      <c r="I87" s="83"/>
      <c r="J87" s="83"/>
      <c r="K87" s="83"/>
      <c r="L87" s="83"/>
      <c r="M87" s="83"/>
      <c r="N87" s="87"/>
      <c r="O87" s="86"/>
      <c r="P87" s="83"/>
      <c r="Q87" s="83"/>
      <c r="R87" s="83"/>
      <c r="S87" s="83"/>
      <c r="T87" s="83"/>
      <c r="U87" s="88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136">
        <f t="shared" ref="AG87" si="24">SUM(D88:U88)</f>
        <v>0</v>
      </c>
      <c r="AH87" s="73"/>
      <c r="AI87" s="73"/>
      <c r="AJ87" s="1"/>
    </row>
    <row r="88" spans="1:36" ht="18" hidden="1" customHeight="1">
      <c r="A88" s="160"/>
      <c r="B88" s="98"/>
      <c r="C88" s="99"/>
      <c r="D88" s="84"/>
      <c r="E88" s="83"/>
      <c r="F88" s="83"/>
      <c r="G88" s="83"/>
      <c r="H88" s="83"/>
      <c r="I88" s="83"/>
      <c r="J88" s="83"/>
      <c r="K88" s="83"/>
      <c r="L88" s="83"/>
      <c r="M88" s="83"/>
      <c r="N88" s="87"/>
      <c r="O88" s="88"/>
      <c r="P88" s="83"/>
      <c r="Q88" s="83"/>
      <c r="R88" s="83"/>
      <c r="S88" s="83"/>
      <c r="T88" s="83"/>
      <c r="U88" s="88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136"/>
      <c r="AH88" s="73">
        <v>120</v>
      </c>
      <c r="AI88" s="73">
        <f>AG87*AH88</f>
        <v>0</v>
      </c>
      <c r="AJ88" s="1"/>
    </row>
    <row r="89" spans="1:36" ht="19.5" hidden="1" customHeight="1">
      <c r="A89" s="161"/>
      <c r="B89" s="98"/>
      <c r="C89" s="99"/>
      <c r="D89" s="84"/>
      <c r="E89" s="83"/>
      <c r="F89" s="83"/>
      <c r="G89" s="83"/>
      <c r="H89" s="83"/>
      <c r="I89" s="83"/>
      <c r="J89" s="83"/>
      <c r="K89" s="83"/>
      <c r="L89" s="83"/>
      <c r="M89" s="83"/>
      <c r="N89" s="87"/>
      <c r="O89" s="88"/>
      <c r="P89" s="83"/>
      <c r="Q89" s="83"/>
      <c r="R89" s="83"/>
      <c r="S89" s="83"/>
      <c r="T89" s="83"/>
      <c r="U89" s="87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136">
        <f t="shared" ref="AG89" si="25">SUM(D90:U90)</f>
        <v>0</v>
      </c>
      <c r="AH89" s="73"/>
      <c r="AI89" s="73"/>
      <c r="AJ89" s="1"/>
    </row>
    <row r="90" spans="1:36" ht="18.75" hidden="1" customHeight="1">
      <c r="A90" s="162"/>
      <c r="B90" s="98"/>
      <c r="C90" s="99"/>
      <c r="D90" s="84"/>
      <c r="E90" s="83"/>
      <c r="F90" s="83"/>
      <c r="G90" s="83"/>
      <c r="H90" s="83"/>
      <c r="I90" s="83"/>
      <c r="J90" s="83"/>
      <c r="K90" s="83"/>
      <c r="L90" s="83"/>
      <c r="M90" s="83"/>
      <c r="N90" s="87"/>
      <c r="O90" s="88"/>
      <c r="P90" s="83"/>
      <c r="Q90" s="83"/>
      <c r="R90" s="83"/>
      <c r="S90" s="83"/>
      <c r="T90" s="83"/>
      <c r="U90" s="88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136"/>
      <c r="AH90" s="73">
        <v>300</v>
      </c>
      <c r="AI90" s="73">
        <f>AG89*AH90</f>
        <v>0</v>
      </c>
      <c r="AJ90" s="1"/>
    </row>
    <row r="91" spans="1:36" ht="15" customHeight="1">
      <c r="A91" s="148" t="s">
        <v>75</v>
      </c>
      <c r="B91" s="150"/>
      <c r="C91" s="152"/>
      <c r="D91" s="84"/>
      <c r="E91" s="83"/>
      <c r="F91" s="83">
        <v>2.0000000000000001E-4</v>
      </c>
      <c r="G91" s="83"/>
      <c r="H91" s="83"/>
      <c r="I91" s="83"/>
      <c r="J91" s="83"/>
      <c r="K91" s="83"/>
      <c r="L91" s="83"/>
      <c r="M91" s="83"/>
      <c r="N91" s="83"/>
      <c r="O91" s="83"/>
      <c r="P91" s="87"/>
      <c r="Q91" s="83"/>
      <c r="R91" s="83"/>
      <c r="S91" s="83"/>
      <c r="T91" s="83"/>
      <c r="U91" s="87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136">
        <f t="shared" ref="AG91" si="26">SUM(D92:U92)</f>
        <v>2.0000000000000001E-4</v>
      </c>
      <c r="AH91" s="73"/>
      <c r="AI91" s="73">
        <f>AG86*AH91</f>
        <v>0</v>
      </c>
      <c r="AJ91" s="1"/>
    </row>
    <row r="92" spans="1:36" ht="20.25" customHeight="1">
      <c r="A92" s="149"/>
      <c r="B92" s="151"/>
      <c r="C92" s="154"/>
      <c r="D92" s="102"/>
      <c r="E92" s="103"/>
      <c r="F92" s="104">
        <f>F91*I12</f>
        <v>2.0000000000000001E-4</v>
      </c>
      <c r="G92" s="104"/>
      <c r="H92" s="103"/>
      <c r="I92" s="103"/>
      <c r="J92" s="103"/>
      <c r="K92" s="103"/>
      <c r="L92" s="103"/>
      <c r="M92" s="103"/>
      <c r="N92" s="103"/>
      <c r="O92" s="103"/>
      <c r="P92" s="104"/>
      <c r="Q92" s="103"/>
      <c r="R92" s="103"/>
      <c r="S92" s="103"/>
      <c r="T92" s="105"/>
      <c r="U92" s="104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53"/>
      <c r="AH92" s="106">
        <v>700</v>
      </c>
      <c r="AI92" s="106">
        <f t="shared" si="17"/>
        <v>0.14000000000000001</v>
      </c>
      <c r="AJ92" s="1"/>
    </row>
    <row r="93" spans="1:36" s="6" customFormat="1" ht="36.75" customHeight="1">
      <c r="A93" s="3" t="s">
        <v>86</v>
      </c>
      <c r="B93" s="3"/>
      <c r="C93" s="4"/>
      <c r="D93" s="5" t="s">
        <v>87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 t="s">
        <v>88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101"/>
      <c r="AJ93" s="4"/>
    </row>
    <row r="94" spans="1:36" s="6" customFormat="1" ht="13.5" customHeight="1">
      <c r="A94" s="2"/>
      <c r="B94" s="3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2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s="6" customFormat="1" ht="18.75">
      <c r="A95" s="2" t="s">
        <v>89</v>
      </c>
      <c r="B95" s="3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s="6" customFormat="1" ht="18.75">
      <c r="A96" s="3"/>
      <c r="B96" s="3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s="6" customFormat="1" ht="18.75">
      <c r="A97" s="3"/>
      <c r="B97" s="3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</sheetData>
  <sheetProtection selectLockedCells="1" selectUnlockedCells="1"/>
  <mergeCells count="186">
    <mergeCell ref="A87:A88"/>
    <mergeCell ref="AG87:AG88"/>
    <mergeCell ref="A89:A90"/>
    <mergeCell ref="AG89:AG90"/>
    <mergeCell ref="A83:A84"/>
    <mergeCell ref="AG83:AG84"/>
    <mergeCell ref="A69:A70"/>
    <mergeCell ref="AG69:AG70"/>
    <mergeCell ref="A29:A30"/>
    <mergeCell ref="G59:G61"/>
    <mergeCell ref="H59:H61"/>
    <mergeCell ref="I59:I61"/>
    <mergeCell ref="U59:U61"/>
    <mergeCell ref="V59:V61"/>
    <mergeCell ref="O59:O61"/>
    <mergeCell ref="C53:C54"/>
    <mergeCell ref="C73:C74"/>
    <mergeCell ref="C75:C76"/>
    <mergeCell ref="C29:C30"/>
    <mergeCell ref="AG85:AG86"/>
    <mergeCell ref="AG81:AG82"/>
    <mergeCell ref="B85:B86"/>
    <mergeCell ref="AG37:AG38"/>
    <mergeCell ref="AG39:AG40"/>
    <mergeCell ref="C43:C44"/>
    <mergeCell ref="C47:C48"/>
    <mergeCell ref="A27:A28"/>
    <mergeCell ref="B37:B38"/>
    <mergeCell ref="A37:A38"/>
    <mergeCell ref="B35:B36"/>
    <mergeCell ref="A35:A36"/>
    <mergeCell ref="B33:B34"/>
    <mergeCell ref="A33:A34"/>
    <mergeCell ref="B31:B32"/>
    <mergeCell ref="A31:A32"/>
    <mergeCell ref="C31:C32"/>
    <mergeCell ref="C33:C34"/>
    <mergeCell ref="C35:C36"/>
    <mergeCell ref="C37:C38"/>
    <mergeCell ref="C39:C40"/>
    <mergeCell ref="C41:C42"/>
    <mergeCell ref="A41:A42"/>
    <mergeCell ref="B39:B40"/>
    <mergeCell ref="A39:A40"/>
    <mergeCell ref="AG91:AG92"/>
    <mergeCell ref="C91:C92"/>
    <mergeCell ref="AG71:AG72"/>
    <mergeCell ref="AG73:AG74"/>
    <mergeCell ref="AG75:AG76"/>
    <mergeCell ref="AG77:AG78"/>
    <mergeCell ref="AG79:AG80"/>
    <mergeCell ref="AG49:AG50"/>
    <mergeCell ref="L59:L61"/>
    <mergeCell ref="M59:M61"/>
    <mergeCell ref="N59:N61"/>
    <mergeCell ref="AG53:AG54"/>
    <mergeCell ref="AG63:AG64"/>
    <mergeCell ref="E59:E61"/>
    <mergeCell ref="F59:F61"/>
    <mergeCell ref="C49:C50"/>
    <mergeCell ref="A85:A86"/>
    <mergeCell ref="A91:A92"/>
    <mergeCell ref="B91:B92"/>
    <mergeCell ref="C85:C86"/>
    <mergeCell ref="C65:C66"/>
    <mergeCell ref="A75:A76"/>
    <mergeCell ref="A77:A78"/>
    <mergeCell ref="A79:A80"/>
    <mergeCell ref="B65:B66"/>
    <mergeCell ref="A81:A82"/>
    <mergeCell ref="B71:B72"/>
    <mergeCell ref="B81:B82"/>
    <mergeCell ref="C81:C82"/>
    <mergeCell ref="C71:C72"/>
    <mergeCell ref="C67:C68"/>
    <mergeCell ref="B77:B78"/>
    <mergeCell ref="B79:B80"/>
    <mergeCell ref="C77:C78"/>
    <mergeCell ref="B67:B68"/>
    <mergeCell ref="C79:C80"/>
    <mergeCell ref="B75:B76"/>
    <mergeCell ref="B73:B74"/>
    <mergeCell ref="A73:A74"/>
    <mergeCell ref="A71:A72"/>
    <mergeCell ref="B53:B54"/>
    <mergeCell ref="A63:A64"/>
    <mergeCell ref="A53:A54"/>
    <mergeCell ref="A65:A66"/>
    <mergeCell ref="A67:A68"/>
    <mergeCell ref="A47:A48"/>
    <mergeCell ref="A49:A50"/>
    <mergeCell ref="A43:A44"/>
    <mergeCell ref="A45:A46"/>
    <mergeCell ref="A51:A52"/>
    <mergeCell ref="B49:B50"/>
    <mergeCell ref="B47:B48"/>
    <mergeCell ref="B43:B44"/>
    <mergeCell ref="AG29:AG30"/>
    <mergeCell ref="AG65:AG66"/>
    <mergeCell ref="AG67:AG68"/>
    <mergeCell ref="AG56:AH56"/>
    <mergeCell ref="D57:K58"/>
    <mergeCell ref="L57:S58"/>
    <mergeCell ref="T57:W58"/>
    <mergeCell ref="X57:AB58"/>
    <mergeCell ref="AG57:AH57"/>
    <mergeCell ref="AG58:AH58"/>
    <mergeCell ref="AG31:AG32"/>
    <mergeCell ref="AG33:AG34"/>
    <mergeCell ref="D59:D61"/>
    <mergeCell ref="AG35:AG36"/>
    <mergeCell ref="P59:P61"/>
    <mergeCell ref="Q59:Q61"/>
    <mergeCell ref="AG47:AG48"/>
    <mergeCell ref="AG45:AG46"/>
    <mergeCell ref="T59:T61"/>
    <mergeCell ref="AG51:AG52"/>
    <mergeCell ref="AG41:AG42"/>
    <mergeCell ref="AG43:AG44"/>
    <mergeCell ref="AG7:AH7"/>
    <mergeCell ref="H21:H23"/>
    <mergeCell ref="I21:I23"/>
    <mergeCell ref="P9:Q9"/>
    <mergeCell ref="AG27:AG28"/>
    <mergeCell ref="T21:T23"/>
    <mergeCell ref="U21:U23"/>
    <mergeCell ref="V21:V23"/>
    <mergeCell ref="W21:W23"/>
    <mergeCell ref="P21:P23"/>
    <mergeCell ref="Q21:Q23"/>
    <mergeCell ref="R21:R23"/>
    <mergeCell ref="S21:S23"/>
    <mergeCell ref="L21:L23"/>
    <mergeCell ref="M21:M23"/>
    <mergeCell ref="N21:N23"/>
    <mergeCell ref="O21:O23"/>
    <mergeCell ref="J21:J23"/>
    <mergeCell ref="AC9:AF9"/>
    <mergeCell ref="H6:J6"/>
    <mergeCell ref="K6:M6"/>
    <mergeCell ref="B8:D8"/>
    <mergeCell ref="E8:G8"/>
    <mergeCell ref="H8:J8"/>
    <mergeCell ref="H9:J9"/>
    <mergeCell ref="K9:M9"/>
    <mergeCell ref="R59:R61"/>
    <mergeCell ref="S59:S61"/>
    <mergeCell ref="J59:J61"/>
    <mergeCell ref="K59:K61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K21:K23"/>
    <mergeCell ref="B29:B30"/>
    <mergeCell ref="B41:B42"/>
    <mergeCell ref="AG6:AH6"/>
    <mergeCell ref="A7:D7"/>
    <mergeCell ref="E7:G7"/>
    <mergeCell ref="H7:J7"/>
    <mergeCell ref="K7:M7"/>
    <mergeCell ref="N7:O7"/>
    <mergeCell ref="P7:Q7"/>
    <mergeCell ref="L19:S20"/>
    <mergeCell ref="T19:W20"/>
    <mergeCell ref="X19:AB20"/>
    <mergeCell ref="AG19:AH19"/>
    <mergeCell ref="AG20:AH20"/>
    <mergeCell ref="N8:O8"/>
    <mergeCell ref="P8:Q8"/>
    <mergeCell ref="AG8:AH9"/>
    <mergeCell ref="N12:O12"/>
    <mergeCell ref="K8:M8"/>
    <mergeCell ref="B10:D10"/>
    <mergeCell ref="K10:M10"/>
    <mergeCell ref="P11:Q11"/>
    <mergeCell ref="AG18:AH18"/>
    <mergeCell ref="D19:K20"/>
    <mergeCell ref="A6:D6"/>
    <mergeCell ref="E6:G6"/>
  </mergeCells>
  <pageMargins left="0.23622047244094491" right="0.15748031496062992" top="0.19685039370078741" bottom="0.15748031496062992" header="0.51181102362204722" footer="0.23622047244094491"/>
  <pageSetup paperSize="9" scale="72" firstPageNumber="0" fitToHeight="0" pageOrder="overThenDown" orientation="landscape" horizontalDpi="4294967293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ДС</cp:lastModifiedBy>
  <cp:lastPrinted>2025-06-17T06:01:11Z</cp:lastPrinted>
  <dcterms:created xsi:type="dcterms:W3CDTF">2017-01-24T07:06:11Z</dcterms:created>
  <dcterms:modified xsi:type="dcterms:W3CDTF">2026-01-10T19:41:15Z</dcterms:modified>
</cp:coreProperties>
</file>