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0" yWindow="0" windowWidth="20490" windowHeight="7665"/>
  </bookViews>
  <sheets>
    <sheet name="ФЕВРАЛЬ 2023" sheetId="27" r:id="rId1"/>
  </sheets>
  <definedNames>
    <definedName name="_xlnm.Print_Area" localSheetId="0">'ФЕВРАЛЬ 2023'!$A$1:$AC$44</definedName>
  </definedNames>
  <calcPr calcId="124519"/>
  <fileRecoveryPr autoRecover="0"/>
</workbook>
</file>

<file path=xl/calcChain.xml><?xml version="1.0" encoding="utf-8"?>
<calcChain xmlns="http://schemas.openxmlformats.org/spreadsheetml/2006/main">
  <c r="D8" i="27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7"/>
  <c r="AA8"/>
  <c r="AB8" s="1"/>
  <c r="AC8" s="1"/>
  <c r="AA9"/>
  <c r="AB9" s="1"/>
  <c r="AC9" s="1"/>
  <c r="AA10"/>
  <c r="AB10" s="1"/>
  <c r="AC10" s="1"/>
  <c r="AA11"/>
  <c r="AB11" s="1"/>
  <c r="AC11" s="1"/>
  <c r="AA12"/>
  <c r="AB12" s="1"/>
  <c r="AC12" s="1"/>
  <c r="AA13"/>
  <c r="AB13" s="1"/>
  <c r="AC13" s="1"/>
  <c r="AA14"/>
  <c r="AB14" s="1"/>
  <c r="AC14" s="1"/>
  <c r="AA15"/>
  <c r="AB15" s="1"/>
  <c r="AC15" s="1"/>
  <c r="AA16"/>
  <c r="AB16" s="1"/>
  <c r="AC16" s="1"/>
  <c r="AA17"/>
  <c r="AB17" s="1"/>
  <c r="AC17" s="1"/>
  <c r="AA18"/>
  <c r="AB18" s="1"/>
  <c r="AC18" s="1"/>
  <c r="AA19"/>
  <c r="AB19" s="1"/>
  <c r="AC19" s="1"/>
  <c r="AA20"/>
  <c r="AB20" s="1"/>
  <c r="AC20" s="1"/>
  <c r="AA21"/>
  <c r="AB21" s="1"/>
  <c r="AC21" s="1"/>
  <c r="AA22"/>
  <c r="AB22" s="1"/>
  <c r="AC22" s="1"/>
  <c r="AA23"/>
  <c r="AB23" s="1"/>
  <c r="AC23" s="1"/>
  <c r="AA24"/>
  <c r="AB24" s="1"/>
  <c r="AC24" s="1"/>
  <c r="AA25"/>
  <c r="AB25" s="1"/>
  <c r="AC25" s="1"/>
  <c r="AA26"/>
  <c r="AB26" s="1"/>
  <c r="AC26" s="1"/>
  <c r="AA27"/>
  <c r="AB27" s="1"/>
  <c r="AC27" s="1"/>
  <c r="AA28"/>
  <c r="AB28" s="1"/>
  <c r="AC28" s="1"/>
  <c r="AA29"/>
  <c r="AB29" s="1"/>
  <c r="AC29" s="1"/>
  <c r="AA30"/>
  <c r="AB30" s="1"/>
  <c r="AC30" s="1"/>
  <c r="AA31"/>
  <c r="AB31" s="1"/>
  <c r="AC31" s="1"/>
  <c r="AA32"/>
  <c r="AB32" s="1"/>
  <c r="AC32" s="1"/>
  <c r="AA33"/>
  <c r="AB33" s="1"/>
  <c r="AC33" s="1"/>
  <c r="AA34"/>
  <c r="AB34" s="1"/>
  <c r="AC34" s="1"/>
  <c r="AA35"/>
  <c r="AB35" s="1"/>
  <c r="AC35" s="1"/>
  <c r="AA36"/>
  <c r="AB36" s="1"/>
  <c r="AC36" s="1"/>
  <c r="C37" l="1"/>
  <c r="AA7"/>
  <c r="AA37" l="1"/>
  <c r="AB7"/>
  <c r="D37"/>
  <c r="AB42" l="1"/>
  <c r="AB37"/>
  <c r="AC7"/>
</calcChain>
</file>

<file path=xl/sharedStrings.xml><?xml version="1.0" encoding="utf-8"?>
<sst xmlns="http://schemas.openxmlformats.org/spreadsheetml/2006/main" count="46" uniqueCount="46">
  <si>
    <t>Фактически выдано продуктов в нетто по дням в качестве горячих завтраков ( всего), г на одного человека/ количество питающихся</t>
  </si>
  <si>
    <t>№ п/п</t>
  </si>
  <si>
    <t>Наименование группы продуктов</t>
  </si>
  <si>
    <t>Норма продукта в граммах, г (нетто) режим работы 9ч.</t>
  </si>
  <si>
    <t>Рекомендации по корректировке меню:</t>
  </si>
  <si>
    <t>Молоко и кисломолочные продукты</t>
  </si>
  <si>
    <t>Сметана</t>
  </si>
  <si>
    <t>птица (куры)</t>
  </si>
  <si>
    <t>Рыба</t>
  </si>
  <si>
    <t>Яйцо куриное</t>
  </si>
  <si>
    <t>Картофель</t>
  </si>
  <si>
    <t>Овощи,зелень</t>
  </si>
  <si>
    <t>Фрукты (плоды)сухие</t>
  </si>
  <si>
    <t>Фрукты(плоды) свежие</t>
  </si>
  <si>
    <t>Соки фруктовые</t>
  </si>
  <si>
    <t>Хлеб ржаной(рж.пшенич.)</t>
  </si>
  <si>
    <t>Хлеб пшеничный</t>
  </si>
  <si>
    <t>Крупы, 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</si>
  <si>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</si>
  <si>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</si>
  <si>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</si>
  <si>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</si>
  <si>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</si>
  <si>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</si>
  <si>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</si>
  <si>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Кофейный напиток</t>
  </si>
  <si>
    <t>Сахар</t>
  </si>
  <si>
    <t>Дрожжи</t>
  </si>
  <si>
    <t>Соль пищевая поваренная</t>
  </si>
  <si>
    <t>% выполнения нормы</t>
  </si>
  <si>
    <t>выполнение нормы,%</t>
  </si>
  <si>
    <t>Климова З.В.</t>
  </si>
  <si>
    <t>Баламут  И.П.</t>
  </si>
  <si>
    <t>Витаминизированный напиток</t>
  </si>
  <si>
    <t>Приложение №7 таблица 1 к СанПиН 2.3.\2.4.3590-20</t>
  </si>
  <si>
    <t>Творог</t>
  </si>
  <si>
    <t>Сыр твердый</t>
  </si>
  <si>
    <t>Мясо бескосное</t>
  </si>
  <si>
    <t>Субпродукты</t>
  </si>
  <si>
    <t>Крахмал</t>
  </si>
  <si>
    <t xml:space="preserve">                      заведующий</t>
  </si>
  <si>
    <t xml:space="preserve">                           повар</t>
  </si>
  <si>
    <t>Отклонение от нормы в % (+\-)</t>
  </si>
  <si>
    <t xml:space="preserve">Норма продуктов в 18 дней за месяц </t>
  </si>
  <si>
    <t>в среднем за 18 дней</t>
  </si>
  <si>
    <t>ВЕДОМОСТЬ КОНТРОЛЯ ЗА РАЦИОНОМ ПИТАНИЯ                                                                                                                                                   с  01.02.2023   по  28.02.2023                                                                                                                                                                                           Режим питания: четырёхразовое                                                                                                                                                                             Возрастная катеория: 3-7 лет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</si>
</sst>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top"/>
    </xf>
    <xf numFmtId="0" fontId="0" fillId="2" borderId="0" xfId="0" applyFill="1"/>
    <xf numFmtId="0" fontId="3" fillId="2" borderId="1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7" fillId="2" borderId="1" xfId="0" applyFont="1" applyFill="1" applyBorder="1"/>
    <xf numFmtId="164" fontId="4" fillId="2" borderId="1" xfId="0" applyNumberFormat="1" applyFont="1" applyFill="1" applyBorder="1"/>
    <xf numFmtId="2" fontId="4" fillId="2" borderId="1" xfId="0" applyNumberFormat="1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2" fontId="7" fillId="0" borderId="1" xfId="0" applyNumberFormat="1" applyFont="1" applyBorder="1"/>
    <xf numFmtId="0" fontId="4" fillId="0" borderId="0" xfId="0" applyFont="1" applyAlignment="1">
      <alignment horizontal="left"/>
    </xf>
    <xf numFmtId="0" fontId="9" fillId="0" borderId="0" xfId="0" applyFont="1"/>
    <xf numFmtId="164" fontId="9" fillId="0" borderId="0" xfId="0" applyNumberFormat="1" applyFont="1"/>
    <xf numFmtId="2" fontId="5" fillId="0" borderId="1" xfId="0" applyNumberFormat="1" applyFont="1" applyBorder="1"/>
    <xf numFmtId="0" fontId="4" fillId="0" borderId="0" xfId="0" applyFont="1" applyBorder="1" applyAlignment="1">
      <alignment vertical="top"/>
    </xf>
    <xf numFmtId="9" fontId="5" fillId="0" borderId="0" xfId="0" applyNumberFormat="1" applyFont="1" applyAlignment="1">
      <alignment horizontal="center" vertical="center"/>
    </xf>
    <xf numFmtId="17" fontId="4" fillId="0" borderId="0" xfId="0" applyNumberFormat="1" applyFont="1"/>
    <xf numFmtId="0" fontId="10" fillId="2" borderId="1" xfId="0" applyFont="1" applyFill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1" fillId="2" borderId="1" xfId="0" applyFont="1" applyFill="1" applyBorder="1"/>
    <xf numFmtId="0" fontId="11" fillId="0" borderId="1" xfId="0" applyFont="1" applyBorder="1"/>
    <xf numFmtId="0" fontId="5" fillId="0" borderId="0" xfId="0" applyFont="1"/>
    <xf numFmtId="0" fontId="12" fillId="0" borderId="1" xfId="0" applyFont="1" applyBorder="1"/>
    <xf numFmtId="164" fontId="12" fillId="0" borderId="1" xfId="0" applyNumberFormat="1" applyFont="1" applyBorder="1"/>
    <xf numFmtId="0" fontId="4" fillId="0" borderId="1" xfId="0" applyFont="1" applyBorder="1" applyAlignment="1">
      <alignment vertical="top"/>
    </xf>
    <xf numFmtId="0" fontId="9" fillId="0" borderId="1" xfId="0" applyFont="1" applyBorder="1"/>
    <xf numFmtId="2" fontId="0" fillId="2" borderId="1" xfId="0" applyNumberFormat="1" applyFill="1" applyBorder="1"/>
    <xf numFmtId="0" fontId="0" fillId="0" borderId="1" xfId="0" applyBorder="1"/>
    <xf numFmtId="0" fontId="7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1"/>
  <sheetViews>
    <sheetView tabSelected="1" view="pageBreakPreview" topLeftCell="E1" zoomScale="77" zoomScaleSheetLayoutView="77" workbookViewId="0">
      <selection activeCell="E5" sqref="E5:Z5"/>
    </sheetView>
  </sheetViews>
  <sheetFormatPr defaultRowHeight="15"/>
  <cols>
    <col min="1" max="1" width="5.5703125" customWidth="1"/>
    <col min="2" max="2" width="31.140625" customWidth="1"/>
    <col min="3" max="3" width="8.7109375" customWidth="1"/>
    <col min="4" max="4" width="10.28515625" customWidth="1"/>
    <col min="5" max="5" width="9.28515625" customWidth="1"/>
    <col min="6" max="6" width="7.7109375" customWidth="1"/>
    <col min="7" max="7" width="8" customWidth="1"/>
    <col min="8" max="8" width="7.28515625" customWidth="1"/>
    <col min="9" max="9" width="7.140625" customWidth="1"/>
    <col min="10" max="10" width="7.5703125" customWidth="1"/>
    <col min="11" max="11" width="7.140625" customWidth="1"/>
    <col min="12" max="12" width="9.28515625" customWidth="1"/>
    <col min="13" max="13" width="9.140625" customWidth="1"/>
    <col min="14" max="14" width="8.28515625" customWidth="1"/>
    <col min="15" max="15" width="7.85546875" customWidth="1"/>
    <col min="16" max="17" width="7.28515625" customWidth="1"/>
    <col min="18" max="18" width="7.42578125" customWidth="1"/>
    <col min="19" max="19" width="7.28515625" customWidth="1"/>
    <col min="20" max="20" width="8.42578125" customWidth="1"/>
    <col min="21" max="21" width="7.140625" customWidth="1"/>
    <col min="22" max="22" width="9.5703125" customWidth="1"/>
    <col min="23" max="24" width="6.28515625" hidden="1" customWidth="1"/>
    <col min="25" max="25" width="6" hidden="1" customWidth="1"/>
    <col min="26" max="26" width="6.28515625" hidden="1" customWidth="1"/>
    <col min="27" max="27" width="11.140625" customWidth="1"/>
    <col min="28" max="28" width="12.28515625" customWidth="1"/>
  </cols>
  <sheetData>
    <row r="1" spans="1:29" ht="18" customHeight="1">
      <c r="G1" s="1"/>
      <c r="H1" s="1"/>
      <c r="I1" s="1"/>
      <c r="J1" s="1"/>
      <c r="K1" s="1"/>
      <c r="L1" s="1"/>
      <c r="M1" s="45" t="s">
        <v>34</v>
      </c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9" ht="18.75" customHeight="1">
      <c r="B2" s="6"/>
      <c r="C2" s="6"/>
      <c r="D2" s="6"/>
      <c r="E2" s="6"/>
      <c r="F2" s="7"/>
      <c r="G2" s="48" t="s">
        <v>45</v>
      </c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6"/>
      <c r="X2" s="6"/>
      <c r="Y2" s="6"/>
      <c r="Z2" s="6"/>
      <c r="AA2" s="6"/>
      <c r="AB2" s="6"/>
    </row>
    <row r="3" spans="1:29" ht="19.5">
      <c r="B3" s="6"/>
      <c r="C3" s="6"/>
      <c r="D3" s="6"/>
      <c r="E3" s="6"/>
      <c r="F3" s="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6"/>
      <c r="X3" s="6"/>
      <c r="Y3" s="6"/>
      <c r="Z3" s="6"/>
      <c r="AA3" s="6"/>
      <c r="AB3" s="6"/>
    </row>
    <row r="4" spans="1:29" ht="19.5">
      <c r="B4" s="6"/>
      <c r="C4" s="6"/>
      <c r="D4" s="6"/>
      <c r="E4" s="6"/>
      <c r="F4" s="7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6"/>
      <c r="X4" s="6"/>
      <c r="Y4" s="6"/>
      <c r="Z4" s="6"/>
      <c r="AA4" s="6"/>
      <c r="AB4" s="6"/>
    </row>
    <row r="5" spans="1:29" s="3" customFormat="1" ht="40.5" customHeight="1">
      <c r="A5" s="39" t="s">
        <v>1</v>
      </c>
      <c r="B5" s="41" t="s">
        <v>2</v>
      </c>
      <c r="C5" s="41" t="s">
        <v>3</v>
      </c>
      <c r="D5" s="41" t="s">
        <v>43</v>
      </c>
      <c r="E5" s="43" t="s">
        <v>0</v>
      </c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1" t="s">
        <v>44</v>
      </c>
      <c r="AB5" s="41" t="s">
        <v>29</v>
      </c>
      <c r="AC5" s="47" t="s">
        <v>42</v>
      </c>
    </row>
    <row r="6" spans="1:29" s="3" customFormat="1" ht="39" customHeight="1">
      <c r="A6" s="40"/>
      <c r="B6" s="42"/>
      <c r="C6" s="42"/>
      <c r="D6" s="42"/>
      <c r="E6" s="8">
        <v>1.02</v>
      </c>
      <c r="F6" s="8">
        <v>2.02</v>
      </c>
      <c r="G6" s="8">
        <v>3.02</v>
      </c>
      <c r="H6" s="8">
        <v>6.02</v>
      </c>
      <c r="I6" s="8">
        <v>7.02</v>
      </c>
      <c r="J6" s="8">
        <v>8.02</v>
      </c>
      <c r="K6" s="8">
        <v>9.02</v>
      </c>
      <c r="L6" s="8">
        <v>10.02</v>
      </c>
      <c r="M6" s="8">
        <v>13.02</v>
      </c>
      <c r="N6" s="8">
        <v>14.02</v>
      </c>
      <c r="O6" s="8">
        <v>15.02</v>
      </c>
      <c r="P6" s="36">
        <v>16.02</v>
      </c>
      <c r="Q6" s="36">
        <v>17.02</v>
      </c>
      <c r="R6" s="36">
        <v>20.02</v>
      </c>
      <c r="S6" s="36">
        <v>21.02</v>
      </c>
      <c r="T6" s="36">
        <v>22.02</v>
      </c>
      <c r="U6" s="36">
        <v>27.02</v>
      </c>
      <c r="V6" s="36">
        <v>28.02</v>
      </c>
      <c r="W6" s="36"/>
      <c r="X6" s="8"/>
      <c r="Y6" s="8"/>
      <c r="Z6" s="8"/>
      <c r="AA6" s="42"/>
      <c r="AB6" s="42"/>
      <c r="AC6" s="47"/>
    </row>
    <row r="7" spans="1:29" s="3" customFormat="1" ht="38.25" customHeight="1">
      <c r="A7" s="4">
        <v>1</v>
      </c>
      <c r="B7" s="23" t="s">
        <v>5</v>
      </c>
      <c r="C7" s="27">
        <v>337.5</v>
      </c>
      <c r="D7" s="9">
        <f>C7*18</f>
        <v>6075</v>
      </c>
      <c r="E7" s="10">
        <v>250</v>
      </c>
      <c r="F7" s="10">
        <v>329</v>
      </c>
      <c r="G7" s="10">
        <v>230</v>
      </c>
      <c r="H7" s="10">
        <v>352</v>
      </c>
      <c r="I7" s="10">
        <v>250</v>
      </c>
      <c r="J7" s="10">
        <v>230</v>
      </c>
      <c r="K7" s="10">
        <v>140</v>
      </c>
      <c r="L7" s="10">
        <v>348</v>
      </c>
      <c r="M7" s="10">
        <v>316</v>
      </c>
      <c r="N7" s="10">
        <v>140</v>
      </c>
      <c r="O7" s="10">
        <v>250</v>
      </c>
      <c r="P7" s="10">
        <v>329</v>
      </c>
      <c r="Q7" s="10">
        <v>230</v>
      </c>
      <c r="R7" s="10">
        <v>352</v>
      </c>
      <c r="S7" s="10">
        <v>250</v>
      </c>
      <c r="T7" s="10">
        <v>230</v>
      </c>
      <c r="U7" s="10">
        <v>230</v>
      </c>
      <c r="V7" s="10">
        <v>140</v>
      </c>
      <c r="W7" s="10"/>
      <c r="X7" s="10"/>
      <c r="Y7" s="10"/>
      <c r="Z7" s="10"/>
      <c r="AA7" s="11">
        <f>SUM(E7:Z7)</f>
        <v>4596</v>
      </c>
      <c r="AB7" s="12">
        <f>AA7*100/D7</f>
        <v>75.654320987654316</v>
      </c>
      <c r="AC7" s="34">
        <f>AB7-100</f>
        <v>-24.345679012345684</v>
      </c>
    </row>
    <row r="8" spans="1:29" s="3" customFormat="1" ht="27.75" customHeight="1">
      <c r="A8" s="4">
        <v>2</v>
      </c>
      <c r="B8" s="23" t="s">
        <v>35</v>
      </c>
      <c r="C8" s="27">
        <v>30</v>
      </c>
      <c r="D8" s="9">
        <f t="shared" ref="D8:D36" si="0">C8*18</f>
        <v>540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/>
      <c r="X8" s="10"/>
      <c r="Y8" s="10"/>
      <c r="Z8" s="10"/>
      <c r="AA8" s="11">
        <f t="shared" ref="AA8:AA36" si="1">SUM(E8:Z8)</f>
        <v>0</v>
      </c>
      <c r="AB8" s="12">
        <f t="shared" ref="AB8:AB36" si="2">AA8*100/D8</f>
        <v>0</v>
      </c>
      <c r="AC8" s="34">
        <f t="shared" ref="AC8:AC36" si="3">AB8-100</f>
        <v>-100</v>
      </c>
    </row>
    <row r="9" spans="1:29" ht="24.95" customHeight="1">
      <c r="A9" s="2">
        <v>3</v>
      </c>
      <c r="B9" s="24" t="s">
        <v>6</v>
      </c>
      <c r="C9" s="28">
        <v>8.3000000000000007</v>
      </c>
      <c r="D9" s="9">
        <f t="shared" si="0"/>
        <v>149.4</v>
      </c>
      <c r="E9" s="13">
        <v>15</v>
      </c>
      <c r="F9" s="13">
        <v>0</v>
      </c>
      <c r="G9" s="13">
        <v>0</v>
      </c>
      <c r="H9" s="13">
        <v>5</v>
      </c>
      <c r="I9" s="13">
        <v>0</v>
      </c>
      <c r="J9" s="13">
        <v>0</v>
      </c>
      <c r="K9" s="13">
        <v>15</v>
      </c>
      <c r="L9" s="13">
        <v>0</v>
      </c>
      <c r="M9" s="13">
        <v>0</v>
      </c>
      <c r="N9" s="13">
        <v>5</v>
      </c>
      <c r="O9" s="13">
        <v>15</v>
      </c>
      <c r="P9" s="13">
        <v>0</v>
      </c>
      <c r="Q9" s="13">
        <v>0</v>
      </c>
      <c r="R9" s="13">
        <v>5</v>
      </c>
      <c r="S9" s="13">
        <v>0</v>
      </c>
      <c r="T9" s="13">
        <v>0</v>
      </c>
      <c r="U9" s="13">
        <v>0</v>
      </c>
      <c r="V9" s="13">
        <v>5</v>
      </c>
      <c r="W9" s="13"/>
      <c r="X9" s="13"/>
      <c r="Y9" s="13"/>
      <c r="Z9" s="13"/>
      <c r="AA9" s="11">
        <f t="shared" si="1"/>
        <v>65</v>
      </c>
      <c r="AB9" s="12">
        <f t="shared" si="2"/>
        <v>43.507362784471219</v>
      </c>
      <c r="AC9" s="34">
        <f t="shared" si="3"/>
        <v>-56.492637215528781</v>
      </c>
    </row>
    <row r="10" spans="1:29" ht="24.95" customHeight="1">
      <c r="A10" s="2">
        <v>4</v>
      </c>
      <c r="B10" s="24" t="s">
        <v>7</v>
      </c>
      <c r="C10" s="28">
        <v>18</v>
      </c>
      <c r="D10" s="9">
        <f t="shared" si="0"/>
        <v>324</v>
      </c>
      <c r="E10" s="13">
        <v>0</v>
      </c>
      <c r="F10" s="13">
        <v>98</v>
      </c>
      <c r="G10" s="13">
        <v>98</v>
      </c>
      <c r="H10" s="13">
        <v>0</v>
      </c>
      <c r="I10" s="13">
        <v>98</v>
      </c>
      <c r="J10" s="13">
        <v>0</v>
      </c>
      <c r="K10" s="13">
        <v>0</v>
      </c>
      <c r="L10" s="13">
        <v>0</v>
      </c>
      <c r="M10" s="13">
        <v>98</v>
      </c>
      <c r="N10" s="13">
        <v>0</v>
      </c>
      <c r="O10" s="13">
        <v>0</v>
      </c>
      <c r="P10" s="13">
        <v>98</v>
      </c>
      <c r="Q10" s="13">
        <v>98</v>
      </c>
      <c r="R10" s="13">
        <v>0</v>
      </c>
      <c r="S10" s="13">
        <v>98</v>
      </c>
      <c r="T10" s="13">
        <v>0</v>
      </c>
      <c r="U10" s="13">
        <v>0</v>
      </c>
      <c r="V10" s="13">
        <v>0</v>
      </c>
      <c r="W10" s="13"/>
      <c r="X10" s="13"/>
      <c r="Y10" s="13"/>
      <c r="Z10" s="13"/>
      <c r="AA10" s="11">
        <f t="shared" si="1"/>
        <v>686</v>
      </c>
      <c r="AB10" s="12">
        <f t="shared" si="2"/>
        <v>211.72839506172841</v>
      </c>
      <c r="AC10" s="34">
        <f t="shared" si="3"/>
        <v>111.72839506172841</v>
      </c>
    </row>
    <row r="11" spans="1:29" ht="24.95" customHeight="1">
      <c r="A11" s="2">
        <v>5</v>
      </c>
      <c r="B11" s="24" t="s">
        <v>36</v>
      </c>
      <c r="C11" s="28">
        <v>4.5</v>
      </c>
      <c r="D11" s="9">
        <f t="shared" si="0"/>
        <v>81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/>
      <c r="X11" s="13"/>
      <c r="Y11" s="13"/>
      <c r="Z11" s="13"/>
      <c r="AA11" s="11">
        <f t="shared" si="1"/>
        <v>0</v>
      </c>
      <c r="AB11" s="12">
        <f t="shared" si="2"/>
        <v>0</v>
      </c>
      <c r="AC11" s="34">
        <f t="shared" si="3"/>
        <v>-100</v>
      </c>
    </row>
    <row r="12" spans="1:29" ht="24.95" customHeight="1">
      <c r="A12" s="2">
        <v>6</v>
      </c>
      <c r="B12" s="24" t="s">
        <v>37</v>
      </c>
      <c r="C12" s="28">
        <v>41.3</v>
      </c>
      <c r="D12" s="9">
        <f t="shared" si="0"/>
        <v>743.4</v>
      </c>
      <c r="E12" s="13">
        <v>54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61</v>
      </c>
      <c r="L12" s="13">
        <v>0</v>
      </c>
      <c r="M12" s="13">
        <v>0</v>
      </c>
      <c r="N12" s="13">
        <v>0</v>
      </c>
      <c r="O12" s="13">
        <v>54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/>
      <c r="X12" s="13"/>
      <c r="Y12" s="13"/>
      <c r="Z12" s="13"/>
      <c r="AA12" s="11">
        <f t="shared" si="1"/>
        <v>169</v>
      </c>
      <c r="AB12" s="12">
        <f t="shared" si="2"/>
        <v>22.733387140166801</v>
      </c>
      <c r="AC12" s="34">
        <f t="shared" si="3"/>
        <v>-77.266612859833202</v>
      </c>
    </row>
    <row r="13" spans="1:29" ht="24.95" customHeight="1">
      <c r="A13" s="2">
        <v>7</v>
      </c>
      <c r="B13" s="24" t="s">
        <v>8</v>
      </c>
      <c r="C13" s="28">
        <v>27.7</v>
      </c>
      <c r="D13" s="9">
        <f t="shared" si="0"/>
        <v>498.59999999999997</v>
      </c>
      <c r="E13" s="13">
        <v>0</v>
      </c>
      <c r="F13" s="13">
        <v>0</v>
      </c>
      <c r="G13" s="13">
        <v>0</v>
      </c>
      <c r="H13" s="13">
        <v>109</v>
      </c>
      <c r="I13" s="13">
        <v>0</v>
      </c>
      <c r="J13" s="13">
        <v>66</v>
      </c>
      <c r="K13" s="13">
        <v>0</v>
      </c>
      <c r="L13" s="13">
        <v>109</v>
      </c>
      <c r="M13" s="13">
        <v>0</v>
      </c>
      <c r="N13" s="13">
        <v>66</v>
      </c>
      <c r="O13" s="13">
        <v>0</v>
      </c>
      <c r="P13" s="13">
        <v>0</v>
      </c>
      <c r="Q13" s="13">
        <v>0</v>
      </c>
      <c r="R13" s="13">
        <v>109</v>
      </c>
      <c r="S13" s="13">
        <v>0</v>
      </c>
      <c r="T13" s="13">
        <v>66</v>
      </c>
      <c r="U13" s="13">
        <v>66</v>
      </c>
      <c r="V13" s="13">
        <v>66</v>
      </c>
      <c r="W13" s="13"/>
      <c r="X13" s="13"/>
      <c r="Y13" s="13"/>
      <c r="Z13" s="13"/>
      <c r="AA13" s="11">
        <f t="shared" si="1"/>
        <v>657</v>
      </c>
      <c r="AB13" s="12">
        <f t="shared" si="2"/>
        <v>131.76895306859205</v>
      </c>
      <c r="AC13" s="34">
        <f t="shared" si="3"/>
        <v>31.768953068592054</v>
      </c>
    </row>
    <row r="14" spans="1:29" ht="24.95" customHeight="1">
      <c r="A14" s="2">
        <v>8</v>
      </c>
      <c r="B14" s="24" t="s">
        <v>38</v>
      </c>
      <c r="C14" s="28">
        <v>18.8</v>
      </c>
      <c r="D14" s="9">
        <f t="shared" si="0"/>
        <v>338.40000000000003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/>
      <c r="X14" s="13"/>
      <c r="Y14" s="13"/>
      <c r="Z14" s="13"/>
      <c r="AA14" s="11">
        <f t="shared" si="1"/>
        <v>0</v>
      </c>
      <c r="AB14" s="12">
        <f t="shared" si="2"/>
        <v>0</v>
      </c>
      <c r="AC14" s="34">
        <f t="shared" si="3"/>
        <v>-100</v>
      </c>
    </row>
    <row r="15" spans="1:29" ht="24.95" customHeight="1">
      <c r="A15" s="2">
        <v>9</v>
      </c>
      <c r="B15" s="24" t="s">
        <v>9</v>
      </c>
      <c r="C15" s="28">
        <v>30</v>
      </c>
      <c r="D15" s="9">
        <f t="shared" si="0"/>
        <v>540</v>
      </c>
      <c r="E15" s="13">
        <v>40</v>
      </c>
      <c r="F15" s="13">
        <v>1</v>
      </c>
      <c r="G15" s="13">
        <v>4</v>
      </c>
      <c r="H15" s="13">
        <v>1</v>
      </c>
      <c r="I15" s="13">
        <v>0</v>
      </c>
      <c r="J15" s="13">
        <v>8.3000000000000007</v>
      </c>
      <c r="K15" s="13">
        <v>49</v>
      </c>
      <c r="L15" s="13">
        <v>3.86</v>
      </c>
      <c r="M15" s="13">
        <v>60</v>
      </c>
      <c r="N15" s="13">
        <v>0</v>
      </c>
      <c r="O15" s="13">
        <v>40</v>
      </c>
      <c r="P15" s="13">
        <v>1</v>
      </c>
      <c r="Q15" s="13">
        <v>4</v>
      </c>
      <c r="R15" s="13">
        <v>1</v>
      </c>
      <c r="S15" s="13">
        <v>0</v>
      </c>
      <c r="T15" s="13">
        <v>8.3000000000000007</v>
      </c>
      <c r="U15" s="13">
        <v>8.3000000000000007</v>
      </c>
      <c r="V15" s="13">
        <v>0</v>
      </c>
      <c r="W15" s="13"/>
      <c r="X15" s="13"/>
      <c r="Y15" s="13"/>
      <c r="Z15" s="13"/>
      <c r="AA15" s="11">
        <f t="shared" si="1"/>
        <v>229.76000000000002</v>
      </c>
      <c r="AB15" s="12">
        <f t="shared" si="2"/>
        <v>42.548148148148158</v>
      </c>
      <c r="AC15" s="34">
        <f t="shared" si="3"/>
        <v>-57.451851851851842</v>
      </c>
    </row>
    <row r="16" spans="1:29" ht="24.95" customHeight="1">
      <c r="A16" s="2">
        <v>10</v>
      </c>
      <c r="B16" s="24" t="s">
        <v>10</v>
      </c>
      <c r="C16" s="28">
        <v>105</v>
      </c>
      <c r="D16" s="9">
        <f t="shared" si="0"/>
        <v>1890</v>
      </c>
      <c r="E16" s="13">
        <v>80</v>
      </c>
      <c r="F16" s="13">
        <v>80</v>
      </c>
      <c r="G16" s="13">
        <v>20.6</v>
      </c>
      <c r="H16" s="13">
        <v>192.4</v>
      </c>
      <c r="I16" s="13">
        <v>53</v>
      </c>
      <c r="J16" s="13">
        <v>80</v>
      </c>
      <c r="K16" s="13">
        <v>0</v>
      </c>
      <c r="L16" s="13">
        <v>224</v>
      </c>
      <c r="M16" s="13">
        <v>246</v>
      </c>
      <c r="N16" s="13">
        <v>21.4</v>
      </c>
      <c r="O16" s="13">
        <v>80</v>
      </c>
      <c r="P16" s="13">
        <v>80</v>
      </c>
      <c r="Q16" s="13">
        <v>20.6</v>
      </c>
      <c r="R16" s="13">
        <v>192.4</v>
      </c>
      <c r="S16" s="13">
        <v>53</v>
      </c>
      <c r="T16" s="13">
        <v>80</v>
      </c>
      <c r="U16" s="13">
        <v>80</v>
      </c>
      <c r="V16" s="13">
        <v>21.4</v>
      </c>
      <c r="W16" s="13"/>
      <c r="X16" s="13"/>
      <c r="Y16" s="13"/>
      <c r="Z16" s="13"/>
      <c r="AA16" s="11">
        <f t="shared" si="1"/>
        <v>1604.8000000000002</v>
      </c>
      <c r="AB16" s="12">
        <f t="shared" si="2"/>
        <v>84.910052910052926</v>
      </c>
      <c r="AC16" s="34">
        <f t="shared" si="3"/>
        <v>-15.089947089947074</v>
      </c>
    </row>
    <row r="17" spans="1:29" ht="24.95" customHeight="1">
      <c r="A17" s="2">
        <v>11</v>
      </c>
      <c r="B17" s="24" t="s">
        <v>11</v>
      </c>
      <c r="C17" s="28">
        <v>165</v>
      </c>
      <c r="D17" s="9">
        <f t="shared" si="0"/>
        <v>2970</v>
      </c>
      <c r="E17" s="13">
        <v>189.1</v>
      </c>
      <c r="F17" s="14">
        <v>91.6</v>
      </c>
      <c r="G17" s="13">
        <v>68.3</v>
      </c>
      <c r="H17" s="13">
        <v>164.2</v>
      </c>
      <c r="I17" s="13">
        <v>87.2</v>
      </c>
      <c r="J17" s="13">
        <v>117.6</v>
      </c>
      <c r="K17" s="13">
        <v>257.2</v>
      </c>
      <c r="L17" s="13">
        <v>96.1</v>
      </c>
      <c r="M17" s="13">
        <v>76.5</v>
      </c>
      <c r="N17" s="14">
        <v>193.2</v>
      </c>
      <c r="O17" s="13">
        <v>189.1</v>
      </c>
      <c r="P17" s="14">
        <v>91.6</v>
      </c>
      <c r="Q17" s="13">
        <v>68.3</v>
      </c>
      <c r="R17" s="13">
        <v>164.2</v>
      </c>
      <c r="S17" s="13">
        <v>87.2</v>
      </c>
      <c r="T17" s="13">
        <v>117.6</v>
      </c>
      <c r="U17" s="13">
        <v>117.6</v>
      </c>
      <c r="V17" s="14">
        <v>193.2</v>
      </c>
      <c r="W17" s="13"/>
      <c r="X17" s="30"/>
      <c r="Y17" s="13"/>
      <c r="Z17" s="31"/>
      <c r="AA17" s="11">
        <f t="shared" si="1"/>
        <v>2369.7999999999997</v>
      </c>
      <c r="AB17" s="12">
        <f t="shared" si="2"/>
        <v>79.791245791245785</v>
      </c>
      <c r="AC17" s="34">
        <f t="shared" si="3"/>
        <v>-20.208754208754215</v>
      </c>
    </row>
    <row r="18" spans="1:29" ht="24.95" customHeight="1">
      <c r="A18" s="2">
        <v>12</v>
      </c>
      <c r="B18" s="25" t="s">
        <v>13</v>
      </c>
      <c r="C18" s="28">
        <v>75</v>
      </c>
      <c r="D18" s="9">
        <f t="shared" si="0"/>
        <v>1350</v>
      </c>
      <c r="E18" s="13">
        <v>100</v>
      </c>
      <c r="F18" s="13">
        <v>0</v>
      </c>
      <c r="G18" s="13">
        <v>100</v>
      </c>
      <c r="H18" s="13">
        <v>0</v>
      </c>
      <c r="I18" s="13">
        <v>100</v>
      </c>
      <c r="J18" s="13">
        <v>0</v>
      </c>
      <c r="K18" s="13">
        <v>100</v>
      </c>
      <c r="L18" s="13">
        <v>0</v>
      </c>
      <c r="M18" s="13">
        <v>0</v>
      </c>
      <c r="N18" s="13">
        <v>0</v>
      </c>
      <c r="O18" s="13">
        <v>100</v>
      </c>
      <c r="P18" s="13">
        <v>0</v>
      </c>
      <c r="Q18" s="13">
        <v>100</v>
      </c>
      <c r="R18" s="13">
        <v>0</v>
      </c>
      <c r="S18" s="13">
        <v>100</v>
      </c>
      <c r="T18" s="13">
        <v>0</v>
      </c>
      <c r="U18" s="13">
        <v>0</v>
      </c>
      <c r="V18" s="13">
        <v>0</v>
      </c>
      <c r="W18" s="13"/>
      <c r="X18" s="13"/>
      <c r="Y18" s="13"/>
      <c r="Z18" s="13"/>
      <c r="AA18" s="11">
        <f t="shared" si="1"/>
        <v>700</v>
      </c>
      <c r="AB18" s="12">
        <f t="shared" si="2"/>
        <v>51.851851851851855</v>
      </c>
      <c r="AC18" s="34">
        <f t="shared" si="3"/>
        <v>-48.148148148148145</v>
      </c>
    </row>
    <row r="19" spans="1:29" ht="24.95" customHeight="1">
      <c r="A19" s="2">
        <v>13</v>
      </c>
      <c r="B19" s="24" t="s">
        <v>12</v>
      </c>
      <c r="C19" s="28">
        <v>8.3000000000000007</v>
      </c>
      <c r="D19" s="9">
        <f t="shared" si="0"/>
        <v>149.4</v>
      </c>
      <c r="E19" s="13">
        <v>7</v>
      </c>
      <c r="F19" s="13">
        <v>0</v>
      </c>
      <c r="G19" s="13">
        <v>18</v>
      </c>
      <c r="H19" s="13">
        <v>0</v>
      </c>
      <c r="I19" s="13">
        <v>18</v>
      </c>
      <c r="J19" s="13">
        <v>0</v>
      </c>
      <c r="K19" s="13">
        <v>7</v>
      </c>
      <c r="L19" s="13">
        <v>0</v>
      </c>
      <c r="M19" s="13">
        <v>18</v>
      </c>
      <c r="N19" s="13">
        <v>0</v>
      </c>
      <c r="O19" s="13">
        <v>7</v>
      </c>
      <c r="P19" s="13">
        <v>0</v>
      </c>
      <c r="Q19" s="13">
        <v>18</v>
      </c>
      <c r="R19" s="13">
        <v>0</v>
      </c>
      <c r="S19" s="13">
        <v>18</v>
      </c>
      <c r="T19" s="13">
        <v>0</v>
      </c>
      <c r="U19" s="13">
        <v>0</v>
      </c>
      <c r="V19" s="13">
        <v>0</v>
      </c>
      <c r="W19" s="13"/>
      <c r="X19" s="13"/>
      <c r="Y19" s="13"/>
      <c r="Z19" s="13"/>
      <c r="AA19" s="11">
        <f t="shared" si="1"/>
        <v>111</v>
      </c>
      <c r="AB19" s="12">
        <f t="shared" si="2"/>
        <v>74.297188755020073</v>
      </c>
      <c r="AC19" s="34">
        <f t="shared" si="3"/>
        <v>-25.702811244979927</v>
      </c>
    </row>
    <row r="20" spans="1:29" ht="35.25" customHeight="1">
      <c r="A20" s="2">
        <v>14</v>
      </c>
      <c r="B20" s="26" t="s">
        <v>33</v>
      </c>
      <c r="C20" s="28">
        <v>37.5</v>
      </c>
      <c r="D20" s="9">
        <f t="shared" si="0"/>
        <v>675</v>
      </c>
      <c r="E20" s="13">
        <v>0</v>
      </c>
      <c r="F20" s="13">
        <v>31</v>
      </c>
      <c r="G20" s="13">
        <v>0</v>
      </c>
      <c r="H20" s="13">
        <v>31</v>
      </c>
      <c r="I20" s="13">
        <v>0</v>
      </c>
      <c r="J20" s="13">
        <v>31</v>
      </c>
      <c r="K20" s="13">
        <v>0</v>
      </c>
      <c r="L20" s="13">
        <v>31</v>
      </c>
      <c r="M20" s="13">
        <v>0</v>
      </c>
      <c r="N20" s="13">
        <v>31</v>
      </c>
      <c r="O20" s="13">
        <v>0</v>
      </c>
      <c r="P20" s="13">
        <v>31</v>
      </c>
      <c r="Q20" s="13">
        <v>0</v>
      </c>
      <c r="R20" s="13">
        <v>31</v>
      </c>
      <c r="S20" s="13">
        <v>0</v>
      </c>
      <c r="T20" s="13">
        <v>31</v>
      </c>
      <c r="U20" s="13">
        <v>31</v>
      </c>
      <c r="V20" s="13">
        <v>31</v>
      </c>
      <c r="W20" s="13"/>
      <c r="X20" s="13"/>
      <c r="Y20" s="13"/>
      <c r="Z20" s="13"/>
      <c r="AA20" s="11">
        <f t="shared" si="1"/>
        <v>310</v>
      </c>
      <c r="AB20" s="12">
        <f t="shared" si="2"/>
        <v>45.925925925925924</v>
      </c>
      <c r="AC20" s="34">
        <f t="shared" si="3"/>
        <v>-54.074074074074076</v>
      </c>
    </row>
    <row r="21" spans="1:29" ht="24.95" customHeight="1">
      <c r="A21" s="2">
        <v>15</v>
      </c>
      <c r="B21" s="24" t="s">
        <v>14</v>
      </c>
      <c r="C21" s="28">
        <v>75</v>
      </c>
      <c r="D21" s="9">
        <f t="shared" si="0"/>
        <v>1350</v>
      </c>
      <c r="E21" s="13">
        <v>0</v>
      </c>
      <c r="F21" s="13">
        <v>180</v>
      </c>
      <c r="G21" s="13">
        <v>0</v>
      </c>
      <c r="H21" s="13">
        <v>180</v>
      </c>
      <c r="I21" s="13">
        <v>0</v>
      </c>
      <c r="J21" s="13">
        <v>180</v>
      </c>
      <c r="K21" s="13">
        <v>0</v>
      </c>
      <c r="L21" s="13">
        <v>180</v>
      </c>
      <c r="M21" s="13">
        <v>0</v>
      </c>
      <c r="N21" s="13">
        <v>180</v>
      </c>
      <c r="O21" s="13">
        <v>0</v>
      </c>
      <c r="P21" s="13">
        <v>180</v>
      </c>
      <c r="Q21" s="13">
        <v>0</v>
      </c>
      <c r="R21" s="13">
        <v>180</v>
      </c>
      <c r="S21" s="13">
        <v>0</v>
      </c>
      <c r="T21" s="13">
        <v>180</v>
      </c>
      <c r="U21" s="13">
        <v>180</v>
      </c>
      <c r="V21" s="13">
        <v>180</v>
      </c>
      <c r="W21" s="13"/>
      <c r="X21" s="13"/>
      <c r="Y21" s="13"/>
      <c r="Z21" s="13"/>
      <c r="AA21" s="11">
        <f t="shared" si="1"/>
        <v>1800</v>
      </c>
      <c r="AB21" s="12">
        <f t="shared" si="2"/>
        <v>133.33333333333334</v>
      </c>
      <c r="AC21" s="34">
        <f t="shared" si="3"/>
        <v>33.333333333333343</v>
      </c>
    </row>
    <row r="22" spans="1:29" ht="24.95" customHeight="1">
      <c r="A22" s="2">
        <v>16</v>
      </c>
      <c r="B22" s="24" t="s">
        <v>15</v>
      </c>
      <c r="C22" s="28">
        <v>37.5</v>
      </c>
      <c r="D22" s="9">
        <f t="shared" si="0"/>
        <v>675</v>
      </c>
      <c r="E22" s="13">
        <v>35</v>
      </c>
      <c r="F22" s="13">
        <v>35</v>
      </c>
      <c r="G22" s="13">
        <v>35</v>
      </c>
      <c r="H22" s="13">
        <v>35</v>
      </c>
      <c r="I22" s="13">
        <v>35</v>
      </c>
      <c r="J22" s="13">
        <v>35</v>
      </c>
      <c r="K22" s="13">
        <v>35</v>
      </c>
      <c r="L22" s="13">
        <v>35</v>
      </c>
      <c r="M22" s="13">
        <v>35</v>
      </c>
      <c r="N22" s="13">
        <v>35</v>
      </c>
      <c r="O22" s="13">
        <v>35</v>
      </c>
      <c r="P22" s="13">
        <v>35</v>
      </c>
      <c r="Q22" s="13">
        <v>35</v>
      </c>
      <c r="R22" s="13">
        <v>35</v>
      </c>
      <c r="S22" s="13">
        <v>35</v>
      </c>
      <c r="T22" s="13">
        <v>35</v>
      </c>
      <c r="U22" s="13">
        <v>35</v>
      </c>
      <c r="V22" s="13">
        <v>35</v>
      </c>
      <c r="W22" s="13"/>
      <c r="X22" s="13"/>
      <c r="Y22" s="13"/>
      <c r="Z22" s="13"/>
      <c r="AA22" s="11">
        <f t="shared" si="1"/>
        <v>630</v>
      </c>
      <c r="AB22" s="12">
        <f t="shared" si="2"/>
        <v>93.333333333333329</v>
      </c>
      <c r="AC22" s="34">
        <f t="shared" si="3"/>
        <v>-6.6666666666666714</v>
      </c>
    </row>
    <row r="23" spans="1:29" ht="24.95" customHeight="1">
      <c r="A23" s="2">
        <v>17</v>
      </c>
      <c r="B23" s="24" t="s">
        <v>16</v>
      </c>
      <c r="C23" s="28">
        <v>60</v>
      </c>
      <c r="D23" s="9">
        <f t="shared" si="0"/>
        <v>1080</v>
      </c>
      <c r="E23" s="13">
        <v>60</v>
      </c>
      <c r="F23" s="13">
        <v>45</v>
      </c>
      <c r="G23" s="13">
        <v>75</v>
      </c>
      <c r="H23" s="13">
        <v>60</v>
      </c>
      <c r="I23" s="13">
        <v>75</v>
      </c>
      <c r="J23" s="13">
        <v>30</v>
      </c>
      <c r="K23" s="13">
        <v>60</v>
      </c>
      <c r="L23" s="13">
        <v>60</v>
      </c>
      <c r="M23" s="13">
        <v>78.5</v>
      </c>
      <c r="N23" s="13">
        <v>30</v>
      </c>
      <c r="O23" s="13">
        <v>60</v>
      </c>
      <c r="P23" s="13">
        <v>45</v>
      </c>
      <c r="Q23" s="13">
        <v>75</v>
      </c>
      <c r="R23" s="13">
        <v>60</v>
      </c>
      <c r="S23" s="13">
        <v>75</v>
      </c>
      <c r="T23" s="13">
        <v>30</v>
      </c>
      <c r="U23" s="13">
        <v>30</v>
      </c>
      <c r="V23" s="13">
        <v>30</v>
      </c>
      <c r="W23" s="13"/>
      <c r="X23" s="13"/>
      <c r="Y23" s="13"/>
      <c r="Z23" s="13"/>
      <c r="AA23" s="11">
        <f t="shared" si="1"/>
        <v>978.5</v>
      </c>
      <c r="AB23" s="12">
        <f t="shared" si="2"/>
        <v>90.601851851851848</v>
      </c>
      <c r="AC23" s="34">
        <f t="shared" si="3"/>
        <v>-9.3981481481481524</v>
      </c>
    </row>
    <row r="24" spans="1:29" ht="24.95" customHeight="1">
      <c r="A24" s="2">
        <v>18</v>
      </c>
      <c r="B24" s="24" t="s">
        <v>17</v>
      </c>
      <c r="C24" s="28">
        <v>32.299999999999997</v>
      </c>
      <c r="D24" s="9">
        <f t="shared" si="0"/>
        <v>581.4</v>
      </c>
      <c r="E24" s="13">
        <v>20</v>
      </c>
      <c r="F24" s="13">
        <v>12</v>
      </c>
      <c r="G24" s="13">
        <v>72</v>
      </c>
      <c r="H24" s="13">
        <v>12</v>
      </c>
      <c r="I24" s="13">
        <v>76.2</v>
      </c>
      <c r="J24" s="13">
        <v>83.39</v>
      </c>
      <c r="K24" s="13">
        <v>20</v>
      </c>
      <c r="L24" s="13">
        <v>16</v>
      </c>
      <c r="M24" s="13">
        <v>12</v>
      </c>
      <c r="N24" s="15">
        <v>71.39</v>
      </c>
      <c r="O24" s="13">
        <v>20</v>
      </c>
      <c r="P24" s="13">
        <v>12</v>
      </c>
      <c r="Q24" s="13">
        <v>72</v>
      </c>
      <c r="R24" s="13">
        <v>12</v>
      </c>
      <c r="S24" s="13">
        <v>76.2</v>
      </c>
      <c r="T24" s="13">
        <v>83.39</v>
      </c>
      <c r="U24" s="13">
        <v>83.39</v>
      </c>
      <c r="V24" s="15">
        <v>71.39</v>
      </c>
      <c r="W24" s="13"/>
      <c r="X24" s="30"/>
      <c r="Y24" s="13"/>
      <c r="Z24" s="13"/>
      <c r="AA24" s="11">
        <f t="shared" si="1"/>
        <v>825.34999999999991</v>
      </c>
      <c r="AB24" s="12">
        <f t="shared" si="2"/>
        <v>141.95906432748535</v>
      </c>
      <c r="AC24" s="34">
        <f t="shared" si="3"/>
        <v>41.959064327485351</v>
      </c>
    </row>
    <row r="25" spans="1:29" ht="24.95" customHeight="1">
      <c r="A25" s="2">
        <v>19</v>
      </c>
      <c r="B25" s="24" t="s">
        <v>18</v>
      </c>
      <c r="C25" s="28">
        <v>9</v>
      </c>
      <c r="D25" s="9">
        <f t="shared" si="0"/>
        <v>162</v>
      </c>
      <c r="E25" s="13">
        <v>0</v>
      </c>
      <c r="F25" s="13">
        <v>45</v>
      </c>
      <c r="G25" s="13">
        <v>0</v>
      </c>
      <c r="H25" s="13">
        <v>0</v>
      </c>
      <c r="I25" s="13">
        <v>0</v>
      </c>
      <c r="J25" s="13">
        <v>45</v>
      </c>
      <c r="K25" s="13">
        <v>0</v>
      </c>
      <c r="L25" s="13">
        <v>0</v>
      </c>
      <c r="M25" s="13">
        <v>0</v>
      </c>
      <c r="N25" s="13">
        <v>16</v>
      </c>
      <c r="O25" s="13">
        <v>0</v>
      </c>
      <c r="P25" s="13">
        <v>45</v>
      </c>
      <c r="Q25" s="13">
        <v>0</v>
      </c>
      <c r="R25" s="13">
        <v>0</v>
      </c>
      <c r="S25" s="13">
        <v>0</v>
      </c>
      <c r="T25" s="13">
        <v>45</v>
      </c>
      <c r="U25" s="13">
        <v>45</v>
      </c>
      <c r="V25" s="13">
        <v>16</v>
      </c>
      <c r="W25" s="13"/>
      <c r="X25" s="13"/>
      <c r="Y25" s="13"/>
      <c r="Z25" s="13"/>
      <c r="AA25" s="11">
        <f t="shared" si="1"/>
        <v>257</v>
      </c>
      <c r="AB25" s="12">
        <f t="shared" si="2"/>
        <v>158.64197530864197</v>
      </c>
      <c r="AC25" s="34">
        <f t="shared" si="3"/>
        <v>58.641975308641975</v>
      </c>
    </row>
    <row r="26" spans="1:29" ht="24.95" customHeight="1">
      <c r="A26" s="2">
        <v>20</v>
      </c>
      <c r="B26" s="24" t="s">
        <v>19</v>
      </c>
      <c r="C26" s="28">
        <v>21.8</v>
      </c>
      <c r="D26" s="9">
        <f t="shared" si="0"/>
        <v>392.40000000000003</v>
      </c>
      <c r="E26" s="13">
        <v>4</v>
      </c>
      <c r="F26" s="13">
        <v>33.700000000000003</v>
      </c>
      <c r="G26" s="13">
        <v>15</v>
      </c>
      <c r="H26" s="13">
        <v>33.700000000000003</v>
      </c>
      <c r="I26" s="13">
        <v>0</v>
      </c>
      <c r="J26" s="13">
        <v>41.6</v>
      </c>
      <c r="K26" s="13">
        <v>18.96</v>
      </c>
      <c r="L26" s="13">
        <v>44.4</v>
      </c>
      <c r="M26" s="13">
        <v>0</v>
      </c>
      <c r="N26" s="13">
        <v>0</v>
      </c>
      <c r="O26" s="13">
        <v>4</v>
      </c>
      <c r="P26" s="13">
        <v>33.700000000000003</v>
      </c>
      <c r="Q26" s="13">
        <v>15</v>
      </c>
      <c r="R26" s="13">
        <v>33.700000000000003</v>
      </c>
      <c r="S26" s="13">
        <v>0</v>
      </c>
      <c r="T26" s="13">
        <v>41.6</v>
      </c>
      <c r="U26" s="13">
        <v>41.6</v>
      </c>
      <c r="V26" s="13">
        <v>0</v>
      </c>
      <c r="W26" s="13"/>
      <c r="X26" s="13"/>
      <c r="Y26" s="13"/>
      <c r="Z26" s="13"/>
      <c r="AA26" s="11">
        <f t="shared" si="1"/>
        <v>360.96000000000004</v>
      </c>
      <c r="AB26" s="12">
        <f t="shared" si="2"/>
        <v>91.987767584097853</v>
      </c>
      <c r="AC26" s="34">
        <f t="shared" si="3"/>
        <v>-8.0122324159021474</v>
      </c>
    </row>
    <row r="27" spans="1:29" ht="24.95" customHeight="1">
      <c r="A27" s="2">
        <v>21</v>
      </c>
      <c r="B27" s="24" t="s">
        <v>20</v>
      </c>
      <c r="C27" s="28">
        <v>15.8</v>
      </c>
      <c r="D27" s="9">
        <f t="shared" si="0"/>
        <v>284.40000000000003</v>
      </c>
      <c r="E27" s="13">
        <v>9</v>
      </c>
      <c r="F27" s="13">
        <v>10</v>
      </c>
      <c r="G27" s="13">
        <v>10</v>
      </c>
      <c r="H27" s="13">
        <v>14</v>
      </c>
      <c r="I27" s="13">
        <v>10</v>
      </c>
      <c r="J27" s="13">
        <v>12</v>
      </c>
      <c r="K27" s="13">
        <v>6</v>
      </c>
      <c r="L27" s="13">
        <v>14.59</v>
      </c>
      <c r="M27" s="13">
        <v>21</v>
      </c>
      <c r="N27" s="13">
        <v>7</v>
      </c>
      <c r="O27" s="13">
        <v>9</v>
      </c>
      <c r="P27" s="13">
        <v>10</v>
      </c>
      <c r="Q27" s="13">
        <v>10</v>
      </c>
      <c r="R27" s="13">
        <v>14</v>
      </c>
      <c r="S27" s="13">
        <v>10</v>
      </c>
      <c r="T27" s="13">
        <v>12</v>
      </c>
      <c r="U27" s="13">
        <v>12</v>
      </c>
      <c r="V27" s="13">
        <v>7</v>
      </c>
      <c r="W27" s="13"/>
      <c r="X27" s="13"/>
      <c r="Y27" s="13"/>
      <c r="Z27" s="13"/>
      <c r="AA27" s="11">
        <f t="shared" si="1"/>
        <v>197.59</v>
      </c>
      <c r="AB27" s="12">
        <f t="shared" si="2"/>
        <v>69.476090014064695</v>
      </c>
      <c r="AC27" s="34">
        <f t="shared" si="3"/>
        <v>-30.523909985935305</v>
      </c>
    </row>
    <row r="28" spans="1:29" ht="24.95" customHeight="1">
      <c r="A28" s="2">
        <v>22</v>
      </c>
      <c r="B28" s="24" t="s">
        <v>21</v>
      </c>
      <c r="C28" s="28">
        <v>8.3000000000000007</v>
      </c>
      <c r="D28" s="9">
        <f t="shared" si="0"/>
        <v>149.4</v>
      </c>
      <c r="E28" s="13">
        <v>10.6</v>
      </c>
      <c r="F28" s="13">
        <v>2</v>
      </c>
      <c r="G28" s="13">
        <v>7</v>
      </c>
      <c r="H28" s="13">
        <v>4</v>
      </c>
      <c r="I28" s="13">
        <v>6.4</v>
      </c>
      <c r="J28" s="13">
        <v>11</v>
      </c>
      <c r="K28" s="13">
        <v>4</v>
      </c>
      <c r="L28" s="13">
        <v>5.2</v>
      </c>
      <c r="M28" s="13">
        <v>3</v>
      </c>
      <c r="N28" s="13">
        <v>8</v>
      </c>
      <c r="O28" s="13">
        <v>10.6</v>
      </c>
      <c r="P28" s="13">
        <v>2</v>
      </c>
      <c r="Q28" s="13">
        <v>7</v>
      </c>
      <c r="R28" s="13">
        <v>4</v>
      </c>
      <c r="S28" s="13">
        <v>6.4</v>
      </c>
      <c r="T28" s="13">
        <v>11</v>
      </c>
      <c r="U28" s="13">
        <v>11</v>
      </c>
      <c r="V28" s="13">
        <v>8</v>
      </c>
      <c r="W28" s="13"/>
      <c r="X28" s="13"/>
      <c r="Y28" s="13"/>
      <c r="Z28" s="13"/>
      <c r="AA28" s="11">
        <f t="shared" si="1"/>
        <v>121.2</v>
      </c>
      <c r="AB28" s="12">
        <f t="shared" si="2"/>
        <v>81.124497991967871</v>
      </c>
      <c r="AC28" s="34">
        <f t="shared" si="3"/>
        <v>-18.875502008032129</v>
      </c>
    </row>
    <row r="29" spans="1:29" ht="24.95" customHeight="1">
      <c r="A29" s="2">
        <v>23</v>
      </c>
      <c r="B29" s="24" t="s">
        <v>22</v>
      </c>
      <c r="C29" s="28">
        <v>15</v>
      </c>
      <c r="D29" s="9">
        <f t="shared" si="0"/>
        <v>270</v>
      </c>
      <c r="E29" s="13">
        <v>0</v>
      </c>
      <c r="F29" s="13">
        <v>0</v>
      </c>
      <c r="G29" s="13">
        <v>40</v>
      </c>
      <c r="H29" s="13">
        <v>0</v>
      </c>
      <c r="I29" s="13">
        <v>40</v>
      </c>
      <c r="J29" s="13">
        <v>0</v>
      </c>
      <c r="K29" s="13">
        <v>0</v>
      </c>
      <c r="L29" s="13">
        <v>0</v>
      </c>
      <c r="M29" s="13">
        <v>0</v>
      </c>
      <c r="N29" s="13">
        <v>40</v>
      </c>
      <c r="O29" s="13">
        <v>0</v>
      </c>
      <c r="P29" s="13">
        <v>0</v>
      </c>
      <c r="Q29" s="13">
        <v>40</v>
      </c>
      <c r="R29" s="13">
        <v>0</v>
      </c>
      <c r="S29" s="13">
        <v>40</v>
      </c>
      <c r="T29" s="13">
        <v>0</v>
      </c>
      <c r="U29" s="13">
        <v>0</v>
      </c>
      <c r="V29" s="13">
        <v>40</v>
      </c>
      <c r="W29" s="13"/>
      <c r="X29" s="13"/>
      <c r="Y29" s="13"/>
      <c r="Z29" s="13"/>
      <c r="AA29" s="11">
        <f t="shared" si="1"/>
        <v>240</v>
      </c>
      <c r="AB29" s="12">
        <f t="shared" si="2"/>
        <v>88.888888888888886</v>
      </c>
      <c r="AC29" s="34">
        <f t="shared" si="3"/>
        <v>-11.111111111111114</v>
      </c>
    </row>
    <row r="30" spans="1:29" ht="24.95" customHeight="1">
      <c r="A30" s="2">
        <v>24</v>
      </c>
      <c r="B30" s="24" t="s">
        <v>23</v>
      </c>
      <c r="C30" s="28">
        <v>0.45</v>
      </c>
      <c r="D30" s="9">
        <f t="shared" si="0"/>
        <v>8.1</v>
      </c>
      <c r="E30" s="13">
        <v>0.3</v>
      </c>
      <c r="F30" s="13">
        <v>0.3</v>
      </c>
      <c r="G30" s="13">
        <v>0.3</v>
      </c>
      <c r="H30" s="13">
        <v>0.3</v>
      </c>
      <c r="I30" s="13">
        <v>0.3</v>
      </c>
      <c r="J30" s="13">
        <v>0.3</v>
      </c>
      <c r="K30" s="13">
        <v>0.6</v>
      </c>
      <c r="L30" s="13">
        <v>0.3</v>
      </c>
      <c r="M30" s="13">
        <v>0.3</v>
      </c>
      <c r="N30" s="13">
        <v>0.6</v>
      </c>
      <c r="O30" s="13">
        <v>0.3</v>
      </c>
      <c r="P30" s="13">
        <v>0.3</v>
      </c>
      <c r="Q30" s="13">
        <v>0.3</v>
      </c>
      <c r="R30" s="13">
        <v>0.3</v>
      </c>
      <c r="S30" s="13">
        <v>0.3</v>
      </c>
      <c r="T30" s="13">
        <v>0.3</v>
      </c>
      <c r="U30" s="13">
        <v>0.3</v>
      </c>
      <c r="V30" s="13">
        <v>0.6</v>
      </c>
      <c r="W30" s="13"/>
      <c r="X30" s="13"/>
      <c r="Y30" s="13"/>
      <c r="Z30" s="13"/>
      <c r="AA30" s="11">
        <f t="shared" si="1"/>
        <v>6.299999999999998</v>
      </c>
      <c r="AB30" s="12">
        <f t="shared" si="2"/>
        <v>77.777777777777757</v>
      </c>
      <c r="AC30" s="34">
        <f t="shared" si="3"/>
        <v>-22.222222222222243</v>
      </c>
    </row>
    <row r="31" spans="1:29" ht="24.95" customHeight="1">
      <c r="A31" s="2">
        <v>25</v>
      </c>
      <c r="B31" s="24" t="s">
        <v>24</v>
      </c>
      <c r="C31" s="28">
        <v>0.45</v>
      </c>
      <c r="D31" s="9">
        <f t="shared" si="0"/>
        <v>8.1</v>
      </c>
      <c r="E31" s="13">
        <v>2</v>
      </c>
      <c r="F31" s="13">
        <v>0</v>
      </c>
      <c r="G31" s="13">
        <v>0</v>
      </c>
      <c r="H31" s="13">
        <v>0</v>
      </c>
      <c r="I31" s="13">
        <v>2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2</v>
      </c>
      <c r="P31" s="13">
        <v>0</v>
      </c>
      <c r="Q31" s="13">
        <v>0</v>
      </c>
      <c r="R31" s="13">
        <v>0</v>
      </c>
      <c r="S31" s="13">
        <v>2</v>
      </c>
      <c r="T31" s="13">
        <v>0</v>
      </c>
      <c r="U31" s="13">
        <v>0</v>
      </c>
      <c r="V31" s="13">
        <v>0</v>
      </c>
      <c r="W31" s="13"/>
      <c r="X31" s="13"/>
      <c r="Y31" s="13"/>
      <c r="Z31" s="13"/>
      <c r="AA31" s="11">
        <f t="shared" si="1"/>
        <v>8</v>
      </c>
      <c r="AB31" s="12">
        <f t="shared" si="2"/>
        <v>98.76543209876543</v>
      </c>
      <c r="AC31" s="34">
        <f t="shared" si="3"/>
        <v>-1.2345679012345698</v>
      </c>
    </row>
    <row r="32" spans="1:29" ht="24.95" customHeight="1">
      <c r="A32" s="2">
        <v>26</v>
      </c>
      <c r="B32" s="24" t="s">
        <v>25</v>
      </c>
      <c r="C32" s="28">
        <v>0.9</v>
      </c>
      <c r="D32" s="9">
        <f t="shared" si="0"/>
        <v>16.2</v>
      </c>
      <c r="E32" s="13">
        <v>0</v>
      </c>
      <c r="F32" s="13">
        <v>0</v>
      </c>
      <c r="G32" s="13">
        <v>3</v>
      </c>
      <c r="H32" s="13">
        <v>0</v>
      </c>
      <c r="I32" s="13">
        <v>0</v>
      </c>
      <c r="J32" s="13">
        <v>3</v>
      </c>
      <c r="K32" s="13">
        <v>0</v>
      </c>
      <c r="L32" s="13">
        <v>0</v>
      </c>
      <c r="M32" s="13">
        <v>3</v>
      </c>
      <c r="N32" s="13">
        <v>0</v>
      </c>
      <c r="O32" s="13">
        <v>0</v>
      </c>
      <c r="P32" s="13">
        <v>0</v>
      </c>
      <c r="Q32" s="13">
        <v>3</v>
      </c>
      <c r="R32" s="13">
        <v>0</v>
      </c>
      <c r="S32" s="13">
        <v>0</v>
      </c>
      <c r="T32" s="13">
        <v>3</v>
      </c>
      <c r="U32" s="13">
        <v>3</v>
      </c>
      <c r="V32" s="13">
        <v>0</v>
      </c>
      <c r="W32" s="13"/>
      <c r="X32" s="13"/>
      <c r="Y32" s="13"/>
      <c r="Z32" s="13"/>
      <c r="AA32" s="11">
        <f t="shared" si="1"/>
        <v>18</v>
      </c>
      <c r="AB32" s="12">
        <f t="shared" si="2"/>
        <v>111.11111111111111</v>
      </c>
      <c r="AC32" s="34">
        <f t="shared" si="3"/>
        <v>11.111111111111114</v>
      </c>
    </row>
    <row r="33" spans="1:29" ht="24.95" customHeight="1">
      <c r="A33" s="2">
        <v>27</v>
      </c>
      <c r="B33" s="24" t="s">
        <v>26</v>
      </c>
      <c r="C33" s="28">
        <v>22.5</v>
      </c>
      <c r="D33" s="9">
        <f t="shared" si="0"/>
        <v>405</v>
      </c>
      <c r="E33" s="13">
        <v>27.6</v>
      </c>
      <c r="F33" s="13">
        <v>19.7</v>
      </c>
      <c r="G33" s="13">
        <v>22.6</v>
      </c>
      <c r="H33" s="13">
        <v>20.7</v>
      </c>
      <c r="I33" s="13">
        <v>22.6</v>
      </c>
      <c r="J33" s="13">
        <v>20</v>
      </c>
      <c r="K33" s="13">
        <v>27.6</v>
      </c>
      <c r="L33" s="13">
        <v>13.9</v>
      </c>
      <c r="M33" s="13">
        <v>24.6</v>
      </c>
      <c r="N33" s="13">
        <v>22.6</v>
      </c>
      <c r="O33" s="13">
        <v>27.6</v>
      </c>
      <c r="P33" s="13">
        <v>19.7</v>
      </c>
      <c r="Q33" s="13">
        <v>22.6</v>
      </c>
      <c r="R33" s="13">
        <v>20.7</v>
      </c>
      <c r="S33" s="13">
        <v>22.6</v>
      </c>
      <c r="T33" s="13">
        <v>20</v>
      </c>
      <c r="U33" s="13">
        <v>20</v>
      </c>
      <c r="V33" s="13">
        <v>22.6</v>
      </c>
      <c r="W33" s="13"/>
      <c r="X33" s="13"/>
      <c r="Y33" s="13"/>
      <c r="Z33" s="13"/>
      <c r="AA33" s="11">
        <f t="shared" si="1"/>
        <v>397.70000000000005</v>
      </c>
      <c r="AB33" s="12">
        <f t="shared" si="2"/>
        <v>98.197530864197546</v>
      </c>
      <c r="AC33" s="34">
        <f t="shared" si="3"/>
        <v>-1.802469135802454</v>
      </c>
    </row>
    <row r="34" spans="1:29" ht="24.95" customHeight="1">
      <c r="A34" s="2">
        <v>28</v>
      </c>
      <c r="B34" s="24" t="s">
        <v>27</v>
      </c>
      <c r="C34" s="28">
        <v>0.4</v>
      </c>
      <c r="D34" s="9">
        <f t="shared" si="0"/>
        <v>7.2</v>
      </c>
      <c r="E34" s="13">
        <v>0</v>
      </c>
      <c r="F34" s="13">
        <v>0.5</v>
      </c>
      <c r="G34" s="13">
        <v>0</v>
      </c>
      <c r="H34" s="13">
        <v>0.5</v>
      </c>
      <c r="I34" s="13">
        <v>0</v>
      </c>
      <c r="J34" s="13">
        <v>0</v>
      </c>
      <c r="K34" s="13">
        <v>0</v>
      </c>
      <c r="L34" s="13">
        <v>0.5</v>
      </c>
      <c r="M34" s="13">
        <v>0</v>
      </c>
      <c r="N34" s="13">
        <v>0</v>
      </c>
      <c r="O34" s="13">
        <v>0</v>
      </c>
      <c r="P34" s="13">
        <v>0.5</v>
      </c>
      <c r="Q34" s="13">
        <v>0</v>
      </c>
      <c r="R34" s="13">
        <v>0.5</v>
      </c>
      <c r="S34" s="13">
        <v>0</v>
      </c>
      <c r="T34" s="13">
        <v>0</v>
      </c>
      <c r="U34" s="13">
        <v>0</v>
      </c>
      <c r="V34" s="13">
        <v>0</v>
      </c>
      <c r="W34" s="13"/>
      <c r="X34" s="13"/>
      <c r="Y34" s="13"/>
      <c r="Z34" s="13"/>
      <c r="AA34" s="11">
        <f t="shared" si="1"/>
        <v>2.5</v>
      </c>
      <c r="AB34" s="12">
        <f t="shared" si="2"/>
        <v>34.722222222222221</v>
      </c>
      <c r="AC34" s="34">
        <f t="shared" si="3"/>
        <v>-65.277777777777771</v>
      </c>
    </row>
    <row r="35" spans="1:29" ht="24.95" customHeight="1">
      <c r="A35" s="2">
        <v>29</v>
      </c>
      <c r="B35" s="24" t="s">
        <v>39</v>
      </c>
      <c r="C35" s="28">
        <v>2.2999999999999998</v>
      </c>
      <c r="D35" s="9">
        <f t="shared" si="0"/>
        <v>41.4</v>
      </c>
      <c r="E35" s="13">
        <v>9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9</v>
      </c>
      <c r="L35" s="13">
        <v>0</v>
      </c>
      <c r="M35" s="13">
        <v>0</v>
      </c>
      <c r="N35" s="13">
        <v>0</v>
      </c>
      <c r="O35" s="13">
        <v>9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/>
      <c r="X35" s="13"/>
      <c r="Y35" s="13"/>
      <c r="Z35" s="13"/>
      <c r="AA35" s="11">
        <f t="shared" si="1"/>
        <v>27</v>
      </c>
      <c r="AB35" s="12">
        <f t="shared" si="2"/>
        <v>65.217391304347828</v>
      </c>
      <c r="AC35" s="34">
        <f t="shared" si="3"/>
        <v>-34.782608695652172</v>
      </c>
    </row>
    <row r="36" spans="1:29" ht="24.95" customHeight="1">
      <c r="A36" s="2">
        <v>30</v>
      </c>
      <c r="B36" s="24" t="s">
        <v>28</v>
      </c>
      <c r="C36" s="28">
        <v>3.75</v>
      </c>
      <c r="D36" s="9">
        <f t="shared" si="0"/>
        <v>67.5</v>
      </c>
      <c r="E36" s="13">
        <v>3.7</v>
      </c>
      <c r="F36" s="13">
        <v>3.7</v>
      </c>
      <c r="G36" s="13">
        <v>3</v>
      </c>
      <c r="H36" s="13">
        <v>3.7</v>
      </c>
      <c r="I36" s="13">
        <v>3.7</v>
      </c>
      <c r="J36" s="13">
        <v>3.7</v>
      </c>
      <c r="K36" s="13">
        <v>3.7</v>
      </c>
      <c r="L36" s="13">
        <v>3.7</v>
      </c>
      <c r="M36" s="13">
        <v>3.7</v>
      </c>
      <c r="N36" s="13">
        <v>3.7</v>
      </c>
      <c r="O36" s="13">
        <v>3.7</v>
      </c>
      <c r="P36" s="13">
        <v>3.7</v>
      </c>
      <c r="Q36" s="13">
        <v>3</v>
      </c>
      <c r="R36" s="13">
        <v>3.7</v>
      </c>
      <c r="S36" s="13">
        <v>3.7</v>
      </c>
      <c r="T36" s="13">
        <v>3.7</v>
      </c>
      <c r="U36" s="13">
        <v>3.7</v>
      </c>
      <c r="V36" s="13">
        <v>3.7</v>
      </c>
      <c r="W36" s="13"/>
      <c r="X36" s="13"/>
      <c r="Y36" s="13"/>
      <c r="Z36" s="13"/>
      <c r="AA36" s="11">
        <f t="shared" si="1"/>
        <v>65.200000000000017</v>
      </c>
      <c r="AB36" s="12">
        <f t="shared" si="2"/>
        <v>96.592592592592624</v>
      </c>
      <c r="AC36" s="34">
        <f t="shared" si="3"/>
        <v>-3.4074074074073764</v>
      </c>
    </row>
    <row r="37" spans="1:29" ht="25.5" customHeight="1">
      <c r="A37" s="5"/>
      <c r="B37" s="6"/>
      <c r="C37" s="29">
        <f>SUM(C7:C36)</f>
        <v>1212.3500000000001</v>
      </c>
      <c r="D37" s="6">
        <f>SUM(D7:D36)</f>
        <v>21822.300000000003</v>
      </c>
      <c r="E37" s="16"/>
      <c r="F37" s="32" t="s">
        <v>4</v>
      </c>
      <c r="G37" s="32"/>
      <c r="H37" s="32"/>
      <c r="I37" s="32"/>
      <c r="J37" s="32"/>
      <c r="K37" s="32"/>
      <c r="L37" s="32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33"/>
      <c r="AA37" s="18">
        <f>SUM(AA7:AA36)</f>
        <v>17433.660000000003</v>
      </c>
      <c r="AB37" s="19">
        <f>SUM(AB7:AB36)</f>
        <v>2396.4476930295377</v>
      </c>
      <c r="AC37" s="35"/>
    </row>
    <row r="38" spans="1:29" ht="11.25" hidden="1" customHeight="1">
      <c r="B38" s="6"/>
      <c r="C38" s="6"/>
      <c r="D38" s="6"/>
      <c r="E38" s="16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9" ht="18.75" hidden="1" customHeight="1">
      <c r="B39" s="6"/>
      <c r="C39" s="6"/>
      <c r="D39" s="6"/>
      <c r="E39" s="16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9" ht="18.75" hidden="1" customHeight="1">
      <c r="B40" s="6"/>
      <c r="C40" s="6"/>
      <c r="D40" s="6"/>
      <c r="E40" s="16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9" ht="24" customHeight="1">
      <c r="B41" s="6"/>
      <c r="C41" s="6"/>
      <c r="D41" s="6"/>
      <c r="E41" s="1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20"/>
      <c r="AB41" s="20"/>
    </row>
    <row r="42" spans="1:29" ht="19.5">
      <c r="B42" s="6"/>
      <c r="C42" s="6"/>
      <c r="D42" s="6"/>
      <c r="E42" s="16"/>
      <c r="F42" s="20" t="s">
        <v>32</v>
      </c>
      <c r="G42" s="20"/>
      <c r="H42" s="20"/>
      <c r="I42" s="20"/>
      <c r="J42" s="20" t="s">
        <v>41</v>
      </c>
      <c r="K42" s="20"/>
      <c r="L42" s="20"/>
      <c r="M42" s="20"/>
      <c r="N42" s="20"/>
      <c r="O42" s="20"/>
      <c r="P42" s="20"/>
      <c r="Q42" s="20"/>
      <c r="R42" s="37" t="s">
        <v>30</v>
      </c>
      <c r="S42" s="37"/>
      <c r="T42" s="37"/>
      <c r="U42" s="37"/>
      <c r="V42" s="37"/>
      <c r="W42" s="37"/>
      <c r="X42" s="37"/>
      <c r="Y42" s="37"/>
      <c r="Z42" s="37"/>
      <c r="AA42" s="38"/>
      <c r="AB42" s="21">
        <f>AA37*100/D37</f>
        <v>79.889195914271198</v>
      </c>
    </row>
    <row r="43" spans="1:29" ht="18.75">
      <c r="B43" s="22"/>
      <c r="C43" s="6"/>
      <c r="D43" s="6"/>
      <c r="E43" s="6"/>
      <c r="F43" s="6" t="s">
        <v>31</v>
      </c>
      <c r="G43" s="6"/>
      <c r="H43" s="6"/>
      <c r="I43" s="6"/>
      <c r="J43" s="6" t="s">
        <v>40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1:29" ht="18.7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1:29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9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9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9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2:28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2:28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2:28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</sheetData>
  <mergeCells count="13">
    <mergeCell ref="M1:AA1"/>
    <mergeCell ref="M37:Y37"/>
    <mergeCell ref="F41:Z41"/>
    <mergeCell ref="AC5:AC6"/>
    <mergeCell ref="AA5:AA6"/>
    <mergeCell ref="AB5:AB6"/>
    <mergeCell ref="R42:AA42"/>
    <mergeCell ref="G2:V4"/>
    <mergeCell ref="A5:A6"/>
    <mergeCell ref="B5:B6"/>
    <mergeCell ref="C5:C6"/>
    <mergeCell ref="D5:D6"/>
    <mergeCell ref="E5:Z5"/>
  </mergeCells>
  <pageMargins left="0" right="0" top="0" bottom="0" header="0.31496062992125984" footer="0.31496062992125984"/>
  <pageSetup paperSize="9" scale="5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2023</vt:lpstr>
      <vt:lpstr>'ФЕВРАЛЬ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2023-03-17T08:14:58Z</dcterms:modified>
</cp:coreProperties>
</file>