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-120" yWindow="-120" windowWidth="20730" windowHeight="11760"/>
  </bookViews>
  <sheets>
    <sheet name="декабрь25" sheetId="34" r:id="rId1"/>
  </sheets>
  <definedNames>
    <definedName name="_xlnm.Print_Area" localSheetId="0">декабрь25!$A$1:$AD$45</definedName>
  </definedNames>
  <calcPr calcId="124519" iterateDelta="1E-4"/>
  <fileRecoveryPr autoRecover="0"/>
</workbook>
</file>

<file path=xl/calcChain.xml><?xml version="1.0" encoding="utf-8"?>
<calcChain xmlns="http://schemas.openxmlformats.org/spreadsheetml/2006/main">
  <c r="D8" i="34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7"/>
  <c r="AB8" l="1"/>
  <c r="AB9"/>
  <c r="AC9" s="1"/>
  <c r="AD9" s="1"/>
  <c r="AB10"/>
  <c r="AB11"/>
  <c r="AC11" s="1"/>
  <c r="AD11" s="1"/>
  <c r="AB12"/>
  <c r="AB13"/>
  <c r="AC13" s="1"/>
  <c r="AD13" s="1"/>
  <c r="AB14"/>
  <c r="AB15"/>
  <c r="AC15" s="1"/>
  <c r="AD15" s="1"/>
  <c r="AB16"/>
  <c r="AB17"/>
  <c r="AC17" s="1"/>
  <c r="AD17" s="1"/>
  <c r="AB18"/>
  <c r="AB19"/>
  <c r="AC19" s="1"/>
  <c r="AD19" s="1"/>
  <c r="AB20"/>
  <c r="AB21"/>
  <c r="AC21" s="1"/>
  <c r="AD21" s="1"/>
  <c r="AB22"/>
  <c r="AB23"/>
  <c r="AC23" s="1"/>
  <c r="AD23" s="1"/>
  <c r="AB24"/>
  <c r="AB25"/>
  <c r="AC25" s="1"/>
  <c r="AD25" s="1"/>
  <c r="AB26"/>
  <c r="AB27"/>
  <c r="AC27" s="1"/>
  <c r="AD27" s="1"/>
  <c r="AB28"/>
  <c r="AB29"/>
  <c r="AC29" s="1"/>
  <c r="AB30"/>
  <c r="AB31"/>
  <c r="AC31" s="1"/>
  <c r="AB32"/>
  <c r="AB33"/>
  <c r="AC33" s="1"/>
  <c r="AB34"/>
  <c r="AB35"/>
  <c r="AC35" s="1"/>
  <c r="AB36"/>
  <c r="AC28"/>
  <c r="AD28" s="1"/>
  <c r="AC30"/>
  <c r="AC32"/>
  <c r="AD32" s="1"/>
  <c r="AC34"/>
  <c r="AC36"/>
  <c r="AD36" s="1"/>
  <c r="AC20"/>
  <c r="AC22"/>
  <c r="AC24"/>
  <c r="AC26"/>
  <c r="AC12"/>
  <c r="AC14"/>
  <c r="AC16"/>
  <c r="AC18"/>
  <c r="AC10"/>
  <c r="AD10" s="1"/>
  <c r="AC8"/>
  <c r="AD8" s="1"/>
  <c r="AB7"/>
  <c r="AC7" s="1"/>
  <c r="AD7" s="1"/>
  <c r="D37"/>
  <c r="C37"/>
  <c r="AD34"/>
  <c r="AD30"/>
  <c r="AD18"/>
  <c r="AD16"/>
  <c r="AD14"/>
  <c r="AD12"/>
  <c r="AD29" l="1"/>
  <c r="AD31"/>
  <c r="AD33"/>
  <c r="AD35"/>
  <c r="AD20"/>
  <c r="AD22"/>
  <c r="AD24"/>
  <c r="AD26"/>
  <c r="AB37"/>
  <c r="AC42" s="1"/>
  <c r="AC37" l="1"/>
</calcChain>
</file>

<file path=xl/sharedStrings.xml><?xml version="1.0" encoding="utf-8"?>
<sst xmlns="http://schemas.openxmlformats.org/spreadsheetml/2006/main" count="46" uniqueCount="46">
  <si>
    <t>Фактически выдано продуктов в нетто по дням в качестве горячих завтраков ( всего), г на одного человека/ количество питающихся</t>
  </si>
  <si>
    <t>№ п/п</t>
  </si>
  <si>
    <t>Наименование группы продуктов</t>
  </si>
  <si>
    <t>Норма продукта в граммах, г (нетто) режим работы 9ч.</t>
  </si>
  <si>
    <t>Рекомендации по корректировке меню:</t>
  </si>
  <si>
    <t>Молоко и кисломолочные продукты</t>
  </si>
  <si>
    <t>Сметана</t>
  </si>
  <si>
    <t>птица (куры)</t>
  </si>
  <si>
    <t>Рыба</t>
  </si>
  <si>
    <t>Яйцо куриное</t>
  </si>
  <si>
    <t>Картофель</t>
  </si>
  <si>
    <t>Овощи,зелень</t>
  </si>
  <si>
    <t>Фрукты (плоды)сухие</t>
  </si>
  <si>
    <t>Фрукты(плоды) свежие</t>
  </si>
  <si>
    <t>Соки фруктовые</t>
  </si>
  <si>
    <t>Хлеб ржаной(рж.пшенич.)</t>
  </si>
  <si>
    <t>Хлеб пшеничный</t>
  </si>
  <si>
    <t>Крупы, бобовые</t>
  </si>
  <si>
    <t>Макаронные изделия</t>
  </si>
  <si>
    <t>Мука пшеничная</t>
  </si>
  <si>
    <t>Масло сливочное</t>
  </si>
  <si>
    <t>Масло растительное</t>
  </si>
  <si>
    <t>Кондитерские изделия</t>
  </si>
  <si>
    <t>Чай</t>
  </si>
  <si>
    <t>Какао-порошок</t>
  </si>
  <si>
    <t>Кофейный напиток</t>
  </si>
  <si>
    <t>Сахар</t>
  </si>
  <si>
    <t>Дрожжи</t>
  </si>
  <si>
    <t>Соль пищевая поваренная</t>
  </si>
  <si>
    <t>% выполнения нормы</t>
  </si>
  <si>
    <t>выполнение нормы,%</t>
  </si>
  <si>
    <t>Климова З.В.</t>
  </si>
  <si>
    <t>Баламут  И.П.</t>
  </si>
  <si>
    <t>Витаминизированный напиток</t>
  </si>
  <si>
    <t>Приложение №7 таблица 1 к СанПиН 2.3.\2.4.3590-20</t>
  </si>
  <si>
    <t>Творог</t>
  </si>
  <si>
    <t>Сыр твердый</t>
  </si>
  <si>
    <t>Мясо бескосное</t>
  </si>
  <si>
    <t>Субпродукты</t>
  </si>
  <si>
    <t>Крахмал</t>
  </si>
  <si>
    <t xml:space="preserve">                      заведующий</t>
  </si>
  <si>
    <t xml:space="preserve">                           повар</t>
  </si>
  <si>
    <t>Отклонение от нормы в % (+\-)</t>
  </si>
  <si>
    <t>ВЕДОМОСТЬ КОНТРОЛЯ ЗА РАЦИОНОМ ПИТАНИЯ                                                                                                                           с  12.01.2026 по 31.01.2026                                                                                                                                                                        Режим питания: четырёхразовое                                                                                                                                                     Возрастная катеория: 3-7 лет</t>
  </si>
  <si>
    <t xml:space="preserve">Норма продуктов в 15 дней за месяц </t>
  </si>
  <si>
    <t>в среднем за 15 дней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</si>
</sst>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4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b/>
      <i/>
      <sz val="10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i/>
      <sz val="12"/>
      <color rgb="FF002060"/>
      <name val="Times New Roman"/>
      <family val="1"/>
      <charset val="204"/>
    </font>
    <font>
      <b/>
      <i/>
      <sz val="12"/>
      <color rgb="FF002060"/>
      <name val="Times New Roman"/>
      <family val="1"/>
      <charset val="204"/>
    </font>
    <font>
      <sz val="16"/>
      <color rgb="FF002060"/>
      <name val="Times New Roman"/>
      <family val="1"/>
      <charset val="204"/>
    </font>
    <font>
      <b/>
      <i/>
      <sz val="13"/>
      <color rgb="FF002060"/>
      <name val="Times New Roman"/>
      <family val="1"/>
      <charset val="204"/>
    </font>
    <font>
      <i/>
      <sz val="13"/>
      <color rgb="FF002060"/>
      <name val="Times New Roman"/>
      <family val="1"/>
      <charset val="204"/>
    </font>
    <font>
      <i/>
      <sz val="11"/>
      <color rgb="FF002060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9" fontId="5" fillId="0" borderId="0" xfId="0" applyNumberFormat="1" applyFont="1" applyAlignment="1">
      <alignment horizontal="center" vertical="center"/>
    </xf>
    <xf numFmtId="17" fontId="4" fillId="0" borderId="0" xfId="0" applyNumberFormat="1" applyFont="1"/>
    <xf numFmtId="0" fontId="9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/>
    <xf numFmtId="0" fontId="12" fillId="2" borderId="3" xfId="0" applyFont="1" applyFill="1" applyBorder="1"/>
    <xf numFmtId="0" fontId="8" fillId="2" borderId="3" xfId="0" applyFont="1" applyFill="1" applyBorder="1"/>
    <xf numFmtId="164" fontId="4" fillId="2" borderId="3" xfId="0" applyNumberFormat="1" applyFont="1" applyFill="1" applyBorder="1"/>
    <xf numFmtId="2" fontId="4" fillId="2" borderId="3" xfId="0" applyNumberFormat="1" applyFont="1" applyFill="1" applyBorder="1"/>
    <xf numFmtId="0" fontId="10" fillId="0" borderId="3" xfId="0" applyFont="1" applyBorder="1" applyAlignment="1">
      <alignment horizontal="left" vertical="top"/>
    </xf>
    <xf numFmtId="0" fontId="5" fillId="0" borderId="3" xfId="0" applyFont="1" applyBorder="1"/>
    <xf numFmtId="0" fontId="11" fillId="0" borderId="3" xfId="0" applyFont="1" applyBorder="1"/>
    <xf numFmtId="0" fontId="8" fillId="0" borderId="3" xfId="0" applyFont="1" applyBorder="1"/>
    <xf numFmtId="1" fontId="8" fillId="0" borderId="3" xfId="0" applyNumberFormat="1" applyFont="1" applyBorder="1"/>
    <xf numFmtId="0" fontId="5" fillId="0" borderId="3" xfId="0" applyFont="1" applyBorder="1" applyAlignment="1">
      <alignment vertical="top" wrapText="1"/>
    </xf>
    <xf numFmtId="0" fontId="4" fillId="0" borderId="3" xfId="0" applyFont="1" applyBorder="1"/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13" fillId="0" borderId="3" xfId="0" applyFont="1" applyBorder="1"/>
    <xf numFmtId="164" fontId="13" fillId="0" borderId="3" xfId="0" applyNumberFormat="1" applyFont="1" applyBorder="1"/>
    <xf numFmtId="2" fontId="5" fillId="0" borderId="3" xfId="0" applyNumberFormat="1" applyFont="1" applyBorder="1"/>
    <xf numFmtId="0" fontId="3" fillId="2" borderId="3" xfId="0" applyFont="1" applyFill="1" applyBorder="1"/>
    <xf numFmtId="0" fontId="3" fillId="2" borderId="0" xfId="0" applyFont="1" applyFill="1"/>
    <xf numFmtId="2" fontId="14" fillId="2" borderId="3" xfId="0" applyNumberFormat="1" applyFont="1" applyFill="1" applyBorder="1"/>
    <xf numFmtId="2" fontId="15" fillId="2" borderId="3" xfId="0" applyNumberFormat="1" applyFont="1" applyFill="1" applyBorder="1"/>
    <xf numFmtId="0" fontId="9" fillId="0" borderId="3" xfId="0" applyFont="1" applyBorder="1" applyAlignment="1">
      <alignment wrapText="1"/>
    </xf>
    <xf numFmtId="0" fontId="5" fillId="3" borderId="3" xfId="0" applyFont="1" applyFill="1" applyBorder="1"/>
    <xf numFmtId="0" fontId="8" fillId="4" borderId="3" xfId="0" applyFont="1" applyFill="1" applyBorder="1"/>
    <xf numFmtId="1" fontId="8" fillId="4" borderId="3" xfId="0" applyNumberFormat="1" applyFont="1" applyFill="1" applyBorder="1"/>
    <xf numFmtId="0" fontId="5" fillId="2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1"/>
  <sheetViews>
    <sheetView tabSelected="1" zoomScaleSheetLayoutView="77" workbookViewId="0">
      <selection activeCell="O7" sqref="O7:S36"/>
    </sheetView>
  </sheetViews>
  <sheetFormatPr defaultRowHeight="15"/>
  <cols>
    <col min="1" max="1" width="5.5703125" customWidth="1"/>
    <col min="2" max="2" width="31.140625" customWidth="1"/>
    <col min="3" max="3" width="8.7109375" customWidth="1"/>
    <col min="4" max="4" width="10.28515625" customWidth="1"/>
    <col min="5" max="5" width="6.5703125" customWidth="1"/>
    <col min="6" max="6" width="6.85546875" customWidth="1"/>
    <col min="7" max="7" width="6.28515625" customWidth="1"/>
    <col min="8" max="8" width="6.5703125" customWidth="1"/>
    <col min="9" max="9" width="7.140625" customWidth="1"/>
    <col min="10" max="10" width="6.28515625" customWidth="1"/>
    <col min="11" max="11" width="6" customWidth="1"/>
    <col min="12" max="12" width="7" customWidth="1"/>
    <col min="13" max="13" width="5.7109375" customWidth="1"/>
    <col min="14" max="14" width="6.5703125" customWidth="1"/>
    <col min="15" max="15" width="6.140625" customWidth="1"/>
    <col min="16" max="16" width="6.5703125" customWidth="1"/>
    <col min="17" max="17" width="6.140625" customWidth="1"/>
    <col min="18" max="18" width="6.5703125" customWidth="1"/>
    <col min="19" max="19" width="7.140625" customWidth="1"/>
    <col min="20" max="20" width="6.140625" customWidth="1"/>
    <col min="21" max="21" width="7.140625" customWidth="1"/>
    <col min="22" max="22" width="6.42578125" customWidth="1"/>
    <col min="23" max="24" width="6.28515625" customWidth="1"/>
    <col min="25" max="25" width="7.5703125" customWidth="1"/>
    <col min="26" max="26" width="8" customWidth="1"/>
    <col min="27" max="27" width="8.7109375" hidden="1" customWidth="1"/>
    <col min="28" max="28" width="11.140625" customWidth="1"/>
    <col min="29" max="29" width="12.28515625" customWidth="1"/>
    <col min="30" max="30" width="10" bestFit="1" customWidth="1"/>
  </cols>
  <sheetData>
    <row r="1" spans="1:30" ht="18" customHeight="1">
      <c r="A1" s="3"/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1" t="s">
        <v>34</v>
      </c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3"/>
      <c r="AD1" s="3"/>
    </row>
    <row r="2" spans="1:30" ht="18.75" customHeight="1">
      <c r="A2" s="3"/>
      <c r="B2" s="5"/>
      <c r="C2" s="5"/>
      <c r="D2" s="5"/>
      <c r="E2" s="5"/>
      <c r="F2" s="6"/>
      <c r="G2" s="42" t="s">
        <v>43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"/>
      <c r="X2" s="5"/>
      <c r="Y2" s="5"/>
      <c r="Z2" s="5"/>
      <c r="AA2" s="5"/>
      <c r="AB2" s="5"/>
      <c r="AC2" s="5"/>
      <c r="AD2" s="3"/>
    </row>
    <row r="3" spans="1:30" ht="19.5">
      <c r="A3" s="3"/>
      <c r="B3" s="5"/>
      <c r="C3" s="5"/>
      <c r="D3" s="5"/>
      <c r="E3" s="5"/>
      <c r="F3" s="6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5"/>
      <c r="X3" s="5"/>
      <c r="Y3" s="5"/>
      <c r="Z3" s="5"/>
      <c r="AA3" s="5"/>
      <c r="AB3" s="5"/>
      <c r="AC3" s="5"/>
      <c r="AD3" s="3"/>
    </row>
    <row r="4" spans="1:30" ht="19.5">
      <c r="A4" s="3"/>
      <c r="B4" s="5"/>
      <c r="C4" s="5"/>
      <c r="D4" s="5"/>
      <c r="E4" s="5"/>
      <c r="F4" s="6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5"/>
      <c r="X4" s="5"/>
      <c r="Y4" s="5"/>
      <c r="Z4" s="5"/>
      <c r="AA4" s="5"/>
      <c r="AB4" s="5"/>
      <c r="AC4" s="5"/>
      <c r="AD4" s="3"/>
    </row>
    <row r="5" spans="1:30" s="1" customFormat="1" ht="40.5" customHeight="1">
      <c r="A5" s="43" t="s">
        <v>1</v>
      </c>
      <c r="B5" s="44" t="s">
        <v>2</v>
      </c>
      <c r="C5" s="44" t="s">
        <v>3</v>
      </c>
      <c r="D5" s="44" t="s">
        <v>44</v>
      </c>
      <c r="E5" s="44" t="s">
        <v>0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 t="s">
        <v>45</v>
      </c>
      <c r="AC5" s="44" t="s">
        <v>29</v>
      </c>
      <c r="AD5" s="45" t="s">
        <v>42</v>
      </c>
    </row>
    <row r="6" spans="1:30" s="1" customFormat="1" ht="39" customHeight="1">
      <c r="A6" s="43"/>
      <c r="B6" s="44"/>
      <c r="C6" s="44"/>
      <c r="D6" s="44"/>
      <c r="E6" s="11">
        <v>12</v>
      </c>
      <c r="F6" s="11">
        <v>13</v>
      </c>
      <c r="G6" s="11">
        <v>14</v>
      </c>
      <c r="H6" s="11">
        <v>15</v>
      </c>
      <c r="I6" s="11">
        <v>16</v>
      </c>
      <c r="J6" s="11">
        <v>19</v>
      </c>
      <c r="K6" s="11">
        <v>20</v>
      </c>
      <c r="L6" s="11">
        <v>21</v>
      </c>
      <c r="M6" s="11">
        <v>22</v>
      </c>
      <c r="N6" s="11">
        <v>23</v>
      </c>
      <c r="O6" s="11">
        <v>26</v>
      </c>
      <c r="P6" s="11">
        <v>27</v>
      </c>
      <c r="Q6" s="11">
        <v>28</v>
      </c>
      <c r="R6" s="11">
        <v>29</v>
      </c>
      <c r="S6" s="11">
        <v>30</v>
      </c>
      <c r="T6" s="11"/>
      <c r="U6" s="11"/>
      <c r="V6" s="11"/>
      <c r="W6" s="11"/>
      <c r="X6" s="11"/>
      <c r="Y6" s="11"/>
      <c r="Z6" s="12"/>
      <c r="AA6" s="12"/>
      <c r="AB6" s="44"/>
      <c r="AC6" s="44"/>
      <c r="AD6" s="45"/>
    </row>
    <row r="7" spans="1:30" s="1" customFormat="1" ht="38.25" customHeight="1">
      <c r="A7" s="13">
        <v>1</v>
      </c>
      <c r="B7" s="14" t="s">
        <v>5</v>
      </c>
      <c r="C7" s="15">
        <v>337.5</v>
      </c>
      <c r="D7" s="16">
        <f>C7*15</f>
        <v>5062.5</v>
      </c>
      <c r="E7" s="38">
        <v>352</v>
      </c>
      <c r="F7" s="38">
        <v>145</v>
      </c>
      <c r="G7" s="38">
        <v>270</v>
      </c>
      <c r="H7" s="38">
        <v>319</v>
      </c>
      <c r="I7" s="38">
        <v>122</v>
      </c>
      <c r="J7" s="38">
        <v>168</v>
      </c>
      <c r="K7" s="38">
        <v>274</v>
      </c>
      <c r="L7" s="38">
        <v>250</v>
      </c>
      <c r="M7" s="38">
        <v>393</v>
      </c>
      <c r="N7" s="38">
        <v>325</v>
      </c>
      <c r="O7" s="38">
        <v>352</v>
      </c>
      <c r="P7" s="38">
        <v>145</v>
      </c>
      <c r="Q7" s="38">
        <v>270</v>
      </c>
      <c r="R7" s="38">
        <v>319</v>
      </c>
      <c r="S7" s="38">
        <v>122</v>
      </c>
      <c r="T7" s="38"/>
      <c r="U7" s="38"/>
      <c r="V7" s="38"/>
      <c r="W7" s="38"/>
      <c r="X7" s="38"/>
      <c r="Y7" s="38"/>
      <c r="Z7" s="38"/>
      <c r="AA7" s="17"/>
      <c r="AB7" s="18">
        <f>SUM(E7:AA7)</f>
        <v>3826</v>
      </c>
      <c r="AC7" s="19">
        <f>AB7*100/D7</f>
        <v>75.575308641975312</v>
      </c>
      <c r="AD7" s="35">
        <f>AC7-100</f>
        <v>-24.424691358024688</v>
      </c>
    </row>
    <row r="8" spans="1:30" s="1" customFormat="1" ht="27.75" customHeight="1">
      <c r="A8" s="13">
        <v>2</v>
      </c>
      <c r="B8" s="40" t="s">
        <v>35</v>
      </c>
      <c r="C8" s="15">
        <v>30</v>
      </c>
      <c r="D8" s="16">
        <f t="shared" ref="D8:D36" si="0">C8*15</f>
        <v>450</v>
      </c>
      <c r="E8" s="38"/>
      <c r="F8" s="38"/>
      <c r="G8" s="38">
        <v>119</v>
      </c>
      <c r="H8" s="38"/>
      <c r="I8" s="38"/>
      <c r="J8" s="38"/>
      <c r="K8" s="38">
        <v>94</v>
      </c>
      <c r="L8" s="38"/>
      <c r="M8" s="38"/>
      <c r="N8" s="38"/>
      <c r="O8" s="38"/>
      <c r="P8" s="38"/>
      <c r="Q8" s="38">
        <v>119</v>
      </c>
      <c r="R8" s="38"/>
      <c r="S8" s="38"/>
      <c r="T8" s="38"/>
      <c r="U8" s="38"/>
      <c r="V8" s="38"/>
      <c r="W8" s="38"/>
      <c r="X8" s="38"/>
      <c r="Y8" s="38"/>
      <c r="Z8" s="38"/>
      <c r="AA8" s="17"/>
      <c r="AB8" s="18">
        <f t="shared" ref="AB8:AB36" si="1">SUM(E8:AA8)</f>
        <v>332</v>
      </c>
      <c r="AC8" s="19">
        <f>AB8*100/D8</f>
        <v>73.777777777777771</v>
      </c>
      <c r="AD8" s="35">
        <f t="shared" ref="AD8:AD36" si="2">AC8-100</f>
        <v>-26.222222222222229</v>
      </c>
    </row>
    <row r="9" spans="1:30" ht="24.95" customHeight="1">
      <c r="A9" s="20">
        <v>3</v>
      </c>
      <c r="B9" s="21" t="s">
        <v>6</v>
      </c>
      <c r="C9" s="22">
        <v>8.3000000000000007</v>
      </c>
      <c r="D9" s="16">
        <f t="shared" si="0"/>
        <v>124.50000000000001</v>
      </c>
      <c r="E9" s="38"/>
      <c r="F9" s="38">
        <v>7</v>
      </c>
      <c r="G9" s="38"/>
      <c r="H9" s="38">
        <v>8</v>
      </c>
      <c r="I9" s="38">
        <v>5</v>
      </c>
      <c r="J9" s="38"/>
      <c r="K9" s="38">
        <v>9</v>
      </c>
      <c r="L9" s="38">
        <v>15</v>
      </c>
      <c r="M9" s="38"/>
      <c r="N9" s="38"/>
      <c r="O9" s="38"/>
      <c r="P9" s="38">
        <v>7</v>
      </c>
      <c r="Q9" s="38"/>
      <c r="R9" s="38">
        <v>8</v>
      </c>
      <c r="S9" s="38">
        <v>5</v>
      </c>
      <c r="T9" s="38"/>
      <c r="U9" s="38"/>
      <c r="V9" s="38"/>
      <c r="W9" s="38"/>
      <c r="X9" s="38"/>
      <c r="Y9" s="38"/>
      <c r="Z9" s="38"/>
      <c r="AA9" s="23"/>
      <c r="AB9" s="18">
        <f t="shared" si="1"/>
        <v>64</v>
      </c>
      <c r="AC9" s="19">
        <f>AB9*100/D9</f>
        <v>51.405622489959832</v>
      </c>
      <c r="AD9" s="35">
        <f t="shared" si="2"/>
        <v>-48.594377510040168</v>
      </c>
    </row>
    <row r="10" spans="1:30" ht="24.95" customHeight="1">
      <c r="A10" s="20">
        <v>4</v>
      </c>
      <c r="B10" s="21" t="s">
        <v>7</v>
      </c>
      <c r="C10" s="22">
        <v>18</v>
      </c>
      <c r="D10" s="16">
        <f t="shared" si="0"/>
        <v>270</v>
      </c>
      <c r="E10" s="38"/>
      <c r="F10" s="38"/>
      <c r="G10" s="38"/>
      <c r="H10" s="38">
        <v>98</v>
      </c>
      <c r="I10" s="38"/>
      <c r="J10" s="38"/>
      <c r="K10" s="38"/>
      <c r="L10" s="38"/>
      <c r="M10" s="38"/>
      <c r="N10" s="38">
        <v>155</v>
      </c>
      <c r="O10" s="38"/>
      <c r="P10" s="38"/>
      <c r="Q10" s="38"/>
      <c r="R10" s="38">
        <v>98</v>
      </c>
      <c r="S10" s="38"/>
      <c r="T10" s="38"/>
      <c r="U10" s="38"/>
      <c r="V10" s="38"/>
      <c r="W10" s="38"/>
      <c r="X10" s="38"/>
      <c r="Y10" s="38"/>
      <c r="Z10" s="38"/>
      <c r="AA10" s="23"/>
      <c r="AB10" s="18">
        <f t="shared" si="1"/>
        <v>351</v>
      </c>
      <c r="AC10" s="19">
        <f>AB10*100/D10</f>
        <v>130</v>
      </c>
      <c r="AD10" s="34">
        <f t="shared" si="2"/>
        <v>30</v>
      </c>
    </row>
    <row r="11" spans="1:30" ht="24.95" customHeight="1">
      <c r="A11" s="20">
        <v>5</v>
      </c>
      <c r="B11" s="21" t="s">
        <v>36</v>
      </c>
      <c r="C11" s="22">
        <v>4.5</v>
      </c>
      <c r="D11" s="16">
        <f t="shared" si="0"/>
        <v>67.5</v>
      </c>
      <c r="E11" s="38">
        <v>11</v>
      </c>
      <c r="F11" s="38"/>
      <c r="G11" s="38"/>
      <c r="H11" s="38"/>
      <c r="I11" s="38"/>
      <c r="J11" s="38"/>
      <c r="K11" s="38">
        <v>11</v>
      </c>
      <c r="L11" s="38"/>
      <c r="M11" s="38"/>
      <c r="N11" s="38"/>
      <c r="O11" s="38">
        <v>11</v>
      </c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23"/>
      <c r="AB11" s="18">
        <f t="shared" si="1"/>
        <v>33</v>
      </c>
      <c r="AC11" s="19">
        <f t="shared" ref="AC11:AC36" si="3">AB11*100/D11</f>
        <v>48.888888888888886</v>
      </c>
      <c r="AD11" s="35">
        <f t="shared" si="2"/>
        <v>-51.111111111111114</v>
      </c>
    </row>
    <row r="12" spans="1:30" ht="24.95" customHeight="1">
      <c r="A12" s="20">
        <v>6</v>
      </c>
      <c r="B12" s="21" t="s">
        <v>37</v>
      </c>
      <c r="C12" s="22">
        <v>41.3</v>
      </c>
      <c r="D12" s="16">
        <f t="shared" si="0"/>
        <v>619.5</v>
      </c>
      <c r="E12" s="38"/>
      <c r="F12" s="38">
        <v>80</v>
      </c>
      <c r="G12" s="38"/>
      <c r="H12" s="38"/>
      <c r="I12" s="38">
        <v>97</v>
      </c>
      <c r="J12" s="38"/>
      <c r="K12" s="38">
        <v>80</v>
      </c>
      <c r="L12" s="38">
        <v>61</v>
      </c>
      <c r="M12" s="38">
        <v>80</v>
      </c>
      <c r="N12" s="38"/>
      <c r="O12" s="38"/>
      <c r="P12" s="38">
        <v>80</v>
      </c>
      <c r="Q12" s="38"/>
      <c r="R12" s="38"/>
      <c r="S12" s="38">
        <v>97</v>
      </c>
      <c r="T12" s="38"/>
      <c r="U12" s="38"/>
      <c r="V12" s="38"/>
      <c r="W12" s="38"/>
      <c r="X12" s="38"/>
      <c r="Y12" s="38"/>
      <c r="Z12" s="38"/>
      <c r="AA12" s="23"/>
      <c r="AB12" s="18">
        <f t="shared" si="1"/>
        <v>575</v>
      </c>
      <c r="AC12" s="19">
        <f t="shared" si="3"/>
        <v>92.816787732041973</v>
      </c>
      <c r="AD12" s="35">
        <f t="shared" si="2"/>
        <v>-7.1832122679580266</v>
      </c>
    </row>
    <row r="13" spans="1:30" ht="24.95" customHeight="1">
      <c r="A13" s="20">
        <v>7</v>
      </c>
      <c r="B13" s="21" t="s">
        <v>8</v>
      </c>
      <c r="C13" s="22">
        <v>27.7</v>
      </c>
      <c r="D13" s="16">
        <f t="shared" si="0"/>
        <v>415.5</v>
      </c>
      <c r="E13" s="38">
        <v>66</v>
      </c>
      <c r="F13" s="38"/>
      <c r="G13" s="38">
        <v>109</v>
      </c>
      <c r="H13" s="38"/>
      <c r="I13" s="38"/>
      <c r="J13" s="38">
        <v>109</v>
      </c>
      <c r="K13" s="38"/>
      <c r="L13" s="38"/>
      <c r="M13" s="38"/>
      <c r="N13" s="38"/>
      <c r="O13" s="38">
        <v>66</v>
      </c>
      <c r="P13" s="38"/>
      <c r="Q13" s="38">
        <v>109</v>
      </c>
      <c r="R13" s="38"/>
      <c r="S13" s="38"/>
      <c r="T13" s="38"/>
      <c r="U13" s="38"/>
      <c r="V13" s="38"/>
      <c r="W13" s="38"/>
      <c r="X13" s="38"/>
      <c r="Y13" s="38"/>
      <c r="Z13" s="38"/>
      <c r="AA13" s="23"/>
      <c r="AB13" s="18">
        <f t="shared" si="1"/>
        <v>459</v>
      </c>
      <c r="AC13" s="19">
        <f t="shared" si="3"/>
        <v>110.46931407942239</v>
      </c>
      <c r="AD13" s="34">
        <f t="shared" si="2"/>
        <v>10.469314079422389</v>
      </c>
    </row>
    <row r="14" spans="1:30" ht="24.95" customHeight="1">
      <c r="A14" s="20">
        <v>8</v>
      </c>
      <c r="B14" s="21" t="s">
        <v>38</v>
      </c>
      <c r="C14" s="22">
        <v>18.8</v>
      </c>
      <c r="D14" s="16">
        <f t="shared" si="0"/>
        <v>282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23"/>
      <c r="AB14" s="18">
        <f t="shared" si="1"/>
        <v>0</v>
      </c>
      <c r="AC14" s="19">
        <f t="shared" si="3"/>
        <v>0</v>
      </c>
      <c r="AD14" s="35">
        <f t="shared" si="2"/>
        <v>-100</v>
      </c>
    </row>
    <row r="15" spans="1:30" ht="24.95" customHeight="1">
      <c r="A15" s="20">
        <v>9</v>
      </c>
      <c r="B15" s="21" t="s">
        <v>9</v>
      </c>
      <c r="C15" s="22">
        <v>30</v>
      </c>
      <c r="D15" s="16">
        <f t="shared" si="0"/>
        <v>450</v>
      </c>
      <c r="E15" s="38"/>
      <c r="F15" s="38"/>
      <c r="G15" s="38"/>
      <c r="H15" s="38">
        <v>2</v>
      </c>
      <c r="I15" s="38">
        <v>1</v>
      </c>
      <c r="J15" s="38"/>
      <c r="K15" s="38">
        <v>1</v>
      </c>
      <c r="L15" s="38">
        <v>1</v>
      </c>
      <c r="M15" s="38"/>
      <c r="N15" s="38">
        <v>1</v>
      </c>
      <c r="O15" s="38"/>
      <c r="P15" s="38"/>
      <c r="Q15" s="38"/>
      <c r="R15" s="38">
        <v>2</v>
      </c>
      <c r="S15" s="38">
        <v>1</v>
      </c>
      <c r="T15" s="38"/>
      <c r="U15" s="38"/>
      <c r="V15" s="38"/>
      <c r="W15" s="38"/>
      <c r="X15" s="38"/>
      <c r="Y15" s="38"/>
      <c r="Z15" s="38"/>
      <c r="AA15" s="23"/>
      <c r="AB15" s="18">
        <f t="shared" si="1"/>
        <v>9</v>
      </c>
      <c r="AC15" s="19">
        <f t="shared" si="3"/>
        <v>2</v>
      </c>
      <c r="AD15" s="35">
        <f t="shared" si="2"/>
        <v>-98</v>
      </c>
    </row>
    <row r="16" spans="1:30" ht="24.95" customHeight="1">
      <c r="A16" s="20">
        <v>10</v>
      </c>
      <c r="B16" s="21" t="s">
        <v>10</v>
      </c>
      <c r="C16" s="22">
        <v>105</v>
      </c>
      <c r="D16" s="16">
        <f t="shared" si="0"/>
        <v>1575</v>
      </c>
      <c r="E16" s="38">
        <v>224</v>
      </c>
      <c r="F16" s="38">
        <v>53</v>
      </c>
      <c r="G16" s="38">
        <v>75</v>
      </c>
      <c r="H16" s="38"/>
      <c r="I16" s="38">
        <v>88</v>
      </c>
      <c r="J16" s="38">
        <v>80</v>
      </c>
      <c r="K16" s="38">
        <v>21</v>
      </c>
      <c r="L16" s="38">
        <v>93</v>
      </c>
      <c r="M16" s="38">
        <v>246</v>
      </c>
      <c r="N16" s="38"/>
      <c r="O16" s="38">
        <v>224</v>
      </c>
      <c r="P16" s="38">
        <v>53</v>
      </c>
      <c r="Q16" s="38">
        <v>75</v>
      </c>
      <c r="R16" s="38"/>
      <c r="S16" s="38">
        <v>88</v>
      </c>
      <c r="T16" s="38"/>
      <c r="U16" s="38"/>
      <c r="V16" s="38"/>
      <c r="W16" s="38"/>
      <c r="X16" s="38"/>
      <c r="Y16" s="38"/>
      <c r="Z16" s="38"/>
      <c r="AA16" s="23"/>
      <c r="AB16" s="18">
        <f t="shared" si="1"/>
        <v>1320</v>
      </c>
      <c r="AC16" s="19">
        <f t="shared" si="3"/>
        <v>83.80952380952381</v>
      </c>
      <c r="AD16" s="35">
        <f t="shared" si="2"/>
        <v>-16.19047619047619</v>
      </c>
    </row>
    <row r="17" spans="1:30" ht="24.95" customHeight="1">
      <c r="A17" s="20">
        <v>11</v>
      </c>
      <c r="B17" s="21" t="s">
        <v>11</v>
      </c>
      <c r="C17" s="22">
        <v>165</v>
      </c>
      <c r="D17" s="16">
        <f t="shared" si="0"/>
        <v>2475</v>
      </c>
      <c r="E17" s="39">
        <v>150</v>
      </c>
      <c r="F17" s="39">
        <v>102</v>
      </c>
      <c r="G17" s="38">
        <v>87</v>
      </c>
      <c r="H17" s="38">
        <v>114</v>
      </c>
      <c r="I17" s="38">
        <v>99</v>
      </c>
      <c r="J17" s="39"/>
      <c r="K17" s="39">
        <v>162</v>
      </c>
      <c r="L17" s="38">
        <v>280</v>
      </c>
      <c r="M17" s="39">
        <v>84</v>
      </c>
      <c r="N17" s="38">
        <v>105</v>
      </c>
      <c r="O17" s="39">
        <v>150</v>
      </c>
      <c r="P17" s="39">
        <v>102</v>
      </c>
      <c r="Q17" s="38">
        <v>87</v>
      </c>
      <c r="R17" s="38">
        <v>114</v>
      </c>
      <c r="S17" s="38">
        <v>99</v>
      </c>
      <c r="T17" s="39"/>
      <c r="U17" s="39"/>
      <c r="V17" s="38"/>
      <c r="W17" s="39"/>
      <c r="X17" s="38"/>
      <c r="Y17" s="39"/>
      <c r="Z17" s="39"/>
      <c r="AA17" s="24"/>
      <c r="AB17" s="18">
        <f t="shared" si="1"/>
        <v>1735</v>
      </c>
      <c r="AC17" s="19">
        <f t="shared" si="3"/>
        <v>70.101010101010104</v>
      </c>
      <c r="AD17" s="35">
        <f t="shared" si="2"/>
        <v>-29.898989898989896</v>
      </c>
    </row>
    <row r="18" spans="1:30" ht="24.95" customHeight="1">
      <c r="A18" s="20">
        <v>12</v>
      </c>
      <c r="B18" s="25" t="s">
        <v>13</v>
      </c>
      <c r="C18" s="22">
        <v>75</v>
      </c>
      <c r="D18" s="16">
        <f t="shared" si="0"/>
        <v>1125</v>
      </c>
      <c r="E18" s="38"/>
      <c r="F18" s="38">
        <v>114</v>
      </c>
      <c r="G18" s="38">
        <v>122</v>
      </c>
      <c r="H18" s="38">
        <v>12</v>
      </c>
      <c r="I18" s="38">
        <v>122</v>
      </c>
      <c r="J18" s="38">
        <v>41</v>
      </c>
      <c r="K18" s="38">
        <v>8</v>
      </c>
      <c r="L18" s="38">
        <v>114</v>
      </c>
      <c r="M18" s="38"/>
      <c r="N18" s="38">
        <v>122</v>
      </c>
      <c r="O18" s="38"/>
      <c r="P18" s="38">
        <v>114</v>
      </c>
      <c r="Q18" s="38">
        <v>122</v>
      </c>
      <c r="R18" s="38">
        <v>12</v>
      </c>
      <c r="S18" s="38">
        <v>122</v>
      </c>
      <c r="T18" s="38"/>
      <c r="U18" s="38"/>
      <c r="V18" s="38"/>
      <c r="W18" s="38"/>
      <c r="X18" s="38"/>
      <c r="Y18" s="38"/>
      <c r="Z18" s="38"/>
      <c r="AA18" s="23"/>
      <c r="AB18" s="18">
        <f t="shared" si="1"/>
        <v>1025</v>
      </c>
      <c r="AC18" s="19">
        <f t="shared" si="3"/>
        <v>91.111111111111114</v>
      </c>
      <c r="AD18" s="35">
        <f t="shared" si="2"/>
        <v>-8.8888888888888857</v>
      </c>
    </row>
    <row r="19" spans="1:30" ht="24.95" customHeight="1">
      <c r="A19" s="13">
        <v>13</v>
      </c>
      <c r="B19" s="21" t="s">
        <v>12</v>
      </c>
      <c r="C19" s="22">
        <v>8.3000000000000007</v>
      </c>
      <c r="D19" s="16">
        <f t="shared" si="0"/>
        <v>124.50000000000001</v>
      </c>
      <c r="E19" s="38"/>
      <c r="F19" s="38">
        <v>18</v>
      </c>
      <c r="G19" s="38"/>
      <c r="H19" s="38">
        <v>18</v>
      </c>
      <c r="I19" s="38"/>
      <c r="J19" s="38">
        <v>18</v>
      </c>
      <c r="K19" s="38"/>
      <c r="L19" s="38">
        <v>18</v>
      </c>
      <c r="M19" s="38"/>
      <c r="N19" s="38">
        <v>18</v>
      </c>
      <c r="O19" s="38"/>
      <c r="P19" s="38">
        <v>18</v>
      </c>
      <c r="Q19" s="38"/>
      <c r="R19" s="38">
        <v>18</v>
      </c>
      <c r="S19" s="38"/>
      <c r="T19" s="38"/>
      <c r="U19" s="38"/>
      <c r="V19" s="38"/>
      <c r="W19" s="38"/>
      <c r="X19" s="38"/>
      <c r="Y19" s="38"/>
      <c r="Z19" s="38"/>
      <c r="AA19" s="23"/>
      <c r="AB19" s="18">
        <f t="shared" si="1"/>
        <v>126</v>
      </c>
      <c r="AC19" s="19">
        <f t="shared" si="3"/>
        <v>101.20481927710843</v>
      </c>
      <c r="AD19" s="35">
        <f t="shared" si="2"/>
        <v>1.2048192771084274</v>
      </c>
    </row>
    <row r="20" spans="1:30" ht="30.75" customHeight="1">
      <c r="A20" s="13">
        <v>14</v>
      </c>
      <c r="B20" s="36" t="s">
        <v>33</v>
      </c>
      <c r="C20" s="22">
        <v>37.5</v>
      </c>
      <c r="D20" s="16">
        <f t="shared" si="0"/>
        <v>562.5</v>
      </c>
      <c r="E20" s="38">
        <v>31</v>
      </c>
      <c r="F20" s="38"/>
      <c r="G20" s="38">
        <v>31</v>
      </c>
      <c r="H20" s="38"/>
      <c r="I20" s="38">
        <v>31</v>
      </c>
      <c r="J20" s="38"/>
      <c r="K20" s="38"/>
      <c r="L20" s="38"/>
      <c r="M20" s="38">
        <v>31</v>
      </c>
      <c r="N20" s="38"/>
      <c r="O20" s="38">
        <v>31</v>
      </c>
      <c r="P20" s="38"/>
      <c r="Q20" s="38">
        <v>31</v>
      </c>
      <c r="R20" s="38"/>
      <c r="S20" s="38">
        <v>31</v>
      </c>
      <c r="T20" s="38"/>
      <c r="U20" s="38"/>
      <c r="V20" s="38"/>
      <c r="W20" s="38"/>
      <c r="X20" s="38"/>
      <c r="Y20" s="38"/>
      <c r="Z20" s="38"/>
      <c r="AA20" s="23"/>
      <c r="AB20" s="18">
        <f t="shared" si="1"/>
        <v>217</v>
      </c>
      <c r="AC20" s="19">
        <f t="shared" si="3"/>
        <v>38.577777777777776</v>
      </c>
      <c r="AD20" s="35">
        <f t="shared" si="2"/>
        <v>-61.422222222222224</v>
      </c>
    </row>
    <row r="21" spans="1:30" ht="24.95" customHeight="1">
      <c r="A21" s="13">
        <v>15</v>
      </c>
      <c r="B21" s="21" t="s">
        <v>14</v>
      </c>
      <c r="C21" s="22">
        <v>75</v>
      </c>
      <c r="D21" s="16">
        <f t="shared" si="0"/>
        <v>1125</v>
      </c>
      <c r="E21" s="38">
        <v>180</v>
      </c>
      <c r="F21" s="38"/>
      <c r="G21" s="38"/>
      <c r="H21" s="38">
        <v>180</v>
      </c>
      <c r="I21" s="38"/>
      <c r="J21" s="38"/>
      <c r="K21" s="38">
        <v>180</v>
      </c>
      <c r="L21" s="38"/>
      <c r="M21" s="38">
        <v>180</v>
      </c>
      <c r="N21" s="38"/>
      <c r="O21" s="38">
        <v>180</v>
      </c>
      <c r="P21" s="38"/>
      <c r="Q21" s="38"/>
      <c r="R21" s="38">
        <v>180</v>
      </c>
      <c r="S21" s="38"/>
      <c r="T21" s="38"/>
      <c r="U21" s="38"/>
      <c r="V21" s="38"/>
      <c r="W21" s="38"/>
      <c r="X21" s="38"/>
      <c r="Y21" s="38"/>
      <c r="Z21" s="38"/>
      <c r="AA21" s="23"/>
      <c r="AB21" s="18">
        <f t="shared" si="1"/>
        <v>1080</v>
      </c>
      <c r="AC21" s="19">
        <f t="shared" si="3"/>
        <v>96</v>
      </c>
      <c r="AD21" s="35">
        <f t="shared" si="2"/>
        <v>-4</v>
      </c>
    </row>
    <row r="22" spans="1:30" ht="24.95" customHeight="1">
      <c r="A22" s="13">
        <v>16</v>
      </c>
      <c r="B22" s="21" t="s">
        <v>15</v>
      </c>
      <c r="C22" s="22">
        <v>37.5</v>
      </c>
      <c r="D22" s="16">
        <f t="shared" si="0"/>
        <v>562.5</v>
      </c>
      <c r="E22" s="38">
        <v>35</v>
      </c>
      <c r="F22" s="38">
        <v>35</v>
      </c>
      <c r="G22" s="38">
        <v>35</v>
      </c>
      <c r="H22" s="38">
        <v>35</v>
      </c>
      <c r="I22" s="38">
        <v>35</v>
      </c>
      <c r="J22" s="38">
        <v>35</v>
      </c>
      <c r="K22" s="38">
        <v>35</v>
      </c>
      <c r="L22" s="38">
        <v>35</v>
      </c>
      <c r="M22" s="38">
        <v>35</v>
      </c>
      <c r="N22" s="38">
        <v>35</v>
      </c>
      <c r="O22" s="38">
        <v>35</v>
      </c>
      <c r="P22" s="38">
        <v>35</v>
      </c>
      <c r="Q22" s="38">
        <v>35</v>
      </c>
      <c r="R22" s="38">
        <v>35</v>
      </c>
      <c r="S22" s="38">
        <v>35</v>
      </c>
      <c r="T22" s="38"/>
      <c r="U22" s="38"/>
      <c r="V22" s="38"/>
      <c r="W22" s="38"/>
      <c r="X22" s="38"/>
      <c r="Y22" s="38"/>
      <c r="Z22" s="38"/>
      <c r="AA22" s="23"/>
      <c r="AB22" s="18">
        <f t="shared" si="1"/>
        <v>525</v>
      </c>
      <c r="AC22" s="19">
        <f t="shared" si="3"/>
        <v>93.333333333333329</v>
      </c>
      <c r="AD22" s="35">
        <f t="shared" si="2"/>
        <v>-6.6666666666666714</v>
      </c>
    </row>
    <row r="23" spans="1:30" ht="24.95" customHeight="1">
      <c r="A23" s="13">
        <v>17</v>
      </c>
      <c r="B23" s="21" t="s">
        <v>16</v>
      </c>
      <c r="C23" s="22">
        <v>60</v>
      </c>
      <c r="D23" s="16">
        <f t="shared" si="0"/>
        <v>900</v>
      </c>
      <c r="E23" s="38">
        <v>30</v>
      </c>
      <c r="F23" s="38">
        <v>39</v>
      </c>
      <c r="G23" s="38">
        <v>68</v>
      </c>
      <c r="H23" s="38">
        <v>75</v>
      </c>
      <c r="I23" s="38">
        <v>30</v>
      </c>
      <c r="J23" s="38">
        <v>30</v>
      </c>
      <c r="K23" s="38">
        <v>39</v>
      </c>
      <c r="L23" s="38">
        <v>60</v>
      </c>
      <c r="M23" s="38">
        <v>77</v>
      </c>
      <c r="N23" s="38">
        <v>30</v>
      </c>
      <c r="O23" s="38">
        <v>30</v>
      </c>
      <c r="P23" s="38">
        <v>39</v>
      </c>
      <c r="Q23" s="38">
        <v>68</v>
      </c>
      <c r="R23" s="38">
        <v>75</v>
      </c>
      <c r="S23" s="38">
        <v>30</v>
      </c>
      <c r="T23" s="38"/>
      <c r="U23" s="38"/>
      <c r="V23" s="38"/>
      <c r="W23" s="38"/>
      <c r="X23" s="38"/>
      <c r="Y23" s="38"/>
      <c r="Z23" s="38"/>
      <c r="AA23" s="23"/>
      <c r="AB23" s="18">
        <f t="shared" si="1"/>
        <v>720</v>
      </c>
      <c r="AC23" s="19">
        <f t="shared" si="3"/>
        <v>80</v>
      </c>
      <c r="AD23" s="35">
        <f t="shared" si="2"/>
        <v>-20</v>
      </c>
    </row>
    <row r="24" spans="1:30" ht="24.95" customHeight="1">
      <c r="A24" s="13">
        <v>18</v>
      </c>
      <c r="B24" s="37" t="s">
        <v>17</v>
      </c>
      <c r="C24" s="22">
        <v>32.299999999999997</v>
      </c>
      <c r="D24" s="16">
        <f t="shared" si="0"/>
        <v>484.49999999999994</v>
      </c>
      <c r="E24" s="39">
        <v>12</v>
      </c>
      <c r="F24" s="39">
        <v>46</v>
      </c>
      <c r="G24" s="38">
        <v>83</v>
      </c>
      <c r="H24" s="38">
        <v>100</v>
      </c>
      <c r="I24" s="38">
        <v>33</v>
      </c>
      <c r="J24" s="39">
        <v>44</v>
      </c>
      <c r="K24" s="39">
        <v>83</v>
      </c>
      <c r="L24" s="38">
        <v>26</v>
      </c>
      <c r="M24" s="38">
        <v>33</v>
      </c>
      <c r="N24" s="38">
        <v>47</v>
      </c>
      <c r="O24" s="39">
        <v>12</v>
      </c>
      <c r="P24" s="39">
        <v>46</v>
      </c>
      <c r="Q24" s="38">
        <v>83</v>
      </c>
      <c r="R24" s="38">
        <v>100</v>
      </c>
      <c r="S24" s="38">
        <v>33</v>
      </c>
      <c r="T24" s="39"/>
      <c r="U24" s="39"/>
      <c r="V24" s="38"/>
      <c r="W24" s="38"/>
      <c r="X24" s="38"/>
      <c r="Y24" s="39"/>
      <c r="Z24" s="39"/>
      <c r="AA24" s="23"/>
      <c r="AB24" s="18">
        <f t="shared" si="1"/>
        <v>781</v>
      </c>
      <c r="AC24" s="19">
        <f t="shared" si="3"/>
        <v>161.19711042311664</v>
      </c>
      <c r="AD24" s="34">
        <f t="shared" si="2"/>
        <v>61.197110423116641</v>
      </c>
    </row>
    <row r="25" spans="1:30" ht="24.95" customHeight="1">
      <c r="A25" s="13">
        <v>19</v>
      </c>
      <c r="B25" s="21" t="s">
        <v>18</v>
      </c>
      <c r="C25" s="22">
        <v>9</v>
      </c>
      <c r="D25" s="16">
        <f t="shared" si="0"/>
        <v>135</v>
      </c>
      <c r="E25" s="38"/>
      <c r="F25" s="38">
        <v>53</v>
      </c>
      <c r="G25" s="38"/>
      <c r="H25" s="38"/>
      <c r="I25" s="38"/>
      <c r="J25" s="38">
        <v>53</v>
      </c>
      <c r="K25" s="38"/>
      <c r="L25" s="38"/>
      <c r="M25" s="38"/>
      <c r="N25" s="38"/>
      <c r="O25" s="38"/>
      <c r="P25" s="38">
        <v>53</v>
      </c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23"/>
      <c r="AB25" s="18">
        <f t="shared" si="1"/>
        <v>159</v>
      </c>
      <c r="AC25" s="19">
        <f t="shared" si="3"/>
        <v>117.77777777777777</v>
      </c>
      <c r="AD25" s="34">
        <f t="shared" si="2"/>
        <v>17.777777777777771</v>
      </c>
    </row>
    <row r="26" spans="1:30" ht="24.95" customHeight="1">
      <c r="A26" s="13">
        <v>20</v>
      </c>
      <c r="B26" s="21" t="s">
        <v>19</v>
      </c>
      <c r="C26" s="22">
        <v>21.8</v>
      </c>
      <c r="D26" s="16">
        <f t="shared" si="0"/>
        <v>327</v>
      </c>
      <c r="E26" s="38">
        <v>40</v>
      </c>
      <c r="F26" s="38">
        <v>2</v>
      </c>
      <c r="G26" s="38">
        <v>18</v>
      </c>
      <c r="H26" s="38">
        <v>20</v>
      </c>
      <c r="I26" s="38">
        <v>45</v>
      </c>
      <c r="J26" s="38"/>
      <c r="K26" s="38">
        <v>0.4</v>
      </c>
      <c r="L26" s="38">
        <v>4</v>
      </c>
      <c r="M26" s="38">
        <v>36</v>
      </c>
      <c r="N26" s="38">
        <v>15</v>
      </c>
      <c r="O26" s="38">
        <v>40</v>
      </c>
      <c r="P26" s="38">
        <v>2</v>
      </c>
      <c r="Q26" s="38">
        <v>18</v>
      </c>
      <c r="R26" s="38">
        <v>20</v>
      </c>
      <c r="S26" s="38">
        <v>45</v>
      </c>
      <c r="T26" s="38"/>
      <c r="U26" s="38"/>
      <c r="V26" s="38"/>
      <c r="W26" s="38"/>
      <c r="X26" s="38"/>
      <c r="Y26" s="38"/>
      <c r="Z26" s="38"/>
      <c r="AA26" s="23"/>
      <c r="AB26" s="18">
        <f t="shared" si="1"/>
        <v>305.39999999999998</v>
      </c>
      <c r="AC26" s="19">
        <f t="shared" si="3"/>
        <v>93.394495412844023</v>
      </c>
      <c r="AD26" s="35">
        <f t="shared" si="2"/>
        <v>-6.605504587155977</v>
      </c>
    </row>
    <row r="27" spans="1:30" ht="24.95" customHeight="1">
      <c r="A27" s="20">
        <v>21</v>
      </c>
      <c r="B27" s="21" t="s">
        <v>20</v>
      </c>
      <c r="C27" s="22">
        <v>15.8</v>
      </c>
      <c r="D27" s="16">
        <f t="shared" si="0"/>
        <v>237</v>
      </c>
      <c r="E27" s="38">
        <v>15</v>
      </c>
      <c r="F27" s="38">
        <v>15</v>
      </c>
      <c r="G27" s="38">
        <v>19</v>
      </c>
      <c r="H27" s="38">
        <v>22</v>
      </c>
      <c r="I27" s="38">
        <v>10</v>
      </c>
      <c r="J27" s="38">
        <v>15</v>
      </c>
      <c r="K27" s="38">
        <v>21</v>
      </c>
      <c r="L27" s="38">
        <v>10</v>
      </c>
      <c r="M27" s="38">
        <v>17</v>
      </c>
      <c r="N27" s="38">
        <v>7</v>
      </c>
      <c r="O27" s="38">
        <v>15</v>
      </c>
      <c r="P27" s="38">
        <v>15</v>
      </c>
      <c r="Q27" s="38">
        <v>19</v>
      </c>
      <c r="R27" s="38">
        <v>22</v>
      </c>
      <c r="S27" s="38">
        <v>10</v>
      </c>
      <c r="T27" s="38"/>
      <c r="U27" s="38"/>
      <c r="V27" s="38"/>
      <c r="W27" s="38"/>
      <c r="X27" s="38"/>
      <c r="Y27" s="38"/>
      <c r="Z27" s="38"/>
      <c r="AA27" s="23"/>
      <c r="AB27" s="18">
        <f t="shared" si="1"/>
        <v>232</v>
      </c>
      <c r="AC27" s="19">
        <f t="shared" si="3"/>
        <v>97.890295358649794</v>
      </c>
      <c r="AD27" s="35">
        <f t="shared" si="2"/>
        <v>-2.1097046413502056</v>
      </c>
    </row>
    <row r="28" spans="1:30" ht="24.95" customHeight="1">
      <c r="A28" s="20">
        <v>22</v>
      </c>
      <c r="B28" s="21" t="s">
        <v>21</v>
      </c>
      <c r="C28" s="22">
        <v>8.3000000000000007</v>
      </c>
      <c r="D28" s="16">
        <f t="shared" si="0"/>
        <v>124.50000000000001</v>
      </c>
      <c r="E28" s="38">
        <v>6</v>
      </c>
      <c r="F28" s="38">
        <v>4</v>
      </c>
      <c r="G28" s="38">
        <v>3</v>
      </c>
      <c r="H28" s="38">
        <v>6</v>
      </c>
      <c r="I28" s="38">
        <v>9</v>
      </c>
      <c r="J28" s="38">
        <v>5</v>
      </c>
      <c r="K28" s="38">
        <v>4</v>
      </c>
      <c r="L28" s="38">
        <v>4</v>
      </c>
      <c r="M28" s="38">
        <v>3</v>
      </c>
      <c r="N28" s="38">
        <v>4</v>
      </c>
      <c r="O28" s="38">
        <v>6</v>
      </c>
      <c r="P28" s="38">
        <v>4</v>
      </c>
      <c r="Q28" s="38">
        <v>3</v>
      </c>
      <c r="R28" s="38">
        <v>6</v>
      </c>
      <c r="S28" s="38">
        <v>9</v>
      </c>
      <c r="T28" s="38"/>
      <c r="U28" s="38"/>
      <c r="V28" s="38"/>
      <c r="W28" s="38"/>
      <c r="X28" s="38"/>
      <c r="Y28" s="38"/>
      <c r="Z28" s="38"/>
      <c r="AA28" s="23"/>
      <c r="AB28" s="18">
        <f t="shared" si="1"/>
        <v>76</v>
      </c>
      <c r="AC28" s="19">
        <f t="shared" si="3"/>
        <v>61.044176706827301</v>
      </c>
      <c r="AD28" s="35">
        <f t="shared" si="2"/>
        <v>-38.955823293172699</v>
      </c>
    </row>
    <row r="29" spans="1:30" ht="24.95" customHeight="1">
      <c r="A29" s="20">
        <v>23</v>
      </c>
      <c r="B29" s="21" t="s">
        <v>22</v>
      </c>
      <c r="C29" s="22">
        <v>15</v>
      </c>
      <c r="D29" s="16">
        <f t="shared" si="0"/>
        <v>225</v>
      </c>
      <c r="E29" s="38"/>
      <c r="F29" s="38">
        <v>40</v>
      </c>
      <c r="G29" s="38"/>
      <c r="H29" s="38"/>
      <c r="I29" s="38"/>
      <c r="J29" s="38">
        <v>40</v>
      </c>
      <c r="K29" s="38"/>
      <c r="L29" s="38"/>
      <c r="M29" s="38"/>
      <c r="N29" s="38">
        <v>40</v>
      </c>
      <c r="O29" s="38"/>
      <c r="P29" s="38">
        <v>40</v>
      </c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23"/>
      <c r="AB29" s="18">
        <f t="shared" si="1"/>
        <v>160</v>
      </c>
      <c r="AC29" s="19">
        <f t="shared" si="3"/>
        <v>71.111111111111114</v>
      </c>
      <c r="AD29" s="35">
        <f t="shared" si="2"/>
        <v>-28.888888888888886</v>
      </c>
    </row>
    <row r="30" spans="1:30" ht="24.95" customHeight="1">
      <c r="A30" s="20">
        <v>24</v>
      </c>
      <c r="B30" s="21" t="s">
        <v>23</v>
      </c>
      <c r="C30" s="22">
        <v>0.45</v>
      </c>
      <c r="D30" s="16">
        <f t="shared" si="0"/>
        <v>6.75</v>
      </c>
      <c r="E30" s="38">
        <v>0.3</v>
      </c>
      <c r="F30" s="38">
        <v>0.3</v>
      </c>
      <c r="G30" s="38">
        <v>0.3</v>
      </c>
      <c r="H30" s="38">
        <v>0.3</v>
      </c>
      <c r="I30" s="38">
        <v>0.6</v>
      </c>
      <c r="J30" s="38">
        <v>0.3</v>
      </c>
      <c r="K30" s="38">
        <v>0.3</v>
      </c>
      <c r="L30" s="38">
        <v>0.3</v>
      </c>
      <c r="M30" s="38">
        <v>0.3</v>
      </c>
      <c r="N30" s="38">
        <v>0.3</v>
      </c>
      <c r="O30" s="38">
        <v>0.3</v>
      </c>
      <c r="P30" s="38">
        <v>0.3</v>
      </c>
      <c r="Q30" s="38">
        <v>0.3</v>
      </c>
      <c r="R30" s="38">
        <v>0.3</v>
      </c>
      <c r="S30" s="38">
        <v>0.6</v>
      </c>
      <c r="T30" s="38"/>
      <c r="U30" s="38"/>
      <c r="V30" s="38"/>
      <c r="W30" s="38"/>
      <c r="X30" s="38"/>
      <c r="Y30" s="38"/>
      <c r="Z30" s="38"/>
      <c r="AA30" s="23"/>
      <c r="AB30" s="18">
        <f t="shared" si="1"/>
        <v>5.0999999999999979</v>
      </c>
      <c r="AC30" s="19">
        <f t="shared" si="3"/>
        <v>75.555555555555529</v>
      </c>
      <c r="AD30" s="35">
        <f t="shared" si="2"/>
        <v>-24.444444444444471</v>
      </c>
    </row>
    <row r="31" spans="1:30" ht="24.95" customHeight="1">
      <c r="A31" s="20">
        <v>25</v>
      </c>
      <c r="B31" s="21" t="s">
        <v>24</v>
      </c>
      <c r="C31" s="22">
        <v>0.45</v>
      </c>
      <c r="D31" s="16">
        <f t="shared" si="0"/>
        <v>6.75</v>
      </c>
      <c r="E31" s="38"/>
      <c r="F31" s="38"/>
      <c r="G31" s="38"/>
      <c r="H31" s="38">
        <v>2</v>
      </c>
      <c r="I31" s="38"/>
      <c r="J31" s="38"/>
      <c r="K31" s="38"/>
      <c r="L31" s="38">
        <v>2</v>
      </c>
      <c r="M31" s="38"/>
      <c r="N31" s="38"/>
      <c r="O31" s="38"/>
      <c r="P31" s="38"/>
      <c r="Q31" s="38"/>
      <c r="R31" s="38">
        <v>2</v>
      </c>
      <c r="S31" s="38"/>
      <c r="T31" s="38"/>
      <c r="U31" s="38"/>
      <c r="V31" s="38"/>
      <c r="W31" s="38"/>
      <c r="X31" s="38"/>
      <c r="Y31" s="38"/>
      <c r="Z31" s="38"/>
      <c r="AA31" s="23"/>
      <c r="AB31" s="18">
        <f t="shared" si="1"/>
        <v>6</v>
      </c>
      <c r="AC31" s="19">
        <f t="shared" si="3"/>
        <v>88.888888888888886</v>
      </c>
      <c r="AD31" s="35">
        <f t="shared" si="2"/>
        <v>-11.111111111111114</v>
      </c>
    </row>
    <row r="32" spans="1:30" ht="24.95" customHeight="1">
      <c r="A32" s="20">
        <v>26</v>
      </c>
      <c r="B32" s="21" t="s">
        <v>25</v>
      </c>
      <c r="C32" s="22">
        <v>0.9</v>
      </c>
      <c r="D32" s="16">
        <f t="shared" si="0"/>
        <v>13.5</v>
      </c>
      <c r="E32" s="38"/>
      <c r="F32" s="38"/>
      <c r="G32" s="38">
        <v>3</v>
      </c>
      <c r="H32" s="38"/>
      <c r="I32" s="38"/>
      <c r="J32" s="38"/>
      <c r="K32" s="38">
        <v>3</v>
      </c>
      <c r="L32" s="38"/>
      <c r="M32" s="38"/>
      <c r="N32" s="38"/>
      <c r="O32" s="38"/>
      <c r="P32" s="38"/>
      <c r="Q32" s="38">
        <v>3</v>
      </c>
      <c r="R32" s="38"/>
      <c r="S32" s="38"/>
      <c r="T32" s="38"/>
      <c r="U32" s="38"/>
      <c r="V32" s="38"/>
      <c r="W32" s="38"/>
      <c r="X32" s="38"/>
      <c r="Y32" s="38"/>
      <c r="Z32" s="38"/>
      <c r="AA32" s="23"/>
      <c r="AB32" s="18">
        <f t="shared" si="1"/>
        <v>9</v>
      </c>
      <c r="AC32" s="19">
        <f t="shared" si="3"/>
        <v>66.666666666666671</v>
      </c>
      <c r="AD32" s="35">
        <f t="shared" si="2"/>
        <v>-33.333333333333329</v>
      </c>
    </row>
    <row r="33" spans="1:30" ht="24.95" customHeight="1">
      <c r="A33" s="13">
        <v>27</v>
      </c>
      <c r="B33" s="37" t="s">
        <v>26</v>
      </c>
      <c r="C33" s="22">
        <v>22.5</v>
      </c>
      <c r="D33" s="16">
        <f t="shared" si="0"/>
        <v>337.5</v>
      </c>
      <c r="E33" s="38">
        <v>16</v>
      </c>
      <c r="F33" s="38">
        <v>22</v>
      </c>
      <c r="G33" s="38">
        <v>24</v>
      </c>
      <c r="H33" s="38">
        <v>29</v>
      </c>
      <c r="I33" s="38">
        <v>27</v>
      </c>
      <c r="J33" s="38">
        <v>22</v>
      </c>
      <c r="K33" s="38">
        <v>38</v>
      </c>
      <c r="L33" s="38">
        <v>26</v>
      </c>
      <c r="M33" s="38">
        <v>21</v>
      </c>
      <c r="N33" s="38">
        <v>17</v>
      </c>
      <c r="O33" s="38">
        <v>16</v>
      </c>
      <c r="P33" s="38">
        <v>22</v>
      </c>
      <c r="Q33" s="38">
        <v>24</v>
      </c>
      <c r="R33" s="38">
        <v>29</v>
      </c>
      <c r="S33" s="38">
        <v>27</v>
      </c>
      <c r="T33" s="38"/>
      <c r="U33" s="38"/>
      <c r="V33" s="38"/>
      <c r="W33" s="38"/>
      <c r="X33" s="38"/>
      <c r="Y33" s="38"/>
      <c r="Z33" s="38"/>
      <c r="AA33" s="23"/>
      <c r="AB33" s="18">
        <f t="shared" si="1"/>
        <v>360</v>
      </c>
      <c r="AC33" s="19">
        <f t="shared" si="3"/>
        <v>106.66666666666667</v>
      </c>
      <c r="AD33" s="34">
        <f t="shared" si="2"/>
        <v>6.6666666666666714</v>
      </c>
    </row>
    <row r="34" spans="1:30" ht="24.95" customHeight="1">
      <c r="A34" s="20">
        <v>28</v>
      </c>
      <c r="B34" s="21" t="s">
        <v>27</v>
      </c>
      <c r="C34" s="22">
        <v>0.4</v>
      </c>
      <c r="D34" s="16">
        <f t="shared" si="0"/>
        <v>6</v>
      </c>
      <c r="E34" s="38">
        <v>0.4</v>
      </c>
      <c r="F34" s="38"/>
      <c r="G34" s="38"/>
      <c r="H34" s="38"/>
      <c r="I34" s="38"/>
      <c r="J34" s="38"/>
      <c r="K34" s="38"/>
      <c r="L34" s="38"/>
      <c r="M34" s="38">
        <v>0.5</v>
      </c>
      <c r="N34" s="38"/>
      <c r="O34" s="38">
        <v>0.4</v>
      </c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23"/>
      <c r="AB34" s="18">
        <f t="shared" si="1"/>
        <v>1.3</v>
      </c>
      <c r="AC34" s="19">
        <f t="shared" si="3"/>
        <v>21.666666666666668</v>
      </c>
      <c r="AD34" s="35">
        <f t="shared" si="2"/>
        <v>-78.333333333333329</v>
      </c>
    </row>
    <row r="35" spans="1:30" ht="24.95" customHeight="1">
      <c r="A35" s="20">
        <v>29</v>
      </c>
      <c r="B35" s="21" t="s">
        <v>39</v>
      </c>
      <c r="C35" s="22">
        <v>2.2999999999999998</v>
      </c>
      <c r="D35" s="16">
        <f t="shared" si="0"/>
        <v>34.5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23"/>
      <c r="AB35" s="18">
        <f t="shared" si="1"/>
        <v>0</v>
      </c>
      <c r="AC35" s="19">
        <f t="shared" si="3"/>
        <v>0</v>
      </c>
      <c r="AD35" s="35">
        <f t="shared" si="2"/>
        <v>-100</v>
      </c>
    </row>
    <row r="36" spans="1:30" ht="24.95" customHeight="1">
      <c r="A36" s="13">
        <v>30</v>
      </c>
      <c r="B36" s="21" t="s">
        <v>28</v>
      </c>
      <c r="C36" s="22">
        <v>3.75</v>
      </c>
      <c r="D36" s="16">
        <f t="shared" si="0"/>
        <v>56.25</v>
      </c>
      <c r="E36" s="38">
        <v>2</v>
      </c>
      <c r="F36" s="38">
        <v>4</v>
      </c>
      <c r="G36" s="38">
        <v>4</v>
      </c>
      <c r="H36" s="38">
        <v>4</v>
      </c>
      <c r="I36" s="38">
        <v>4</v>
      </c>
      <c r="J36" s="38">
        <v>4</v>
      </c>
      <c r="K36" s="38">
        <v>4</v>
      </c>
      <c r="L36" s="38">
        <v>4</v>
      </c>
      <c r="M36" s="38">
        <v>4</v>
      </c>
      <c r="N36" s="38">
        <v>3</v>
      </c>
      <c r="O36" s="38">
        <v>2</v>
      </c>
      <c r="P36" s="38">
        <v>4</v>
      </c>
      <c r="Q36" s="38">
        <v>4</v>
      </c>
      <c r="R36" s="38">
        <v>4</v>
      </c>
      <c r="S36" s="38">
        <v>4</v>
      </c>
      <c r="T36" s="38"/>
      <c r="U36" s="38"/>
      <c r="V36" s="38"/>
      <c r="W36" s="38"/>
      <c r="X36" s="38"/>
      <c r="Y36" s="38"/>
      <c r="Z36" s="38"/>
      <c r="AA36" s="23"/>
      <c r="AB36" s="18">
        <f t="shared" si="1"/>
        <v>55</v>
      </c>
      <c r="AC36" s="19">
        <f t="shared" si="3"/>
        <v>97.777777777777771</v>
      </c>
      <c r="AD36" s="35">
        <f t="shared" si="2"/>
        <v>-2.2222222222222285</v>
      </c>
    </row>
    <row r="37" spans="1:30" ht="25.5" customHeight="1">
      <c r="A37" s="20"/>
      <c r="B37" s="26"/>
      <c r="C37" s="21">
        <f>SUM(C7:C36)</f>
        <v>1212.3500000000001</v>
      </c>
      <c r="D37" s="26">
        <f>SUM(D7:D36)</f>
        <v>18185.25</v>
      </c>
      <c r="E37" s="23"/>
      <c r="F37" s="27" t="s">
        <v>4</v>
      </c>
      <c r="G37" s="27"/>
      <c r="H37" s="27"/>
      <c r="I37" s="27"/>
      <c r="J37" s="27"/>
      <c r="K37" s="27"/>
      <c r="L37" s="27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28"/>
      <c r="AA37" s="29"/>
      <c r="AB37" s="30">
        <f>SUM(AB7:AB36)</f>
        <v>14546.8</v>
      </c>
      <c r="AC37" s="31">
        <f>SUM(AC7:AC36)</f>
        <v>2298.7084640324792</v>
      </c>
      <c r="AD37" s="32"/>
    </row>
    <row r="38" spans="1:30" ht="11.25" hidden="1" customHeight="1">
      <c r="A38" s="3"/>
      <c r="B38" s="5"/>
      <c r="C38" s="5"/>
      <c r="D38" s="5"/>
      <c r="E38" s="7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33"/>
    </row>
    <row r="39" spans="1:30" ht="18.75" hidden="1" customHeight="1">
      <c r="A39" s="3"/>
      <c r="B39" s="5"/>
      <c r="C39" s="5"/>
      <c r="D39" s="5"/>
      <c r="E39" s="7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33"/>
    </row>
    <row r="40" spans="1:30" ht="18.75" hidden="1" customHeight="1">
      <c r="A40" s="3"/>
      <c r="B40" s="5"/>
      <c r="C40" s="5"/>
      <c r="D40" s="5"/>
      <c r="E40" s="7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33"/>
    </row>
    <row r="41" spans="1:30" ht="24" customHeight="1">
      <c r="A41" s="3"/>
      <c r="B41" s="5"/>
      <c r="C41" s="5"/>
      <c r="D41" s="5"/>
      <c r="E41" s="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8"/>
      <c r="AC41" s="8"/>
      <c r="AD41" s="33"/>
    </row>
    <row r="42" spans="1:30" ht="19.5">
      <c r="A42" s="3"/>
      <c r="B42" s="5"/>
      <c r="C42" s="5"/>
      <c r="D42" s="5"/>
      <c r="E42" s="7"/>
      <c r="F42" s="8" t="s">
        <v>32</v>
      </c>
      <c r="G42" s="8"/>
      <c r="H42" s="8"/>
      <c r="I42" s="8"/>
      <c r="J42" s="8" t="s">
        <v>41</v>
      </c>
      <c r="K42" s="8"/>
      <c r="L42" s="8"/>
      <c r="M42" s="8"/>
      <c r="N42" s="8"/>
      <c r="O42" s="8"/>
      <c r="P42" s="8"/>
      <c r="Q42" s="8"/>
      <c r="R42" s="48" t="s">
        <v>30</v>
      </c>
      <c r="S42" s="48"/>
      <c r="T42" s="48"/>
      <c r="U42" s="48"/>
      <c r="V42" s="48"/>
      <c r="W42" s="48"/>
      <c r="X42" s="48"/>
      <c r="Y42" s="48"/>
      <c r="Z42" s="48"/>
      <c r="AA42" s="48"/>
      <c r="AB42" s="49"/>
      <c r="AC42" s="9">
        <f>AB37*100/D37</f>
        <v>79.992301453100723</v>
      </c>
      <c r="AD42" s="3"/>
    </row>
    <row r="43" spans="1:30" ht="18.75">
      <c r="A43" s="3"/>
      <c r="B43" s="10"/>
      <c r="C43" s="5"/>
      <c r="D43" s="5"/>
      <c r="E43" s="5"/>
      <c r="F43" s="5" t="s">
        <v>31</v>
      </c>
      <c r="G43" s="5"/>
      <c r="H43" s="5"/>
      <c r="I43" s="5"/>
      <c r="J43" s="5" t="s">
        <v>40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3"/>
    </row>
    <row r="44" spans="1:30" ht="18.75">
      <c r="A44" s="3"/>
      <c r="B44" s="5"/>
      <c r="C44" s="5"/>
      <c r="D44" s="5"/>
      <c r="E44" s="5">
        <v>1</v>
      </c>
      <c r="F44" s="5">
        <v>2</v>
      </c>
      <c r="G44" s="5">
        <v>3</v>
      </c>
      <c r="H44" s="5">
        <v>4</v>
      </c>
      <c r="I44" s="5">
        <v>5</v>
      </c>
      <c r="J44" s="5">
        <v>6</v>
      </c>
      <c r="K44" s="5">
        <v>7</v>
      </c>
      <c r="L44" s="5">
        <v>8</v>
      </c>
      <c r="M44" s="5">
        <v>9</v>
      </c>
      <c r="N44" s="5">
        <v>10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>
        <v>9</v>
      </c>
      <c r="AB44" s="5"/>
      <c r="AC44" s="5"/>
      <c r="AD44" s="3"/>
    </row>
    <row r="45" spans="1:30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30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30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30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2:29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2:29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2:29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</sheetData>
  <mergeCells count="13">
    <mergeCell ref="AC5:AC6"/>
    <mergeCell ref="AD5:AD6"/>
    <mergeCell ref="M37:Y37"/>
    <mergeCell ref="F41:AA41"/>
    <mergeCell ref="R42:AB42"/>
    <mergeCell ref="M1:AB1"/>
    <mergeCell ref="G2:V4"/>
    <mergeCell ref="A5:A6"/>
    <mergeCell ref="B5:B6"/>
    <mergeCell ref="C5:C6"/>
    <mergeCell ref="D5:D6"/>
    <mergeCell ref="E5:AA5"/>
    <mergeCell ref="AB5:AB6"/>
  </mergeCells>
  <pageMargins left="0" right="0" top="0" bottom="0" header="0.31496062992125984" footer="0.31496062992125984"/>
  <pageSetup paperSize="9"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декабрь25</vt:lpstr>
      <vt:lpstr>декабрь25!Область_печати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2026-01-30T13:41:05Z</dcterms:modified>
</cp:coreProperties>
</file>