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Лист1!$A$1:$AK$96</definedName>
  </definedNames>
  <calcPr calcId="125725" refMode="R1C1"/>
</workbook>
</file>

<file path=xl/calcChain.xml><?xml version="1.0" encoding="utf-8"?>
<calcChain xmlns="http://schemas.openxmlformats.org/spreadsheetml/2006/main">
  <c r="Q36" i="1"/>
  <c r="AI43"/>
  <c r="AK44" s="1"/>
  <c r="O44"/>
  <c r="Q74"/>
  <c r="AI73" s="1"/>
  <c r="Q84"/>
  <c r="Q40"/>
  <c r="V36"/>
  <c r="V34"/>
  <c r="AI33" s="1"/>
  <c r="AK34" s="1"/>
  <c r="V70"/>
  <c r="V74"/>
  <c r="V40"/>
  <c r="V82"/>
  <c r="AI81" s="1"/>
  <c r="V58"/>
  <c r="V46"/>
  <c r="L62" l="1"/>
  <c r="AI61" s="1"/>
  <c r="V42"/>
  <c r="AI41" s="1"/>
  <c r="O51"/>
  <c r="F78" l="1"/>
  <c r="W30"/>
  <c r="AI29" s="1"/>
  <c r="AI77" l="1"/>
  <c r="AK78" s="1"/>
  <c r="AK74"/>
  <c r="E72"/>
  <c r="AI71" s="1"/>
  <c r="E51"/>
  <c r="E40"/>
  <c r="AK72" l="1"/>
  <c r="M32"/>
  <c r="AI31" s="1"/>
  <c r="Q76"/>
  <c r="O60" l="1"/>
  <c r="AI59" s="1"/>
  <c r="N58"/>
  <c r="N80"/>
  <c r="N51"/>
  <c r="W51"/>
  <c r="Q51"/>
  <c r="Q28"/>
  <c r="AI27" s="1"/>
  <c r="Q25"/>
  <c r="V51"/>
  <c r="O58"/>
  <c r="P86"/>
  <c r="AI85" s="1"/>
  <c r="P51"/>
  <c r="M51"/>
  <c r="G51"/>
  <c r="F51"/>
  <c r="D51"/>
  <c r="L56"/>
  <c r="AI55" s="1"/>
  <c r="G68"/>
  <c r="AI67" s="1"/>
  <c r="L64" l="1"/>
  <c r="AI63" s="1"/>
  <c r="W36" l="1"/>
  <c r="L70"/>
  <c r="AI69" s="1"/>
  <c r="L66"/>
  <c r="AI65" s="1"/>
  <c r="L90"/>
  <c r="AI89" s="1"/>
  <c r="L80"/>
  <c r="AI79" s="1"/>
  <c r="L58"/>
  <c r="F88"/>
  <c r="AI87" s="1"/>
  <c r="E84"/>
  <c r="AI83" s="1"/>
  <c r="F58"/>
  <c r="G25"/>
  <c r="F25"/>
  <c r="E25"/>
  <c r="D58"/>
  <c r="D36"/>
  <c r="AI35" s="1"/>
  <c r="L38" l="1"/>
  <c r="AI37" s="1"/>
  <c r="AK68" l="1"/>
  <c r="W58"/>
  <c r="AI57" s="1"/>
  <c r="AK60"/>
  <c r="AK88"/>
  <c r="AK28"/>
  <c r="AK90"/>
  <c r="D46"/>
  <c r="AI45" s="1"/>
  <c r="N25"/>
  <c r="AK82"/>
  <c r="W25"/>
  <c r="V25"/>
  <c r="O25"/>
  <c r="P25"/>
  <c r="M25"/>
  <c r="L25"/>
  <c r="D25"/>
  <c r="AK86"/>
  <c r="AK80"/>
  <c r="L76"/>
  <c r="AI75" s="1"/>
  <c r="AK42"/>
  <c r="M40"/>
  <c r="D40"/>
  <c r="AI39" s="1"/>
  <c r="AK62"/>
  <c r="AK64"/>
  <c r="AK66"/>
  <c r="AK70"/>
  <c r="AK36"/>
  <c r="AK38"/>
  <c r="AK32"/>
  <c r="AK30"/>
  <c r="AK76" l="1"/>
  <c r="AK46"/>
  <c r="AK40"/>
  <c r="P14" s="1"/>
  <c r="AK58"/>
  <c r="AK84"/>
  <c r="AK56"/>
  <c r="L13" l="1"/>
</calcChain>
</file>

<file path=xl/sharedStrings.xml><?xml version="1.0" encoding="utf-8"?>
<sst xmlns="http://schemas.openxmlformats.org/spreadsheetml/2006/main" count="157" uniqueCount="115">
  <si>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</si>
  <si>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</si>
  <si>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</si>
  <si>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</si>
  <si>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</si>
  <si>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</si>
  <si>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</si>
  <si>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</si>
  <si>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</si>
  <si>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</si>
  <si>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</si>
  <si>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</si>
  <si>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</si>
  <si>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</si>
  <si>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</si>
  <si>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</si>
  <si>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</si>
  <si>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</si>
  <si>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</si>
  <si>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</si>
  <si>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</si>
  <si>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</si>
  <si>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</si>
  <si>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</si>
  <si>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</si>
  <si>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</si>
  <si>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</si>
  <si>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</si>
  <si>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</si>
  <si>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</si>
  <si>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</si>
  <si>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</si>
  <si>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</si>
  <si>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</si>
  <si>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</si>
  <si>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</si>
  <si>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</si>
  <si>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</si>
  <si>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</si>
  <si>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</si>
  <si>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</si>
  <si>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</si>
  <si>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</si>
  <si>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</si>
  <si>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</si>
  <si>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</si>
  <si>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</si>
  <si>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</si>
  <si>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</si>
  <si>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</si>
  <si>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</si>
  <si>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</si>
  <si>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</si>
  <si>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</si>
  <si>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</si>
  <si>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</si>
  <si>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</si>
  <si>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 xml:space="preserve">                                                    (подпись)          (расшифровка подписи)</t>
  </si>
  <si>
    <t>кг</t>
  </si>
  <si>
    <t>масло сливочное</t>
  </si>
  <si>
    <t>соль</t>
  </si>
  <si>
    <t>сахар</t>
  </si>
  <si>
    <t>лук</t>
  </si>
  <si>
    <t>морковь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</si>
  <si>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</si>
  <si>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</si>
  <si>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</si>
  <si>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</si>
  <si>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</si>
  <si>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 Салимова С.А.</t>
  </si>
  <si>
    <t>сметана</t>
  </si>
  <si>
    <t>масло растительное</t>
  </si>
  <si>
    <t>картофель</t>
  </si>
  <si>
    <t>молоко</t>
  </si>
  <si>
    <t>Борщ со сметаной</t>
  </si>
  <si>
    <t>свекла</t>
  </si>
  <si>
    <t xml:space="preserve">капуста </t>
  </si>
  <si>
    <t>томатная паста</t>
  </si>
  <si>
    <t>количество</t>
  </si>
  <si>
    <t>цена</t>
  </si>
  <si>
    <t>сумма</t>
  </si>
  <si>
    <t>хлеб ржаной.</t>
  </si>
  <si>
    <t>Суп манный</t>
  </si>
  <si>
    <t>Крупа манная</t>
  </si>
  <si>
    <t>Бутерброд с сыром</t>
  </si>
  <si>
    <t>45</t>
  </si>
  <si>
    <t>Сыр твердый</t>
  </si>
  <si>
    <t>Кофейный напиток</t>
  </si>
  <si>
    <t xml:space="preserve">Кофе </t>
  </si>
  <si>
    <t>Каша гречневая</t>
  </si>
  <si>
    <t>Крупа гречневая</t>
  </si>
  <si>
    <t>чай с лимоном</t>
  </si>
  <si>
    <t>Лимон</t>
  </si>
  <si>
    <t>Салат из моркови</t>
  </si>
  <si>
    <t>Компот из яблок</t>
  </si>
  <si>
    <t>Лимонная кислота</t>
  </si>
  <si>
    <t>Медсестра</t>
  </si>
  <si>
    <t>Дмитрук Е.С.</t>
  </si>
  <si>
    <t xml:space="preserve">          Завхоз _____________   С.А.Салимова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</si>
  <si>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</si>
  <si>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</si>
  <si>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Сок 10-00</t>
  </si>
  <si>
    <t>котлеты с луком</t>
  </si>
  <si>
    <t>запеканка из творога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</si>
  <si>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7</t>
    </r>
  </si>
  <si>
    <t>150\6\3,5</t>
  </si>
  <si>
    <t>мясо говядина</t>
  </si>
  <si>
    <t>мука</t>
  </si>
  <si>
    <t>творог</t>
  </si>
  <si>
    <t>яблоко</t>
  </si>
  <si>
    <t>сок</t>
  </si>
  <si>
    <t>сухари панировочные</t>
  </si>
  <si>
    <t>яйцо</t>
  </si>
  <si>
    <t>65</t>
  </si>
  <si>
    <r>
      <t xml:space="preserve">     </t>
    </r>
    <r>
      <rPr>
        <b/>
        <i/>
        <sz val="14"/>
        <rFont val="Times New Roman"/>
        <family val="1"/>
        <charset val="204"/>
      </rPr>
      <t xml:space="preserve">Заведующий ____________З.В.Климова               </t>
    </r>
    <r>
      <rPr>
        <b/>
        <i/>
        <sz val="10"/>
        <rFont val="Times New Roman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</si>
</sst>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"/>
  </numFmts>
  <fonts count="18">
    <font>
      <sz val="10"/>
      <name val="Pragmatica"/>
      <charset val="204"/>
    </font>
    <font>
      <sz val="10"/>
      <color rgb="FF002060"/>
      <name val="Arial Cyr"/>
      <family val="2"/>
      <charset val="204"/>
    </font>
    <font>
      <sz val="10"/>
      <color rgb="FF00206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14" fontId="9" fillId="0" borderId="0" xfId="0" applyNumberFormat="1" applyFont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4" fillId="0" borderId="10" xfId="0" applyFont="1" applyBorder="1"/>
    <xf numFmtId="0" fontId="4" fillId="0" borderId="15" xfId="0" applyFont="1" applyBorder="1"/>
    <xf numFmtId="0" fontId="4" fillId="0" borderId="16" xfId="0" applyFont="1" applyBorder="1"/>
    <xf numFmtId="0" fontId="6" fillId="0" borderId="2" xfId="0" applyFont="1" applyBorder="1" applyAlignment="1">
      <alignment horizontal="center" vertical="center"/>
    </xf>
    <xf numFmtId="0" fontId="4" fillId="0" borderId="17" xfId="0" applyFont="1" applyBorder="1"/>
    <xf numFmtId="0" fontId="6" fillId="0" borderId="18" xfId="0" applyFont="1" applyBorder="1" applyAlignment="1">
      <alignment horizontal="center"/>
    </xf>
    <xf numFmtId="0" fontId="4" fillId="0" borderId="19" xfId="0" applyFont="1" applyBorder="1"/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2" fontId="6" fillId="0" borderId="21" xfId="0" applyNumberFormat="1" applyFont="1" applyBorder="1"/>
    <xf numFmtId="0" fontId="3" fillId="0" borderId="22" xfId="0" applyFont="1" applyBorder="1"/>
    <xf numFmtId="2" fontId="6" fillId="0" borderId="40" xfId="0" applyNumberFormat="1" applyFont="1" applyBorder="1" applyAlignment="1">
      <alignment horizontal="center"/>
    </xf>
    <xf numFmtId="0" fontId="4" fillId="0" borderId="21" xfId="0" applyFont="1" applyBorder="1"/>
    <xf numFmtId="0" fontId="6" fillId="0" borderId="23" xfId="0" applyFont="1" applyBorder="1"/>
    <xf numFmtId="0" fontId="4" fillId="0" borderId="8" xfId="0" applyFont="1" applyBorder="1"/>
    <xf numFmtId="0" fontId="4" fillId="0" borderId="9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2" fontId="6" fillId="0" borderId="25" xfId="0" applyNumberFormat="1" applyFont="1" applyBorder="1"/>
    <xf numFmtId="0" fontId="6" fillId="0" borderId="27" xfId="0" applyFont="1" applyBorder="1"/>
    <xf numFmtId="0" fontId="4" fillId="0" borderId="25" xfId="0" applyFont="1" applyBorder="1"/>
    <xf numFmtId="0" fontId="6" fillId="0" borderId="28" xfId="0" applyFont="1" applyBorder="1"/>
    <xf numFmtId="0" fontId="6" fillId="0" borderId="0" xfId="0" applyFont="1" applyAlignment="1">
      <alignment vertical="top"/>
    </xf>
    <xf numFmtId="0" fontId="4" fillId="0" borderId="26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9" xfId="0" applyFont="1" applyBorder="1"/>
    <xf numFmtId="0" fontId="4" fillId="0" borderId="33" xfId="0" applyFont="1" applyBorder="1"/>
    <xf numFmtId="0" fontId="4" fillId="0" borderId="34" xfId="0" applyFont="1" applyBorder="1"/>
    <xf numFmtId="0" fontId="6" fillId="0" borderId="35" xfId="0" applyFont="1" applyBorder="1"/>
    <xf numFmtId="0" fontId="6" fillId="0" borderId="18" xfId="0" applyFont="1" applyBorder="1"/>
    <xf numFmtId="0" fontId="6" fillId="0" borderId="17" xfId="0" applyFont="1" applyBorder="1"/>
    <xf numFmtId="0" fontId="6" fillId="0" borderId="19" xfId="0" applyFont="1" applyBorder="1"/>
    <xf numFmtId="0" fontId="4" fillId="0" borderId="18" xfId="0" applyFont="1" applyBorder="1"/>
    <xf numFmtId="0" fontId="6" fillId="0" borderId="36" xfId="0" applyFont="1" applyBorder="1"/>
    <xf numFmtId="0" fontId="6" fillId="0" borderId="25" xfId="0" applyFont="1" applyBorder="1" applyAlignment="1">
      <alignment horizontal="left"/>
    </xf>
    <xf numFmtId="0" fontId="4" fillId="0" borderId="27" xfId="0" applyFont="1" applyBorder="1"/>
    <xf numFmtId="0" fontId="6" fillId="0" borderId="3" xfId="0" applyFont="1" applyBorder="1" applyAlignment="1">
      <alignment horizontal="center"/>
    </xf>
    <xf numFmtId="0" fontId="4" fillId="0" borderId="1" xfId="0" applyFont="1" applyBorder="1"/>
    <xf numFmtId="2" fontId="6" fillId="0" borderId="0" xfId="0" applyNumberFormat="1" applyFont="1"/>
    <xf numFmtId="0" fontId="9" fillId="0" borderId="1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0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textRotation="90" wrapText="1"/>
    </xf>
    <xf numFmtId="0" fontId="6" fillId="0" borderId="44" xfId="0" applyFont="1" applyBorder="1"/>
    <xf numFmtId="0" fontId="4" fillId="0" borderId="44" xfId="0" applyFont="1" applyBorder="1"/>
    <xf numFmtId="0" fontId="6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left" wrapText="1"/>
    </xf>
    <xf numFmtId="0" fontId="12" fillId="0" borderId="44" xfId="0" applyFont="1" applyBorder="1" applyAlignment="1">
      <alignment horizontal="center"/>
    </xf>
    <xf numFmtId="49" fontId="12" fillId="0" borderId="44" xfId="0" applyNumberFormat="1" applyFont="1" applyBorder="1" applyAlignment="1">
      <alignment horizontal="center"/>
    </xf>
    <xf numFmtId="0" fontId="13" fillId="0" borderId="44" xfId="0" applyFont="1" applyBorder="1"/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0" fontId="15" fillId="0" borderId="44" xfId="0" applyFont="1" applyBorder="1"/>
    <xf numFmtId="2" fontId="4" fillId="0" borderId="44" xfId="0" applyNumberFormat="1" applyFont="1" applyBorder="1"/>
    <xf numFmtId="164" fontId="12" fillId="0" borderId="44" xfId="0" applyNumberFormat="1" applyFont="1" applyBorder="1" applyAlignment="1">
      <alignment horizontal="center"/>
    </xf>
    <xf numFmtId="0" fontId="6" fillId="0" borderId="44" xfId="0" applyFont="1" applyBorder="1" applyAlignment="1">
      <alignment horizontal="left" wrapText="1"/>
    </xf>
    <xf numFmtId="165" fontId="12" fillId="0" borderId="44" xfId="0" applyNumberFormat="1" applyFont="1" applyBorder="1" applyAlignment="1">
      <alignment horizontal="center"/>
    </xf>
    <xf numFmtId="166" fontId="4" fillId="0" borderId="44" xfId="0" applyNumberFormat="1" applyFont="1" applyBorder="1"/>
    <xf numFmtId="0" fontId="6" fillId="0" borderId="44" xfId="0" applyFont="1" applyBorder="1" applyAlignment="1">
      <alignment horizontal="left"/>
    </xf>
    <xf numFmtId="0" fontId="12" fillId="0" borderId="4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17" fillId="0" borderId="44" xfId="0" applyFont="1" applyBorder="1"/>
    <xf numFmtId="2" fontId="6" fillId="0" borderId="44" xfId="0" applyNumberFormat="1" applyFont="1" applyBorder="1"/>
    <xf numFmtId="0" fontId="14" fillId="0" borderId="44" xfId="0" applyFont="1" applyBorder="1" applyAlignment="1">
      <alignment horizontal="left" wrapText="1"/>
    </xf>
    <xf numFmtId="0" fontId="4" fillId="0" borderId="44" xfId="0" applyFont="1" applyBorder="1" applyAlignment="1">
      <alignment horizontal="center"/>
    </xf>
    <xf numFmtId="164" fontId="16" fillId="0" borderId="44" xfId="0" applyNumberFormat="1" applyFont="1" applyBorder="1" applyAlignment="1">
      <alignment horizontal="center"/>
    </xf>
    <xf numFmtId="0" fontId="4" fillId="0" borderId="44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 textRotation="90" wrapText="1"/>
    </xf>
    <xf numFmtId="0" fontId="11" fillId="0" borderId="44" xfId="0" applyFont="1" applyBorder="1" applyAlignment="1">
      <alignment horizontal="center" vertical="center" textRotation="90"/>
    </xf>
    <xf numFmtId="0" fontId="11" fillId="2" borderId="44" xfId="0" applyFont="1" applyFill="1" applyBorder="1" applyAlignment="1">
      <alignment horizontal="center" vertical="center" textRotation="90" wrapText="1"/>
    </xf>
    <xf numFmtId="0" fontId="12" fillId="0" borderId="44" xfId="0" applyFont="1" applyBorder="1" applyAlignment="1">
      <alignment horizontal="center" textRotation="90" wrapText="1"/>
    </xf>
    <xf numFmtId="0" fontId="14" fillId="0" borderId="44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wrapText="1"/>
    </xf>
    <xf numFmtId="0" fontId="16" fillId="0" borderId="44" xfId="0" applyFont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top" wrapText="1"/>
    </xf>
    <xf numFmtId="0" fontId="1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left"/>
    </xf>
    <xf numFmtId="0" fontId="16" fillId="0" borderId="44" xfId="0" applyFont="1" applyBorder="1" applyAlignment="1">
      <alignment horizontal="left" vertical="center" wrapText="1"/>
    </xf>
    <xf numFmtId="0" fontId="11" fillId="2" borderId="44" xfId="0" applyFont="1" applyFill="1" applyBorder="1" applyAlignment="1">
      <alignment horizontal="center" vertical="center" textRotation="90"/>
    </xf>
    <xf numFmtId="0" fontId="6" fillId="0" borderId="0" xfId="0" applyFont="1"/>
    <xf numFmtId="0" fontId="4" fillId="0" borderId="0" xfId="0" applyFont="1"/>
    <xf numFmtId="2" fontId="6" fillId="0" borderId="39" xfId="0" applyNumberFormat="1" applyFont="1" applyBorder="1" applyAlignment="1">
      <alignment horizontal="center"/>
    </xf>
    <xf numFmtId="2" fontId="6" fillId="0" borderId="40" xfId="0" applyNumberFormat="1" applyFont="1" applyBorder="1" applyAlignment="1">
      <alignment horizontal="center"/>
    </xf>
    <xf numFmtId="2" fontId="6" fillId="0" borderId="4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 textRotation="90" wrapText="1"/>
    </xf>
    <xf numFmtId="49" fontId="6" fillId="0" borderId="42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2"/>
  <sheetViews>
    <sheetView tabSelected="1" topLeftCell="A30" zoomScale="89" zoomScaleNormal="89" workbookViewId="0">
      <selection activeCell="L56" sqref="L56"/>
    </sheetView>
  </sheetViews>
  <sheetFormatPr defaultRowHeight="12.75"/>
  <cols>
    <col min="1" max="1" width="17.28515625" style="2" customWidth="1"/>
    <col min="2" max="2" width="4.85546875" style="2" customWidth="1"/>
    <col min="3" max="3" width="4.28515625" style="2" customWidth="1"/>
    <col min="4" max="4" width="7.85546875" style="2" customWidth="1"/>
    <col min="5" max="5" width="7" style="2" customWidth="1"/>
    <col min="6" max="6" width="7.42578125" style="2" customWidth="1"/>
    <col min="7" max="7" width="5.85546875" style="2" customWidth="1"/>
    <col min="8" max="8" width="5.7109375" style="2" customWidth="1"/>
    <col min="9" max="9" width="3.5703125" style="2" customWidth="1"/>
    <col min="10" max="10" width="3.42578125" style="2" customWidth="1"/>
    <col min="11" max="11" width="3.140625" style="2" customWidth="1"/>
    <col min="12" max="12" width="8.42578125" style="2" customWidth="1"/>
    <col min="13" max="14" width="8.28515625" style="2" customWidth="1"/>
    <col min="15" max="15" width="9.140625" style="2" customWidth="1"/>
    <col min="16" max="16" width="6.7109375" style="2" customWidth="1"/>
    <col min="17" max="17" width="7.7109375" style="2" customWidth="1"/>
    <col min="18" max="18" width="6.5703125" style="2" customWidth="1"/>
    <col min="19" max="19" width="1.7109375" style="2" customWidth="1"/>
    <col min="20" max="21" width="2" style="2" customWidth="1"/>
    <col min="22" max="22" width="7.42578125" style="2" customWidth="1"/>
    <col min="23" max="23" width="7.7109375" style="2" customWidth="1"/>
    <col min="24" max="24" width="3.42578125" style="2" customWidth="1"/>
    <col min="25" max="25" width="0.28515625" style="2" customWidth="1"/>
    <col min="26" max="26" width="1.5703125" style="2" customWidth="1"/>
    <col min="27" max="27" width="2.85546875" style="2" customWidth="1"/>
    <col min="28" max="28" width="2.42578125" style="2" customWidth="1"/>
    <col min="29" max="29" width="2.28515625" style="2" customWidth="1"/>
    <col min="30" max="30" width="2.140625" style="2" customWidth="1"/>
    <col min="31" max="31" width="2.42578125" style="2" hidden="1" customWidth="1"/>
    <col min="32" max="32" width="3.5703125" style="2" customWidth="1"/>
    <col min="33" max="33" width="2.28515625" style="2" customWidth="1"/>
    <col min="34" max="34" width="2.5703125" style="2" customWidth="1"/>
    <col min="35" max="35" width="10.42578125" style="2" customWidth="1"/>
    <col min="36" max="36" width="6.85546875" style="2" customWidth="1"/>
    <col min="37" max="37" width="7.5703125" style="2" customWidth="1"/>
    <col min="38" max="38" width="8.140625" style="2" customWidth="1"/>
    <col min="39" max="16384" width="9.140625" style="2"/>
  </cols>
  <sheetData>
    <row r="1" spans="1:42" ht="13.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7"/>
      <c r="Z1" s="8"/>
      <c r="AA1" s="8"/>
      <c r="AB1" s="8"/>
      <c r="AC1" s="8"/>
      <c r="AD1" s="5"/>
      <c r="AE1" s="5"/>
      <c r="AF1" s="5"/>
      <c r="AG1" s="6"/>
      <c r="AH1" s="9"/>
      <c r="AI1" s="9"/>
      <c r="AJ1" s="9"/>
      <c r="AK1" s="5"/>
      <c r="AL1" s="1"/>
      <c r="AM1" s="1"/>
      <c r="AN1" s="1"/>
      <c r="AO1" s="1"/>
      <c r="AP1" s="1"/>
    </row>
    <row r="2" spans="1:42" ht="16.5" customHeight="1">
      <c r="A2" s="7" t="s">
        <v>68</v>
      </c>
      <c r="B2" s="5"/>
      <c r="C2" s="5"/>
      <c r="D2" s="5" t="s">
        <v>67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5"/>
      <c r="Y2" s="8"/>
      <c r="Z2" s="8"/>
      <c r="AA2" s="8"/>
      <c r="AB2" s="8"/>
      <c r="AC2" s="8"/>
      <c r="AD2" s="8"/>
      <c r="AE2" s="8"/>
      <c r="AF2" s="8"/>
      <c r="AG2" s="6"/>
      <c r="AH2" s="9"/>
      <c r="AI2" s="9"/>
      <c r="AJ2" s="9"/>
      <c r="AK2" s="5"/>
      <c r="AL2" s="1"/>
      <c r="AM2" s="1"/>
      <c r="AN2" s="1"/>
      <c r="AO2" s="1"/>
      <c r="AP2" s="1"/>
    </row>
    <row r="3" spans="1:42" ht="10.5" customHeight="1">
      <c r="A3" s="8" t="s">
        <v>1</v>
      </c>
      <c r="B3" s="5"/>
      <c r="C3" s="5"/>
      <c r="D3" s="5"/>
      <c r="E3" s="5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0" t="s">
        <v>104</v>
      </c>
      <c r="W3" s="5"/>
      <c r="X3" s="5"/>
      <c r="Y3" s="8"/>
      <c r="Z3" s="8"/>
      <c r="AA3" s="8"/>
      <c r="AB3" s="8"/>
      <c r="AC3" s="8"/>
      <c r="AD3" s="8"/>
      <c r="AE3" s="8"/>
      <c r="AF3" s="8"/>
      <c r="AG3" s="6"/>
      <c r="AH3" s="9"/>
      <c r="AI3" s="9"/>
      <c r="AJ3" s="9"/>
      <c r="AK3" s="5"/>
      <c r="AL3" s="1"/>
      <c r="AM3" s="1"/>
      <c r="AN3" s="1"/>
      <c r="AO3" s="1"/>
      <c r="AP3" s="1"/>
    </row>
    <row r="4" spans="1:42" ht="15.75" hidden="1" customHeight="1">
      <c r="A4" s="1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0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1"/>
      <c r="AM4" s="1"/>
      <c r="AN4" s="1"/>
      <c r="AO4" s="1"/>
      <c r="AP4" s="1"/>
    </row>
    <row r="5" spans="1:42" ht="0.75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2"/>
      <c r="N5" s="7"/>
      <c r="O5" s="7"/>
      <c r="P5" s="7"/>
      <c r="Q5" s="7"/>
      <c r="R5" s="7"/>
      <c r="S5" s="7"/>
      <c r="T5" s="7"/>
      <c r="U5" s="10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1"/>
      <c r="AM5" s="1"/>
      <c r="AN5" s="1"/>
      <c r="AO5" s="1"/>
      <c r="AP5" s="1"/>
    </row>
    <row r="6" spans="1:42" ht="15.75" customHeight="1" thickBot="1">
      <c r="A6" s="130" t="s">
        <v>2</v>
      </c>
      <c r="B6" s="130"/>
      <c r="C6" s="130"/>
      <c r="D6" s="130"/>
      <c r="E6" s="124" t="s">
        <v>3</v>
      </c>
      <c r="F6" s="124"/>
      <c r="G6" s="124"/>
      <c r="H6" s="124" t="s">
        <v>4</v>
      </c>
      <c r="I6" s="124"/>
      <c r="J6" s="124"/>
      <c r="K6" s="124" t="s">
        <v>5</v>
      </c>
      <c r="L6" s="124"/>
      <c r="M6" s="124"/>
      <c r="N6" s="13"/>
      <c r="O6" s="14"/>
      <c r="P6" s="15"/>
      <c r="Q6" s="16"/>
      <c r="R6" s="14"/>
      <c r="S6" s="1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128" t="s">
        <v>6</v>
      </c>
      <c r="AJ6" s="128"/>
      <c r="AK6" s="5"/>
      <c r="AL6" s="1"/>
      <c r="AM6" s="1"/>
      <c r="AN6" s="1"/>
      <c r="AO6" s="1"/>
      <c r="AP6" s="1"/>
    </row>
    <row r="7" spans="1:42" ht="11.25" customHeight="1">
      <c r="A7" s="129" t="s">
        <v>7</v>
      </c>
      <c r="B7" s="129"/>
      <c r="C7" s="129"/>
      <c r="D7" s="129"/>
      <c r="E7" s="123" t="s">
        <v>8</v>
      </c>
      <c r="F7" s="123"/>
      <c r="G7" s="123"/>
      <c r="H7" s="123" t="s">
        <v>9</v>
      </c>
      <c r="I7" s="123"/>
      <c r="J7" s="123"/>
      <c r="K7" s="123" t="s">
        <v>10</v>
      </c>
      <c r="L7" s="123"/>
      <c r="M7" s="123"/>
      <c r="N7" s="17"/>
      <c r="O7" s="123" t="s">
        <v>11</v>
      </c>
      <c r="P7" s="123"/>
      <c r="Q7" s="123"/>
      <c r="R7" s="127" t="s">
        <v>12</v>
      </c>
      <c r="S7" s="127"/>
      <c r="T7" s="7"/>
      <c r="U7" s="7"/>
      <c r="V7" s="5"/>
      <c r="W7" s="5"/>
      <c r="X7" s="5"/>
      <c r="Y7" s="5"/>
      <c r="Z7" s="5"/>
      <c r="AA7" s="5"/>
      <c r="AB7" s="5"/>
      <c r="AC7" s="5"/>
      <c r="AD7" s="18" t="s">
        <v>99</v>
      </c>
      <c r="AE7" s="18" t="s">
        <v>13</v>
      </c>
      <c r="AF7" s="5"/>
      <c r="AG7" s="5"/>
      <c r="AH7" s="5"/>
      <c r="AI7" s="126" t="s">
        <v>14</v>
      </c>
      <c r="AJ7" s="126"/>
      <c r="AK7" s="5"/>
      <c r="AL7" s="1"/>
      <c r="AM7" s="1"/>
      <c r="AN7" s="1"/>
      <c r="AO7" s="1"/>
      <c r="AP7" s="1"/>
    </row>
    <row r="8" spans="1:42" ht="10.5" customHeight="1">
      <c r="A8" s="19" t="s">
        <v>15</v>
      </c>
      <c r="B8" s="124" t="s">
        <v>16</v>
      </c>
      <c r="C8" s="124"/>
      <c r="D8" s="124"/>
      <c r="E8" s="123" t="s">
        <v>17</v>
      </c>
      <c r="F8" s="123"/>
      <c r="G8" s="123"/>
      <c r="H8" s="123" t="s">
        <v>18</v>
      </c>
      <c r="I8" s="123"/>
      <c r="J8" s="123"/>
      <c r="K8" s="123" t="s">
        <v>19</v>
      </c>
      <c r="L8" s="123"/>
      <c r="M8" s="123"/>
      <c r="N8" s="17"/>
      <c r="O8" s="123" t="s">
        <v>20</v>
      </c>
      <c r="P8" s="123"/>
      <c r="Q8" s="123"/>
      <c r="R8" s="127" t="s">
        <v>21</v>
      </c>
      <c r="S8" s="127"/>
      <c r="T8" s="7"/>
      <c r="U8" s="7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132"/>
      <c r="AJ8" s="133"/>
      <c r="AK8" s="5"/>
      <c r="AL8" s="1"/>
      <c r="AM8" s="1"/>
      <c r="AN8" s="1"/>
      <c r="AO8" s="1"/>
      <c r="AP8" s="1"/>
    </row>
    <row r="9" spans="1:42" ht="11.25" customHeight="1">
      <c r="A9" s="20" t="s">
        <v>22</v>
      </c>
      <c r="B9" s="123" t="s">
        <v>23</v>
      </c>
      <c r="C9" s="123"/>
      <c r="D9" s="123"/>
      <c r="E9" s="123" t="s">
        <v>24</v>
      </c>
      <c r="F9" s="123"/>
      <c r="G9" s="123"/>
      <c r="H9" s="123" t="s">
        <v>25</v>
      </c>
      <c r="I9" s="123"/>
      <c r="J9" s="123"/>
      <c r="K9" s="123" t="s">
        <v>24</v>
      </c>
      <c r="L9" s="123"/>
      <c r="M9" s="123"/>
      <c r="N9" s="21"/>
      <c r="O9" s="22"/>
      <c r="P9" s="7" t="s">
        <v>24</v>
      </c>
      <c r="Q9" s="7"/>
      <c r="R9" s="127" t="s">
        <v>26</v>
      </c>
      <c r="S9" s="127"/>
      <c r="T9" s="7"/>
      <c r="U9" s="7"/>
      <c r="V9" s="5"/>
      <c r="W9" s="5"/>
      <c r="X9" s="118"/>
      <c r="Y9" s="119"/>
      <c r="Z9" s="119"/>
      <c r="AA9" s="119"/>
      <c r="AB9" s="119"/>
      <c r="AC9" s="119"/>
      <c r="AD9" s="5"/>
      <c r="AE9" s="5"/>
      <c r="AF9" s="5"/>
      <c r="AG9" s="7"/>
      <c r="AH9" s="7" t="s">
        <v>27</v>
      </c>
      <c r="AI9" s="134"/>
      <c r="AJ9" s="135"/>
      <c r="AK9" s="5"/>
      <c r="AL9" s="1"/>
      <c r="AM9" s="1"/>
      <c r="AN9" s="1"/>
      <c r="AO9" s="1"/>
      <c r="AP9" s="1"/>
    </row>
    <row r="10" spans="1:42" ht="10.5" customHeight="1">
      <c r="A10" s="23"/>
      <c r="B10" s="139" t="s">
        <v>28</v>
      </c>
      <c r="C10" s="139"/>
      <c r="D10" s="139"/>
      <c r="E10" s="7"/>
      <c r="F10" s="7"/>
      <c r="G10" s="24"/>
      <c r="H10" s="7"/>
      <c r="I10" s="7"/>
      <c r="J10" s="24"/>
      <c r="K10" s="139"/>
      <c r="L10" s="139"/>
      <c r="M10" s="139"/>
      <c r="N10" s="21"/>
      <c r="O10" s="22"/>
      <c r="P10" s="7"/>
      <c r="Q10" s="7"/>
      <c r="R10" s="22"/>
      <c r="S10" s="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25"/>
      <c r="AJ10" s="26"/>
      <c r="AK10" s="5"/>
    </row>
    <row r="11" spans="1:42" ht="13.9" customHeight="1" thickBot="1">
      <c r="A11" s="27">
        <v>1</v>
      </c>
      <c r="B11" s="28"/>
      <c r="C11" s="29">
        <v>2</v>
      </c>
      <c r="D11" s="30"/>
      <c r="E11" s="31"/>
      <c r="F11" s="31">
        <v>3</v>
      </c>
      <c r="G11" s="27"/>
      <c r="H11" s="31"/>
      <c r="I11" s="31">
        <v>4</v>
      </c>
      <c r="J11" s="27"/>
      <c r="K11" s="31"/>
      <c r="L11" s="31">
        <v>5</v>
      </c>
      <c r="M11" s="27"/>
      <c r="N11" s="31"/>
      <c r="O11" s="32"/>
      <c r="P11" s="31">
        <v>6</v>
      </c>
      <c r="Q11" s="31"/>
      <c r="R11" s="140">
        <v>7</v>
      </c>
      <c r="S11" s="140"/>
      <c r="T11" s="7"/>
      <c r="U11" s="7"/>
      <c r="V11" s="7" t="s">
        <v>100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7" t="s">
        <v>29</v>
      </c>
      <c r="AH11" s="5"/>
      <c r="AI11" s="33"/>
      <c r="AJ11" s="34"/>
      <c r="AK11" s="5"/>
      <c r="AL11" s="1"/>
      <c r="AM11" s="1"/>
      <c r="AN11" s="1"/>
      <c r="AO11" s="1"/>
      <c r="AP11" s="1"/>
    </row>
    <row r="12" spans="1:42" ht="12" customHeight="1">
      <c r="A12" s="35"/>
      <c r="B12" s="36"/>
      <c r="C12" s="36"/>
      <c r="D12" s="37"/>
      <c r="E12" s="36"/>
      <c r="F12" s="38"/>
      <c r="G12" s="37"/>
      <c r="H12" s="36"/>
      <c r="I12" s="36"/>
      <c r="J12" s="39">
        <v>1</v>
      </c>
      <c r="K12" s="120"/>
      <c r="L12" s="121"/>
      <c r="M12" s="122"/>
      <c r="N12" s="40"/>
      <c r="O12" s="136"/>
      <c r="P12" s="137"/>
      <c r="Q12" s="138"/>
      <c r="R12" s="41"/>
      <c r="S12" s="42"/>
      <c r="T12" s="7"/>
      <c r="U12" s="7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43"/>
      <c r="AJ12" s="44"/>
      <c r="AK12" s="5"/>
      <c r="AL12" s="1"/>
      <c r="AM12" s="1"/>
      <c r="AN12" s="1"/>
      <c r="AO12" s="1"/>
      <c r="AP12" s="1"/>
    </row>
    <row r="13" spans="1:42" ht="13.5" customHeight="1">
      <c r="A13" s="45"/>
      <c r="B13" s="46"/>
      <c r="C13" s="46"/>
      <c r="D13" s="47"/>
      <c r="E13" s="46"/>
      <c r="F13" s="46"/>
      <c r="G13" s="47"/>
      <c r="H13" s="46"/>
      <c r="I13" s="46"/>
      <c r="J13" s="47"/>
      <c r="K13" s="46"/>
      <c r="L13" s="48">
        <f>P14/J12</f>
        <v>107.59111949999999</v>
      </c>
      <c r="M13" s="46"/>
      <c r="N13" s="46"/>
      <c r="O13" s="49"/>
      <c r="P13" s="46"/>
      <c r="Q13" s="47"/>
      <c r="R13" s="50"/>
      <c r="S13" s="51"/>
      <c r="T13" s="7"/>
      <c r="U13" s="7"/>
      <c r="V13" s="7" t="s">
        <v>30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2"/>
      <c r="AH13" s="5"/>
      <c r="AI13" s="33"/>
      <c r="AJ13" s="34"/>
      <c r="AK13" s="5"/>
      <c r="AL13" s="1"/>
      <c r="AM13" s="1"/>
      <c r="AN13" s="1"/>
      <c r="AO13" s="1"/>
      <c r="AP13" s="1"/>
    </row>
    <row r="14" spans="1:42" ht="12" customHeight="1">
      <c r="A14" s="45"/>
      <c r="B14" s="49"/>
      <c r="C14" s="46"/>
      <c r="D14" s="47"/>
      <c r="E14" s="46"/>
      <c r="F14" s="46"/>
      <c r="G14" s="47"/>
      <c r="H14" s="46"/>
      <c r="I14" s="46"/>
      <c r="J14" s="47"/>
      <c r="K14" s="46"/>
      <c r="L14" s="46"/>
      <c r="M14" s="46"/>
      <c r="N14" s="46"/>
      <c r="O14" s="49"/>
      <c r="P14" s="48">
        <f>AK28+AK36+AK38+AK40+AK42+AK46+AK56+AK58+AK62+AK64+AK66+AK68+AK70+AK76+AK80+AK82+AK84+AK86+AK88+AK90+AK30+AK32+AK60+AK72+AK74+AK78+AK34+AK44</f>
        <v>107.59111949999999</v>
      </c>
      <c r="Q14" s="53"/>
      <c r="R14" s="50"/>
      <c r="S14" s="51"/>
      <c r="T14" s="7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43"/>
      <c r="AJ14" s="44"/>
      <c r="AK14" s="5"/>
      <c r="AL14" s="1"/>
      <c r="AM14" s="1"/>
      <c r="AN14" s="1"/>
      <c r="AO14" s="1"/>
      <c r="AP14" s="1"/>
    </row>
    <row r="15" spans="1:42" ht="12.75" customHeight="1">
      <c r="A15" s="54"/>
      <c r="B15" s="55"/>
      <c r="C15" s="56"/>
      <c r="D15" s="57"/>
      <c r="E15" s="56"/>
      <c r="F15" s="56"/>
      <c r="G15" s="57"/>
      <c r="H15" s="56"/>
      <c r="I15" s="56"/>
      <c r="J15" s="57"/>
      <c r="K15" s="7"/>
      <c r="L15" s="7"/>
      <c r="M15" s="7"/>
      <c r="N15" s="7"/>
      <c r="O15" s="22"/>
      <c r="P15" s="7"/>
      <c r="Q15" s="23"/>
      <c r="R15" s="5"/>
      <c r="S15" s="58"/>
      <c r="T15" s="7"/>
      <c r="U15" s="5"/>
      <c r="V15" s="7" t="s">
        <v>69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2"/>
      <c r="AH15" s="5"/>
      <c r="AI15" s="59"/>
      <c r="AJ15" s="60"/>
      <c r="AK15" s="5"/>
      <c r="AL15" s="1"/>
      <c r="AM15" s="1"/>
      <c r="AN15" s="1"/>
      <c r="AO15" s="1"/>
      <c r="AP15" s="1"/>
    </row>
    <row r="16" spans="1:42" ht="14.25" customHeight="1">
      <c r="A16" s="7"/>
      <c r="B16" s="7"/>
      <c r="C16" s="7"/>
      <c r="D16" s="7"/>
      <c r="E16" s="7"/>
      <c r="F16" s="7"/>
      <c r="G16" s="7"/>
      <c r="H16" s="7"/>
      <c r="I16" s="7" t="s">
        <v>31</v>
      </c>
      <c r="J16" s="7"/>
      <c r="K16" s="61"/>
      <c r="L16" s="62"/>
      <c r="M16" s="62"/>
      <c r="N16" s="62"/>
      <c r="O16" s="63"/>
      <c r="P16" s="62"/>
      <c r="Q16" s="64"/>
      <c r="R16" s="65"/>
      <c r="S16" s="66"/>
      <c r="T16" s="7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1"/>
      <c r="AM16" s="1"/>
      <c r="AN16" s="1"/>
      <c r="AO16" s="1"/>
      <c r="AP16" s="1"/>
    </row>
    <row r="17" spans="1:42" ht="8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1"/>
      <c r="AM17" s="1"/>
      <c r="AN17" s="1"/>
      <c r="AO17" s="1"/>
      <c r="AP17" s="1"/>
    </row>
    <row r="18" spans="1:42" ht="12" customHeight="1">
      <c r="A18" s="67" t="s">
        <v>32</v>
      </c>
      <c r="B18" s="19"/>
      <c r="C18" s="124" t="s">
        <v>35</v>
      </c>
      <c r="D18" s="68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46" t="s">
        <v>33</v>
      </c>
      <c r="P18" s="50"/>
      <c r="Q18" s="50"/>
      <c r="R18" s="50"/>
      <c r="S18" s="50"/>
      <c r="T18" s="46"/>
      <c r="U18" s="46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3"/>
      <c r="AI18" s="131" t="s">
        <v>34</v>
      </c>
      <c r="AJ18" s="131"/>
      <c r="AK18" s="5"/>
      <c r="AL18" s="1"/>
      <c r="AM18" s="1"/>
      <c r="AN18" s="1"/>
      <c r="AO18" s="1"/>
      <c r="AP18" s="1"/>
    </row>
    <row r="19" spans="1:42" ht="9" customHeight="1">
      <c r="A19" s="19"/>
      <c r="B19" s="69"/>
      <c r="C19" s="123"/>
      <c r="D19" s="141" t="s">
        <v>36</v>
      </c>
      <c r="E19" s="141"/>
      <c r="F19" s="141"/>
      <c r="G19" s="141"/>
      <c r="H19" s="141"/>
      <c r="I19" s="141"/>
      <c r="J19" s="141"/>
      <c r="K19" s="141"/>
      <c r="L19" s="141" t="s">
        <v>37</v>
      </c>
      <c r="M19" s="141"/>
      <c r="N19" s="141"/>
      <c r="O19" s="141"/>
      <c r="P19" s="141"/>
      <c r="Q19" s="141"/>
      <c r="R19" s="141"/>
      <c r="S19" s="141"/>
      <c r="T19" s="141"/>
      <c r="U19" s="141"/>
      <c r="V19" s="141" t="s">
        <v>38</v>
      </c>
      <c r="W19" s="141"/>
      <c r="X19" s="141"/>
      <c r="Y19" s="141"/>
      <c r="Z19" s="141" t="s">
        <v>39</v>
      </c>
      <c r="AA19" s="141"/>
      <c r="AB19" s="141"/>
      <c r="AC19" s="141"/>
      <c r="AD19" s="141"/>
      <c r="AE19" s="14" t="s">
        <v>40</v>
      </c>
      <c r="AF19" s="15"/>
      <c r="AG19" s="15"/>
      <c r="AH19" s="16"/>
      <c r="AI19" s="143" t="s">
        <v>41</v>
      </c>
      <c r="AJ19" s="143"/>
      <c r="AK19" s="5"/>
      <c r="AL19" s="1"/>
      <c r="AM19" s="1"/>
      <c r="AN19" s="1"/>
      <c r="AO19" s="1"/>
      <c r="AP19" s="1"/>
    </row>
    <row r="20" spans="1:42" ht="9.6" customHeight="1">
      <c r="A20" s="20"/>
      <c r="B20" s="17"/>
      <c r="C20" s="17" t="s">
        <v>42</v>
      </c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22" t="s">
        <v>43</v>
      </c>
      <c r="AF20" s="7"/>
      <c r="AG20" s="7"/>
      <c r="AH20" s="20"/>
      <c r="AI20" s="131" t="s">
        <v>44</v>
      </c>
      <c r="AJ20" s="131"/>
      <c r="AK20" s="5"/>
      <c r="AL20" s="1"/>
      <c r="AM20" s="1"/>
      <c r="AN20" s="1"/>
      <c r="AO20" s="1"/>
      <c r="AP20" s="1"/>
    </row>
    <row r="21" spans="1:42" ht="17.45" customHeight="1">
      <c r="A21" s="75" t="s">
        <v>45</v>
      </c>
      <c r="B21" s="75" t="s">
        <v>46</v>
      </c>
      <c r="C21" s="75" t="s">
        <v>47</v>
      </c>
      <c r="D21" s="104" t="s">
        <v>82</v>
      </c>
      <c r="E21" s="104" t="s">
        <v>84</v>
      </c>
      <c r="F21" s="104" t="s">
        <v>91</v>
      </c>
      <c r="G21" s="104" t="s">
        <v>101</v>
      </c>
      <c r="H21" s="104"/>
      <c r="I21" s="117"/>
      <c r="J21" s="117"/>
      <c r="K21" s="117"/>
      <c r="L21" s="104" t="s">
        <v>74</v>
      </c>
      <c r="M21" s="104" t="s">
        <v>89</v>
      </c>
      <c r="N21" s="104" t="s">
        <v>93</v>
      </c>
      <c r="O21" s="104" t="s">
        <v>94</v>
      </c>
      <c r="P21" s="104" t="s">
        <v>81</v>
      </c>
      <c r="Q21" s="104" t="s">
        <v>102</v>
      </c>
      <c r="R21" s="104"/>
      <c r="S21" s="104"/>
      <c r="T21" s="104"/>
      <c r="U21" s="104"/>
      <c r="V21" s="104" t="s">
        <v>103</v>
      </c>
      <c r="W21" s="104" t="s">
        <v>87</v>
      </c>
      <c r="X21" s="125"/>
      <c r="Y21" s="125"/>
      <c r="Z21" s="76"/>
      <c r="AA21" s="76"/>
      <c r="AB21" s="76"/>
      <c r="AC21" s="76"/>
      <c r="AD21" s="76"/>
      <c r="AE21" s="77"/>
      <c r="AF21" s="77"/>
      <c r="AG21" s="77"/>
      <c r="AH21" s="75"/>
      <c r="AI21" s="75" t="s">
        <v>78</v>
      </c>
      <c r="AJ21" s="75" t="s">
        <v>79</v>
      </c>
      <c r="AK21" s="78" t="s">
        <v>80</v>
      </c>
      <c r="AL21" s="1"/>
      <c r="AM21" s="1"/>
      <c r="AN21" s="1"/>
      <c r="AO21" s="1"/>
      <c r="AP21" s="1"/>
    </row>
    <row r="22" spans="1:42" ht="20.45" customHeight="1">
      <c r="A22" s="75"/>
      <c r="B22" s="75"/>
      <c r="C22" s="75" t="s">
        <v>48</v>
      </c>
      <c r="D22" s="104"/>
      <c r="E22" s="104"/>
      <c r="F22" s="104"/>
      <c r="G22" s="104"/>
      <c r="H22" s="104"/>
      <c r="I22" s="117"/>
      <c r="J22" s="117"/>
      <c r="K22" s="117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25"/>
      <c r="Y22" s="125"/>
      <c r="Z22" s="76"/>
      <c r="AA22" s="76"/>
      <c r="AB22" s="76"/>
      <c r="AC22" s="76"/>
      <c r="AD22" s="76"/>
      <c r="AE22" s="77"/>
      <c r="AF22" s="77"/>
      <c r="AG22" s="77"/>
      <c r="AH22" s="75"/>
      <c r="AI22" s="75" t="s">
        <v>49</v>
      </c>
      <c r="AJ22" s="75" t="s">
        <v>50</v>
      </c>
      <c r="AK22" s="78"/>
      <c r="AL22" s="1"/>
      <c r="AM22" s="1"/>
      <c r="AN22" s="1"/>
      <c r="AO22" s="1"/>
      <c r="AP22" s="1"/>
    </row>
    <row r="23" spans="1:42" ht="81" customHeight="1">
      <c r="A23" s="75"/>
      <c r="B23" s="75"/>
      <c r="C23" s="75"/>
      <c r="D23" s="104"/>
      <c r="E23" s="104"/>
      <c r="F23" s="104"/>
      <c r="G23" s="104"/>
      <c r="H23" s="104"/>
      <c r="I23" s="117"/>
      <c r="J23" s="117"/>
      <c r="K23" s="117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25"/>
      <c r="Y23" s="125"/>
      <c r="Z23" s="76"/>
      <c r="AA23" s="76"/>
      <c r="AB23" s="76"/>
      <c r="AC23" s="76"/>
      <c r="AD23" s="76"/>
      <c r="AE23" s="77"/>
      <c r="AF23" s="77"/>
      <c r="AG23" s="77"/>
      <c r="AH23" s="75"/>
      <c r="AI23" s="75" t="s">
        <v>51</v>
      </c>
      <c r="AJ23" s="75" t="s">
        <v>52</v>
      </c>
      <c r="AK23" s="78"/>
      <c r="AL23" s="1"/>
      <c r="AM23" s="1"/>
      <c r="AN23" s="1"/>
      <c r="AO23" s="1"/>
      <c r="AP23" s="1"/>
    </row>
    <row r="24" spans="1:42" ht="11.25" customHeight="1">
      <c r="A24" s="79">
        <v>1</v>
      </c>
      <c r="B24" s="79">
        <v>2</v>
      </c>
      <c r="C24" s="79">
        <v>3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>
        <v>30</v>
      </c>
      <c r="AF24" s="79">
        <v>31</v>
      </c>
      <c r="AG24" s="79">
        <v>32</v>
      </c>
      <c r="AH24" s="79">
        <v>33</v>
      </c>
      <c r="AI24" s="79">
        <v>34</v>
      </c>
      <c r="AJ24" s="79">
        <v>35</v>
      </c>
      <c r="AK24" s="78"/>
      <c r="AL24" s="1"/>
      <c r="AM24" s="1"/>
      <c r="AN24" s="1"/>
      <c r="AO24" s="1"/>
      <c r="AP24" s="1"/>
    </row>
    <row r="25" spans="1:42" ht="12.6" customHeight="1">
      <c r="A25" s="80" t="s">
        <v>53</v>
      </c>
      <c r="B25" s="78"/>
      <c r="C25" s="78"/>
      <c r="D25" s="77">
        <f>J12</f>
        <v>1</v>
      </c>
      <c r="E25" s="77">
        <f>J12</f>
        <v>1</v>
      </c>
      <c r="F25" s="77">
        <f>J12</f>
        <v>1</v>
      </c>
      <c r="G25" s="77">
        <f>J12</f>
        <v>1</v>
      </c>
      <c r="H25" s="77"/>
      <c r="I25" s="77"/>
      <c r="J25" s="77"/>
      <c r="K25" s="77"/>
      <c r="L25" s="77">
        <f>J12</f>
        <v>1</v>
      </c>
      <c r="M25" s="77">
        <f>J12</f>
        <v>1</v>
      </c>
      <c r="N25" s="77">
        <f>J12</f>
        <v>1</v>
      </c>
      <c r="O25" s="77">
        <f>J12</f>
        <v>1</v>
      </c>
      <c r="P25" s="77">
        <f>J12</f>
        <v>1</v>
      </c>
      <c r="Q25" s="77">
        <f>J12</f>
        <v>1</v>
      </c>
      <c r="R25" s="77"/>
      <c r="S25" s="77"/>
      <c r="T25" s="77"/>
      <c r="U25" s="77"/>
      <c r="V25" s="77">
        <f>J12</f>
        <v>1</v>
      </c>
      <c r="W25" s="77">
        <f>J12</f>
        <v>1</v>
      </c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1"/>
      <c r="AM25" s="1"/>
      <c r="AN25" s="1"/>
      <c r="AO25" s="1"/>
    </row>
    <row r="26" spans="1:42" ht="13.15" customHeight="1">
      <c r="A26" s="80" t="s">
        <v>54</v>
      </c>
      <c r="B26" s="78"/>
      <c r="C26" s="78"/>
      <c r="D26" s="81">
        <v>150</v>
      </c>
      <c r="E26" s="82" t="s">
        <v>85</v>
      </c>
      <c r="F26" s="82" t="s">
        <v>105</v>
      </c>
      <c r="G26" s="81">
        <v>150</v>
      </c>
      <c r="H26" s="81"/>
      <c r="I26" s="81"/>
      <c r="J26" s="81"/>
      <c r="K26" s="81"/>
      <c r="L26" s="81">
        <v>150</v>
      </c>
      <c r="M26" s="81">
        <v>120</v>
      </c>
      <c r="N26" s="81">
        <v>60</v>
      </c>
      <c r="O26" s="81">
        <v>150</v>
      </c>
      <c r="P26" s="81">
        <v>35</v>
      </c>
      <c r="Q26" s="81">
        <v>60</v>
      </c>
      <c r="R26" s="81"/>
      <c r="S26" s="81"/>
      <c r="T26" s="81"/>
      <c r="U26" s="81"/>
      <c r="V26" s="82" t="s">
        <v>113</v>
      </c>
      <c r="W26" s="81">
        <v>150</v>
      </c>
      <c r="X26" s="81"/>
      <c r="Y26" s="81"/>
      <c r="Z26" s="83"/>
      <c r="AA26" s="83"/>
      <c r="AB26" s="83"/>
      <c r="AC26" s="83"/>
      <c r="AD26" s="83"/>
      <c r="AE26" s="83"/>
      <c r="AF26" s="83"/>
      <c r="AG26" s="78"/>
      <c r="AH26" s="78"/>
      <c r="AI26" s="78"/>
      <c r="AJ26" s="78"/>
      <c r="AK26" s="78"/>
      <c r="AL26" s="1"/>
      <c r="AM26" s="1"/>
      <c r="AN26" s="1"/>
      <c r="AO26" s="1"/>
    </row>
    <row r="27" spans="1:42" ht="14.25" customHeight="1">
      <c r="A27" s="106" t="s">
        <v>106</v>
      </c>
      <c r="B27" s="99"/>
      <c r="C27" s="115" t="s">
        <v>58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>
        <v>4.4499999999999998E-2</v>
      </c>
      <c r="R27" s="81"/>
      <c r="S27" s="81"/>
      <c r="T27" s="81"/>
      <c r="U27" s="81"/>
      <c r="V27" s="81"/>
      <c r="W27" s="81"/>
      <c r="X27" s="81"/>
      <c r="Y27" s="81"/>
      <c r="Z27" s="86"/>
      <c r="AA27" s="86"/>
      <c r="AB27" s="86"/>
      <c r="AC27" s="86"/>
      <c r="AD27" s="86"/>
      <c r="AE27" s="86"/>
      <c r="AF27" s="86"/>
      <c r="AG27" s="77"/>
      <c r="AH27" s="77"/>
      <c r="AI27" s="100">
        <f>SUM(D28:Y28)</f>
        <v>4.4499999999999998E-2</v>
      </c>
      <c r="AJ27" s="87"/>
      <c r="AK27" s="87"/>
      <c r="AL27" s="1"/>
      <c r="AM27" s="1"/>
      <c r="AN27" s="1"/>
      <c r="AO27" s="1"/>
    </row>
    <row r="28" spans="1:42" ht="18" customHeight="1">
      <c r="A28" s="106"/>
      <c r="B28" s="99"/>
      <c r="C28" s="115"/>
      <c r="D28" s="88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>
        <f>Q27*J12</f>
        <v>4.4499999999999998E-2</v>
      </c>
      <c r="R28" s="81"/>
      <c r="S28" s="81"/>
      <c r="T28" s="81"/>
      <c r="U28" s="81"/>
      <c r="V28" s="81"/>
      <c r="W28" s="81"/>
      <c r="X28" s="81"/>
      <c r="Y28" s="81"/>
      <c r="Z28" s="86"/>
      <c r="AA28" s="86"/>
      <c r="AB28" s="86"/>
      <c r="AC28" s="86"/>
      <c r="AD28" s="86"/>
      <c r="AE28" s="86"/>
      <c r="AF28" s="86"/>
      <c r="AG28" s="77"/>
      <c r="AH28" s="77"/>
      <c r="AI28" s="111"/>
      <c r="AJ28" s="87">
        <v>208.44</v>
      </c>
      <c r="AK28" s="87">
        <f>AI27*AJ28</f>
        <v>9.2755799999999997</v>
      </c>
      <c r="AL28" s="1"/>
      <c r="AM28" s="1"/>
      <c r="AN28" s="1"/>
      <c r="AO28" s="1"/>
    </row>
    <row r="29" spans="1:42" ht="15.75" customHeight="1">
      <c r="A29" s="106" t="s">
        <v>88</v>
      </c>
      <c r="B29" s="107"/>
      <c r="C29" s="115" t="s">
        <v>58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>
        <v>2E-3</v>
      </c>
      <c r="X29" s="81"/>
      <c r="Y29" s="81"/>
      <c r="Z29" s="86"/>
      <c r="AA29" s="86"/>
      <c r="AB29" s="86"/>
      <c r="AC29" s="86"/>
      <c r="AD29" s="86"/>
      <c r="AE29" s="86"/>
      <c r="AF29" s="86"/>
      <c r="AG29" s="77"/>
      <c r="AH29" s="77"/>
      <c r="AI29" s="100">
        <f t="shared" ref="AI29" si="0">SUM(D30:Y30)</f>
        <v>2E-3</v>
      </c>
      <c r="AJ29" s="87"/>
      <c r="AK29" s="87"/>
      <c r="AL29" s="1"/>
      <c r="AM29" s="1"/>
      <c r="AN29" s="1"/>
      <c r="AO29" s="1"/>
      <c r="AP29" s="1"/>
    </row>
    <row r="30" spans="1:42" ht="15" customHeight="1">
      <c r="A30" s="106"/>
      <c r="B30" s="107"/>
      <c r="C30" s="115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>
        <f>W29*J12</f>
        <v>2E-3</v>
      </c>
      <c r="X30" s="81"/>
      <c r="Y30" s="81"/>
      <c r="Z30" s="86"/>
      <c r="AA30" s="86"/>
      <c r="AB30" s="86"/>
      <c r="AC30" s="86"/>
      <c r="AD30" s="86"/>
      <c r="AE30" s="86"/>
      <c r="AF30" s="86"/>
      <c r="AG30" s="77"/>
      <c r="AH30" s="77"/>
      <c r="AI30" s="111"/>
      <c r="AJ30" s="87">
        <v>500</v>
      </c>
      <c r="AK30" s="87">
        <f>AI29*AJ30</f>
        <v>1</v>
      </c>
      <c r="AL30" s="1"/>
      <c r="AM30" s="1"/>
      <c r="AN30" s="1"/>
      <c r="AO30" s="1"/>
      <c r="AP30" s="1"/>
    </row>
    <row r="31" spans="1:42" ht="16.5" customHeight="1">
      <c r="A31" s="106" t="s">
        <v>90</v>
      </c>
      <c r="B31" s="107"/>
      <c r="C31" s="115" t="s">
        <v>58</v>
      </c>
      <c r="D31" s="81"/>
      <c r="E31" s="81"/>
      <c r="F31" s="81"/>
      <c r="G31" s="81"/>
      <c r="H31" s="81"/>
      <c r="I31" s="81"/>
      <c r="J31" s="81"/>
      <c r="K31" s="81"/>
      <c r="L31" s="81"/>
      <c r="M31" s="81">
        <v>5.7000000000000002E-2</v>
      </c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6"/>
      <c r="AA31" s="86"/>
      <c r="AB31" s="86"/>
      <c r="AC31" s="86"/>
      <c r="AD31" s="86"/>
      <c r="AE31" s="86"/>
      <c r="AF31" s="86"/>
      <c r="AG31" s="77"/>
      <c r="AH31" s="77"/>
      <c r="AI31" s="100">
        <f t="shared" ref="AI31" si="1">SUM(D32:Y32)</f>
        <v>5.7000000000000002E-2</v>
      </c>
      <c r="AJ31" s="87"/>
      <c r="AK31" s="87"/>
      <c r="AL31" s="1"/>
      <c r="AM31" s="1"/>
      <c r="AN31" s="1"/>
      <c r="AO31" s="1"/>
      <c r="AP31" s="1"/>
    </row>
    <row r="32" spans="1:42" ht="19.5" customHeight="1">
      <c r="A32" s="106"/>
      <c r="B32" s="107"/>
      <c r="C32" s="115"/>
      <c r="D32" s="81"/>
      <c r="E32" s="81"/>
      <c r="F32" s="81"/>
      <c r="G32" s="81"/>
      <c r="H32" s="81"/>
      <c r="I32" s="81"/>
      <c r="J32" s="81"/>
      <c r="K32" s="81"/>
      <c r="L32" s="81"/>
      <c r="M32" s="81">
        <f>M31*J12</f>
        <v>5.7000000000000002E-2</v>
      </c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6"/>
      <c r="AA32" s="86"/>
      <c r="AB32" s="86"/>
      <c r="AC32" s="86"/>
      <c r="AD32" s="86"/>
      <c r="AE32" s="86"/>
      <c r="AF32" s="86"/>
      <c r="AG32" s="77"/>
      <c r="AH32" s="77"/>
      <c r="AI32" s="111"/>
      <c r="AJ32" s="87">
        <v>70</v>
      </c>
      <c r="AK32" s="87">
        <f>AI31*AJ32</f>
        <v>3.99</v>
      </c>
      <c r="AL32" s="1"/>
      <c r="AM32" s="1"/>
      <c r="AN32" s="1"/>
      <c r="AO32" s="1"/>
      <c r="AP32" s="1"/>
    </row>
    <row r="33" spans="1:42" ht="20.25" customHeight="1">
      <c r="A33" s="109" t="s">
        <v>107</v>
      </c>
      <c r="B33" s="89"/>
      <c r="C33" s="85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>
        <v>4.7999999999999996E-3</v>
      </c>
      <c r="W33" s="81"/>
      <c r="X33" s="81"/>
      <c r="Y33" s="81"/>
      <c r="Z33" s="86"/>
      <c r="AA33" s="86"/>
      <c r="AB33" s="86"/>
      <c r="AC33" s="86"/>
      <c r="AD33" s="86"/>
      <c r="AE33" s="86"/>
      <c r="AF33" s="86"/>
      <c r="AG33" s="77"/>
      <c r="AH33" s="77"/>
      <c r="AI33" s="100">
        <f t="shared" ref="AI33" si="2">SUM(D34:Y34)</f>
        <v>4.7999999999999996E-3</v>
      </c>
      <c r="AJ33" s="87"/>
      <c r="AK33" s="87"/>
      <c r="AL33" s="1"/>
      <c r="AM33" s="1"/>
      <c r="AN33" s="1"/>
      <c r="AO33" s="1"/>
      <c r="AP33" s="1"/>
    </row>
    <row r="34" spans="1:42" ht="14.25" customHeight="1">
      <c r="A34" s="109"/>
      <c r="B34" s="89"/>
      <c r="C34" s="85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>
        <f>V33*J12</f>
        <v>4.7999999999999996E-3</v>
      </c>
      <c r="W34" s="81"/>
      <c r="X34" s="81"/>
      <c r="Y34" s="81"/>
      <c r="Z34" s="86"/>
      <c r="AA34" s="86"/>
      <c r="AB34" s="86"/>
      <c r="AC34" s="86"/>
      <c r="AD34" s="86"/>
      <c r="AE34" s="86"/>
      <c r="AF34" s="86"/>
      <c r="AG34" s="77"/>
      <c r="AH34" s="77"/>
      <c r="AI34" s="111"/>
      <c r="AJ34" s="87">
        <v>64</v>
      </c>
      <c r="AK34" s="87">
        <f>AI33*AJ34</f>
        <v>0.30719999999999997</v>
      </c>
      <c r="AL34" s="1"/>
      <c r="AM34" s="1"/>
      <c r="AN34" s="1"/>
      <c r="AO34" s="1"/>
      <c r="AP34" s="1"/>
    </row>
    <row r="35" spans="1:42" ht="12.75" customHeight="1">
      <c r="A35" s="106" t="s">
        <v>73</v>
      </c>
      <c r="B35" s="107"/>
      <c r="C35" s="115" t="s">
        <v>58</v>
      </c>
      <c r="D35" s="88">
        <v>0.126</v>
      </c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>
        <v>1.4E-2</v>
      </c>
      <c r="R35" s="81"/>
      <c r="S35" s="81"/>
      <c r="T35" s="81"/>
      <c r="U35" s="81"/>
      <c r="V35" s="81">
        <v>7.4999999999999997E-3</v>
      </c>
      <c r="W35" s="88">
        <v>7.4999999999999997E-2</v>
      </c>
      <c r="X35" s="81"/>
      <c r="Y35" s="81"/>
      <c r="Z35" s="86"/>
      <c r="AA35" s="86"/>
      <c r="AB35" s="86"/>
      <c r="AC35" s="86"/>
      <c r="AD35" s="86"/>
      <c r="AE35" s="86"/>
      <c r="AF35" s="86"/>
      <c r="AG35" s="77"/>
      <c r="AH35" s="77"/>
      <c r="AI35" s="100">
        <f t="shared" ref="AI35" si="3">SUM(D36:Y36)</f>
        <v>0.22250000000000003</v>
      </c>
      <c r="AJ35" s="87"/>
      <c r="AK35" s="87"/>
      <c r="AL35" s="1"/>
      <c r="AM35" s="1"/>
      <c r="AN35" s="1"/>
      <c r="AO35" s="1"/>
      <c r="AP35" s="1"/>
    </row>
    <row r="36" spans="1:42" ht="12.75" customHeight="1">
      <c r="A36" s="106"/>
      <c r="B36" s="107"/>
      <c r="C36" s="115"/>
      <c r="D36" s="88">
        <f>D35*J12</f>
        <v>0.126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>
        <f>Q35*J12</f>
        <v>1.4E-2</v>
      </c>
      <c r="R36" s="81"/>
      <c r="S36" s="81"/>
      <c r="T36" s="81"/>
      <c r="U36" s="81"/>
      <c r="V36" s="81">
        <f>V35*J12</f>
        <v>7.4999999999999997E-3</v>
      </c>
      <c r="W36" s="88">
        <f>W35*J12</f>
        <v>7.4999999999999997E-2</v>
      </c>
      <c r="X36" s="81"/>
      <c r="Y36" s="81"/>
      <c r="Z36" s="86"/>
      <c r="AA36" s="86"/>
      <c r="AB36" s="86"/>
      <c r="AC36" s="86"/>
      <c r="AD36" s="86"/>
      <c r="AE36" s="86"/>
      <c r="AF36" s="86"/>
      <c r="AG36" s="77"/>
      <c r="AH36" s="77"/>
      <c r="AI36" s="111"/>
      <c r="AJ36" s="87">
        <v>77.11</v>
      </c>
      <c r="AK36" s="87">
        <f>AI35*AJ36</f>
        <v>17.156975000000003</v>
      </c>
      <c r="AL36" s="1"/>
      <c r="AM36" s="1"/>
      <c r="AN36" s="1"/>
      <c r="AO36" s="1"/>
      <c r="AP36" s="1"/>
    </row>
    <row r="37" spans="1:42" ht="12" customHeight="1">
      <c r="A37" s="116" t="s">
        <v>71</v>
      </c>
      <c r="B37" s="107"/>
      <c r="C37" s="115" t="s">
        <v>58</v>
      </c>
      <c r="D37" s="81"/>
      <c r="E37" s="81"/>
      <c r="F37" s="81"/>
      <c r="G37" s="81"/>
      <c r="H37" s="81"/>
      <c r="I37" s="81"/>
      <c r="J37" s="81"/>
      <c r="K37" s="81"/>
      <c r="L37" s="81">
        <v>4.0000000000000001E-3</v>
      </c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6"/>
      <c r="AA37" s="86"/>
      <c r="AB37" s="86"/>
      <c r="AC37" s="86"/>
      <c r="AD37" s="86"/>
      <c r="AE37" s="86"/>
      <c r="AF37" s="86"/>
      <c r="AG37" s="77"/>
      <c r="AH37" s="77"/>
      <c r="AI37" s="100">
        <f t="shared" ref="AI37" si="4">SUM(D38:Y38)</f>
        <v>4.0000000000000001E-3</v>
      </c>
      <c r="AJ37" s="87"/>
      <c r="AK37" s="87"/>
      <c r="AL37" s="1"/>
      <c r="AM37" s="1"/>
      <c r="AN37" s="1"/>
      <c r="AO37" s="1"/>
      <c r="AP37" s="1"/>
    </row>
    <row r="38" spans="1:42" ht="15" customHeight="1">
      <c r="A38" s="116"/>
      <c r="B38" s="107"/>
      <c r="C38" s="115"/>
      <c r="D38" s="81"/>
      <c r="E38" s="81"/>
      <c r="F38" s="81"/>
      <c r="G38" s="81"/>
      <c r="H38" s="81"/>
      <c r="I38" s="81"/>
      <c r="J38" s="81"/>
      <c r="K38" s="81"/>
      <c r="L38" s="81">
        <f>L37*J12</f>
        <v>4.0000000000000001E-3</v>
      </c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6"/>
      <c r="AA38" s="86"/>
      <c r="AB38" s="86"/>
      <c r="AC38" s="86"/>
      <c r="AD38" s="86"/>
      <c r="AE38" s="86"/>
      <c r="AF38" s="86"/>
      <c r="AG38" s="77"/>
      <c r="AH38" s="77"/>
      <c r="AI38" s="111"/>
      <c r="AJ38" s="87">
        <v>163.04</v>
      </c>
      <c r="AK38" s="87">
        <f>AI37*AJ38</f>
        <v>0.65215999999999996</v>
      </c>
      <c r="AL38" s="1"/>
      <c r="AM38" s="1"/>
      <c r="AN38" s="1"/>
      <c r="AO38" s="1"/>
      <c r="AP38" s="1"/>
    </row>
    <row r="39" spans="1:42" ht="18.75" customHeight="1">
      <c r="A39" s="106" t="s">
        <v>59</v>
      </c>
      <c r="B39" s="107"/>
      <c r="C39" s="115" t="s">
        <v>58</v>
      </c>
      <c r="D39" s="81">
        <v>1E-3</v>
      </c>
      <c r="E39" s="81">
        <v>5.0000000000000001E-3</v>
      </c>
      <c r="F39" s="81"/>
      <c r="G39" s="81"/>
      <c r="H39" s="81"/>
      <c r="I39" s="81"/>
      <c r="J39" s="81"/>
      <c r="K39" s="81"/>
      <c r="L39" s="81"/>
      <c r="M39" s="81">
        <v>5.0000000000000001E-3</v>
      </c>
      <c r="N39" s="81"/>
      <c r="O39" s="81"/>
      <c r="P39" s="88"/>
      <c r="Q39" s="81">
        <v>4.0000000000000001E-3</v>
      </c>
      <c r="R39" s="81"/>
      <c r="S39" s="81"/>
      <c r="T39" s="81"/>
      <c r="U39" s="81"/>
      <c r="V39" s="90">
        <v>2.8E-3</v>
      </c>
      <c r="W39" s="81"/>
      <c r="X39" s="81"/>
      <c r="Y39" s="81"/>
      <c r="Z39" s="86"/>
      <c r="AA39" s="86"/>
      <c r="AB39" s="86"/>
      <c r="AC39" s="86"/>
      <c r="AD39" s="86"/>
      <c r="AE39" s="86"/>
      <c r="AF39" s="86"/>
      <c r="AG39" s="77"/>
      <c r="AH39" s="77"/>
      <c r="AI39" s="100">
        <f t="shared" ref="AI39" si="5">SUM(D40:Y40)</f>
        <v>1.78E-2</v>
      </c>
      <c r="AJ39" s="87"/>
      <c r="AK39" s="87"/>
      <c r="AL39" s="1"/>
      <c r="AM39" s="1"/>
      <c r="AN39" s="1"/>
      <c r="AO39" s="1"/>
      <c r="AP39" s="1"/>
    </row>
    <row r="40" spans="1:42" ht="21.75" customHeight="1">
      <c r="A40" s="106"/>
      <c r="B40" s="107"/>
      <c r="C40" s="115"/>
      <c r="D40" s="88">
        <f>D39*J12</f>
        <v>1E-3</v>
      </c>
      <c r="E40" s="88">
        <f>E39*J12</f>
        <v>5.0000000000000001E-3</v>
      </c>
      <c r="F40" s="88"/>
      <c r="G40" s="81"/>
      <c r="H40" s="81"/>
      <c r="I40" s="81"/>
      <c r="J40" s="81"/>
      <c r="K40" s="81"/>
      <c r="L40" s="81"/>
      <c r="M40" s="81">
        <f>M39*J12</f>
        <v>5.0000000000000001E-3</v>
      </c>
      <c r="N40" s="81"/>
      <c r="O40" s="81"/>
      <c r="P40" s="88"/>
      <c r="Q40" s="81">
        <f>Q39*J12</f>
        <v>4.0000000000000001E-3</v>
      </c>
      <c r="R40" s="81"/>
      <c r="S40" s="81"/>
      <c r="T40" s="81"/>
      <c r="U40" s="81"/>
      <c r="V40" s="88">
        <f>V39*J12</f>
        <v>2.8E-3</v>
      </c>
      <c r="W40" s="81"/>
      <c r="X40" s="81"/>
      <c r="Y40" s="81"/>
      <c r="Z40" s="86"/>
      <c r="AA40" s="86"/>
      <c r="AB40" s="86"/>
      <c r="AC40" s="86"/>
      <c r="AD40" s="86"/>
      <c r="AE40" s="86"/>
      <c r="AF40" s="86"/>
      <c r="AG40" s="77"/>
      <c r="AH40" s="77"/>
      <c r="AI40" s="111"/>
      <c r="AJ40" s="91">
        <v>1011.1</v>
      </c>
      <c r="AK40" s="87">
        <f>AI39*AJ40</f>
        <v>17.997579999999999</v>
      </c>
      <c r="AL40" s="1"/>
      <c r="AM40" s="1"/>
      <c r="AN40" s="1"/>
      <c r="AO40" s="1"/>
      <c r="AP40" s="1"/>
    </row>
    <row r="41" spans="1:42" ht="14.25" customHeight="1">
      <c r="A41" s="106" t="s">
        <v>108</v>
      </c>
      <c r="B41" s="107"/>
      <c r="C41" s="115" t="s">
        <v>58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8">
        <v>4.5999999999999999E-2</v>
      </c>
      <c r="W41" s="81"/>
      <c r="X41" s="81"/>
      <c r="Y41" s="81"/>
      <c r="Z41" s="86"/>
      <c r="AA41" s="86"/>
      <c r="AB41" s="86"/>
      <c r="AC41" s="86"/>
      <c r="AD41" s="86"/>
      <c r="AE41" s="86"/>
      <c r="AF41" s="86"/>
      <c r="AG41" s="77"/>
      <c r="AH41" s="77"/>
      <c r="AI41" s="100">
        <f t="shared" ref="AI41" si="6">SUM(D42:Y42)</f>
        <v>4.5999999999999999E-2</v>
      </c>
      <c r="AJ41" s="87"/>
      <c r="AK41" s="87"/>
      <c r="AL41" s="1"/>
      <c r="AM41" s="1"/>
      <c r="AN41" s="1"/>
      <c r="AO41" s="1"/>
      <c r="AP41" s="1"/>
    </row>
    <row r="42" spans="1:42" ht="16.5" customHeight="1">
      <c r="A42" s="106"/>
      <c r="B42" s="107"/>
      <c r="C42" s="115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8">
        <f>V41*J12</f>
        <v>4.5999999999999999E-2</v>
      </c>
      <c r="W42" s="81"/>
      <c r="X42" s="81"/>
      <c r="Y42" s="81"/>
      <c r="Z42" s="86"/>
      <c r="AA42" s="86"/>
      <c r="AB42" s="86"/>
      <c r="AC42" s="86"/>
      <c r="AD42" s="86"/>
      <c r="AE42" s="86"/>
      <c r="AF42" s="86"/>
      <c r="AG42" s="77"/>
      <c r="AH42" s="77"/>
      <c r="AI42" s="111"/>
      <c r="AJ42" s="87">
        <v>321.95</v>
      </c>
      <c r="AK42" s="87">
        <f>AI41*AJ42</f>
        <v>14.809699999999999</v>
      </c>
      <c r="AL42" s="1"/>
      <c r="AM42" s="1"/>
      <c r="AN42" s="1"/>
      <c r="AO42" s="1"/>
      <c r="AP42" s="1"/>
    </row>
    <row r="43" spans="1:42" ht="19.5" customHeight="1">
      <c r="A43" s="109" t="s">
        <v>109</v>
      </c>
      <c r="B43" s="89"/>
      <c r="C43" s="85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>
        <v>3.4000000000000002E-2</v>
      </c>
      <c r="P43" s="81"/>
      <c r="Q43" s="81"/>
      <c r="R43" s="81"/>
      <c r="S43" s="81"/>
      <c r="T43" s="81"/>
      <c r="U43" s="81"/>
      <c r="V43" s="88"/>
      <c r="W43" s="81"/>
      <c r="X43" s="81"/>
      <c r="Y43" s="81"/>
      <c r="Z43" s="86"/>
      <c r="AA43" s="86"/>
      <c r="AB43" s="86"/>
      <c r="AC43" s="86"/>
      <c r="AD43" s="86"/>
      <c r="AE43" s="86"/>
      <c r="AF43" s="86"/>
      <c r="AG43" s="77"/>
      <c r="AH43" s="77"/>
      <c r="AI43" s="100">
        <f t="shared" ref="AI43" si="7">SUM(D44:Y44)</f>
        <v>3.4000000000000002E-2</v>
      </c>
      <c r="AJ43" s="87"/>
      <c r="AK43" s="87"/>
      <c r="AL43" s="1"/>
      <c r="AM43" s="1"/>
      <c r="AN43" s="1"/>
      <c r="AO43" s="1"/>
      <c r="AP43" s="1"/>
    </row>
    <row r="44" spans="1:42" ht="14.25" customHeight="1">
      <c r="A44" s="109"/>
      <c r="B44" s="89"/>
      <c r="C44" s="85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>
        <f>O43*J12</f>
        <v>3.4000000000000002E-2</v>
      </c>
      <c r="P44" s="81"/>
      <c r="Q44" s="81"/>
      <c r="R44" s="81"/>
      <c r="S44" s="81"/>
      <c r="T44" s="81"/>
      <c r="U44" s="81"/>
      <c r="V44" s="88"/>
      <c r="W44" s="81"/>
      <c r="X44" s="81"/>
      <c r="Y44" s="81"/>
      <c r="Z44" s="86"/>
      <c r="AA44" s="86"/>
      <c r="AB44" s="86"/>
      <c r="AC44" s="86"/>
      <c r="AD44" s="86"/>
      <c r="AE44" s="86"/>
      <c r="AF44" s="86"/>
      <c r="AG44" s="77"/>
      <c r="AH44" s="77"/>
      <c r="AI44" s="111"/>
      <c r="AJ44" s="87">
        <v>110</v>
      </c>
      <c r="AK44" s="87">
        <f>AI43*AJ44</f>
        <v>3.74</v>
      </c>
      <c r="AL44" s="1"/>
      <c r="AM44" s="1"/>
      <c r="AN44" s="1"/>
      <c r="AO44" s="1"/>
      <c r="AP44" s="1"/>
    </row>
    <row r="45" spans="1:42" ht="17.25" customHeight="1">
      <c r="A45" s="106" t="s">
        <v>83</v>
      </c>
      <c r="B45" s="107"/>
      <c r="C45" s="115" t="s">
        <v>58</v>
      </c>
      <c r="D45" s="81">
        <v>8.9999999999999993E-3</v>
      </c>
      <c r="E45" s="81"/>
      <c r="F45" s="81"/>
      <c r="G45" s="81"/>
      <c r="H45" s="81"/>
      <c r="I45" s="81"/>
      <c r="J45" s="81"/>
      <c r="K45" s="81"/>
      <c r="L45" s="90"/>
      <c r="M45" s="81"/>
      <c r="N45" s="81"/>
      <c r="O45" s="81"/>
      <c r="P45" s="81"/>
      <c r="Q45" s="81"/>
      <c r="R45" s="81"/>
      <c r="S45" s="81"/>
      <c r="T45" s="81"/>
      <c r="U45" s="81"/>
      <c r="V45" s="90">
        <v>3.0000000000000001E-3</v>
      </c>
      <c r="W45" s="81"/>
      <c r="X45" s="81"/>
      <c r="Y45" s="81"/>
      <c r="Z45" s="86"/>
      <c r="AA45" s="86"/>
      <c r="AB45" s="86"/>
      <c r="AC45" s="86"/>
      <c r="AD45" s="86"/>
      <c r="AE45" s="86"/>
      <c r="AF45" s="86"/>
      <c r="AG45" s="77"/>
      <c r="AH45" s="77"/>
      <c r="AI45" s="100">
        <f t="shared" ref="AI45" si="8">SUM(D46:Y46)</f>
        <v>1.2E-2</v>
      </c>
      <c r="AJ45" s="87"/>
      <c r="AK45" s="87"/>
      <c r="AL45" s="1"/>
      <c r="AM45" s="1"/>
      <c r="AN45" s="1"/>
      <c r="AO45" s="1"/>
      <c r="AP45" s="1"/>
    </row>
    <row r="46" spans="1:42" ht="16.5" customHeight="1">
      <c r="A46" s="106"/>
      <c r="B46" s="107"/>
      <c r="C46" s="115"/>
      <c r="D46" s="81">
        <f>D45*J12</f>
        <v>8.9999999999999993E-3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>
        <f>V45*J12</f>
        <v>3.0000000000000001E-3</v>
      </c>
      <c r="W46" s="81"/>
      <c r="X46" s="81"/>
      <c r="Y46" s="81"/>
      <c r="Z46" s="86"/>
      <c r="AA46" s="86"/>
      <c r="AB46" s="86"/>
      <c r="AC46" s="86"/>
      <c r="AD46" s="86"/>
      <c r="AE46" s="86"/>
      <c r="AF46" s="86"/>
      <c r="AG46" s="77"/>
      <c r="AH46" s="77"/>
      <c r="AI46" s="111"/>
      <c r="AJ46" s="87">
        <v>65</v>
      </c>
      <c r="AK46" s="87">
        <f>AI45*AJ46</f>
        <v>0.78</v>
      </c>
      <c r="AL46" s="1"/>
      <c r="AM46" s="1"/>
      <c r="AN46" s="1"/>
      <c r="AO46" s="1"/>
      <c r="AP46" s="1"/>
    </row>
    <row r="47" spans="1:42" ht="15" customHeight="1">
      <c r="A47" s="78"/>
      <c r="B47" s="78"/>
      <c r="C47" s="78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3"/>
      <c r="AA47" s="83"/>
      <c r="AB47" s="83"/>
      <c r="AC47" s="83"/>
      <c r="AD47" s="83"/>
      <c r="AE47" s="83"/>
      <c r="AF47" s="83"/>
      <c r="AG47" s="78"/>
      <c r="AH47" s="78"/>
      <c r="AI47" s="77" t="s">
        <v>55</v>
      </c>
      <c r="AJ47" s="78"/>
      <c r="AK47" s="78"/>
      <c r="AL47" s="1"/>
    </row>
    <row r="48" spans="1:42" ht="12" customHeight="1">
      <c r="A48" s="92" t="s">
        <v>32</v>
      </c>
      <c r="B48" s="75"/>
      <c r="C48" s="75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3"/>
      <c r="AA48" s="83"/>
      <c r="AB48" s="83"/>
      <c r="AC48" s="83"/>
      <c r="AD48" s="83"/>
      <c r="AE48" s="83"/>
      <c r="AF48" s="83"/>
      <c r="AG48" s="78"/>
      <c r="AH48" s="78"/>
      <c r="AI48" s="112" t="s">
        <v>34</v>
      </c>
      <c r="AJ48" s="112"/>
      <c r="AK48" s="78"/>
      <c r="AL48" s="1"/>
      <c r="AM48" s="1"/>
      <c r="AN48" s="1"/>
      <c r="AO48" s="1"/>
      <c r="AP48" s="1"/>
    </row>
    <row r="49" spans="1:42" ht="12" customHeight="1">
      <c r="A49" s="75"/>
      <c r="B49" s="75"/>
      <c r="C49" s="75" t="s">
        <v>35</v>
      </c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4"/>
      <c r="AA49" s="114"/>
      <c r="AB49" s="114"/>
      <c r="AC49" s="114"/>
      <c r="AD49" s="114"/>
      <c r="AE49" s="86" t="s">
        <v>56</v>
      </c>
      <c r="AF49" s="86"/>
      <c r="AG49" s="77"/>
      <c r="AH49" s="77"/>
      <c r="AI49" s="112" t="s">
        <v>41</v>
      </c>
      <c r="AJ49" s="112"/>
      <c r="AK49" s="78"/>
      <c r="AL49" s="1"/>
      <c r="AM49" s="1"/>
      <c r="AN49" s="1"/>
      <c r="AO49" s="1"/>
      <c r="AP49" s="1"/>
    </row>
    <row r="50" spans="1:42" ht="1.5" customHeight="1">
      <c r="A50" s="75"/>
      <c r="B50" s="75"/>
      <c r="C50" s="75" t="s">
        <v>42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4"/>
      <c r="AA50" s="114"/>
      <c r="AB50" s="114"/>
      <c r="AC50" s="114"/>
      <c r="AD50" s="114"/>
      <c r="AE50" s="86" t="s">
        <v>43</v>
      </c>
      <c r="AF50" s="86"/>
      <c r="AG50" s="77"/>
      <c r="AH50" s="75"/>
      <c r="AI50" s="112" t="s">
        <v>44</v>
      </c>
      <c r="AJ50" s="112"/>
      <c r="AK50" s="78"/>
      <c r="AL50" s="1"/>
      <c r="AM50" s="1"/>
      <c r="AN50" s="1"/>
      <c r="AO50" s="1"/>
      <c r="AP50" s="1"/>
    </row>
    <row r="51" spans="1:42" ht="12.75" customHeight="1">
      <c r="A51" s="75" t="s">
        <v>45</v>
      </c>
      <c r="B51" s="75" t="s">
        <v>46</v>
      </c>
      <c r="C51" s="75" t="s">
        <v>47</v>
      </c>
      <c r="D51" s="102" t="str">
        <f>D21</f>
        <v>Суп манный</v>
      </c>
      <c r="E51" s="102" t="str">
        <f>E21</f>
        <v>Бутерброд с сыром</v>
      </c>
      <c r="F51" s="102" t="str">
        <f>F21</f>
        <v>чай с лимоном</v>
      </c>
      <c r="G51" s="102" t="str">
        <f>G21</f>
        <v>Сок 10-00</v>
      </c>
      <c r="H51" s="102"/>
      <c r="I51" s="103"/>
      <c r="J51" s="103"/>
      <c r="K51" s="103"/>
      <c r="L51" s="104" t="s">
        <v>74</v>
      </c>
      <c r="M51" s="102" t="str">
        <f>M21</f>
        <v>Каша гречневая</v>
      </c>
      <c r="N51" s="102" t="str">
        <f>N21</f>
        <v>Салат из моркови</v>
      </c>
      <c r="O51" s="102" t="str">
        <f>O21</f>
        <v>Компот из яблок</v>
      </c>
      <c r="P51" s="102" t="str">
        <f>P21</f>
        <v>хлеб ржаной.</v>
      </c>
      <c r="Q51" s="102" t="str">
        <f>Q21</f>
        <v>котлеты с луком</v>
      </c>
      <c r="R51" s="102"/>
      <c r="S51" s="102"/>
      <c r="T51" s="102"/>
      <c r="U51" s="102"/>
      <c r="V51" s="102" t="str">
        <f>V21</f>
        <v>запеканка из творога</v>
      </c>
      <c r="W51" s="104" t="str">
        <f>W21</f>
        <v>Кофейный напиток</v>
      </c>
      <c r="X51" s="105"/>
      <c r="Y51" s="81"/>
      <c r="Z51" s="86"/>
      <c r="AA51" s="86"/>
      <c r="AB51" s="86"/>
      <c r="AC51" s="86"/>
      <c r="AD51" s="86"/>
      <c r="AE51" s="86"/>
      <c r="AF51" s="86"/>
      <c r="AG51" s="77"/>
      <c r="AH51" s="75"/>
      <c r="AI51" s="75" t="s">
        <v>78</v>
      </c>
      <c r="AJ51" s="75" t="s">
        <v>79</v>
      </c>
      <c r="AK51" s="78" t="s">
        <v>80</v>
      </c>
      <c r="AL51" s="1"/>
      <c r="AM51" s="1"/>
      <c r="AN51" s="1"/>
      <c r="AO51" s="1"/>
      <c r="AP51" s="1"/>
    </row>
    <row r="52" spans="1:42" ht="39" customHeight="1">
      <c r="A52" s="75"/>
      <c r="B52" s="75"/>
      <c r="C52" s="75" t="s">
        <v>48</v>
      </c>
      <c r="D52" s="102"/>
      <c r="E52" s="102"/>
      <c r="F52" s="102"/>
      <c r="G52" s="102"/>
      <c r="H52" s="102"/>
      <c r="I52" s="103"/>
      <c r="J52" s="103"/>
      <c r="K52" s="103"/>
      <c r="L52" s="104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4"/>
      <c r="X52" s="105"/>
      <c r="Y52" s="81"/>
      <c r="Z52" s="86"/>
      <c r="AA52" s="86"/>
      <c r="AB52" s="86"/>
      <c r="AC52" s="86"/>
      <c r="AD52" s="86"/>
      <c r="AE52" s="86"/>
      <c r="AF52" s="86"/>
      <c r="AG52" s="77"/>
      <c r="AH52" s="75"/>
      <c r="AI52" s="75" t="s">
        <v>49</v>
      </c>
      <c r="AJ52" s="75" t="s">
        <v>50</v>
      </c>
      <c r="AK52" s="78"/>
      <c r="AL52" s="1"/>
      <c r="AM52" s="1"/>
      <c r="AN52" s="1"/>
      <c r="AO52" s="1"/>
      <c r="AP52" s="1"/>
    </row>
    <row r="53" spans="1:42" ht="43.5" customHeight="1">
      <c r="A53" s="75"/>
      <c r="B53" s="75"/>
      <c r="C53" s="75"/>
      <c r="D53" s="102"/>
      <c r="E53" s="102"/>
      <c r="F53" s="102"/>
      <c r="G53" s="102"/>
      <c r="H53" s="102"/>
      <c r="I53" s="103"/>
      <c r="J53" s="103"/>
      <c r="K53" s="103"/>
      <c r="L53" s="104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4"/>
      <c r="X53" s="105"/>
      <c r="Y53" s="81"/>
      <c r="Z53" s="86"/>
      <c r="AA53" s="86"/>
      <c r="AB53" s="86"/>
      <c r="AC53" s="86"/>
      <c r="AD53" s="86"/>
      <c r="AE53" s="86"/>
      <c r="AF53" s="86"/>
      <c r="AG53" s="77"/>
      <c r="AH53" s="75"/>
      <c r="AI53" s="75" t="s">
        <v>51</v>
      </c>
      <c r="AJ53" s="75" t="s">
        <v>52</v>
      </c>
      <c r="AK53" s="78"/>
      <c r="AL53" s="1"/>
      <c r="AM53" s="1"/>
      <c r="AN53" s="1"/>
      <c r="AO53" s="1"/>
      <c r="AP53" s="1"/>
    </row>
    <row r="54" spans="1:42" ht="14.25" customHeight="1">
      <c r="A54" s="79">
        <v>1</v>
      </c>
      <c r="B54" s="79">
        <v>2</v>
      </c>
      <c r="C54" s="79">
        <v>3</v>
      </c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4"/>
      <c r="AA54" s="94"/>
      <c r="AB54" s="94"/>
      <c r="AC54" s="94"/>
      <c r="AD54" s="94"/>
      <c r="AE54" s="94">
        <v>30</v>
      </c>
      <c r="AF54" s="94">
        <v>31</v>
      </c>
      <c r="AG54" s="79">
        <v>32</v>
      </c>
      <c r="AH54" s="79">
        <v>33</v>
      </c>
      <c r="AI54" s="79">
        <v>34</v>
      </c>
      <c r="AJ54" s="79">
        <v>35</v>
      </c>
      <c r="AK54" s="78"/>
      <c r="AL54" s="1"/>
      <c r="AM54" s="1"/>
      <c r="AN54" s="1"/>
      <c r="AO54" s="1"/>
      <c r="AP54" s="1"/>
    </row>
    <row r="55" spans="1:42" ht="13.5" customHeight="1">
      <c r="A55" s="106" t="s">
        <v>60</v>
      </c>
      <c r="B55" s="99"/>
      <c r="C55" s="101" t="s">
        <v>58</v>
      </c>
      <c r="D55" s="81"/>
      <c r="E55" s="81"/>
      <c r="F55" s="81"/>
      <c r="G55" s="81"/>
      <c r="H55" s="81"/>
      <c r="I55" s="81"/>
      <c r="J55" s="81"/>
      <c r="K55" s="81"/>
      <c r="L55" s="81">
        <v>2E-3</v>
      </c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96"/>
      <c r="AA55" s="96"/>
      <c r="AB55" s="96"/>
      <c r="AC55" s="96"/>
      <c r="AD55" s="96"/>
      <c r="AE55" s="96"/>
      <c r="AF55" s="96"/>
      <c r="AG55" s="77"/>
      <c r="AH55" s="77"/>
      <c r="AI55" s="100">
        <f>SUM(D56:AD56)</f>
        <v>2E-3</v>
      </c>
      <c r="AJ55" s="87"/>
      <c r="AK55" s="87"/>
      <c r="AL55" s="1"/>
      <c r="AM55" s="1"/>
      <c r="AN55" s="1"/>
      <c r="AO55" s="1"/>
    </row>
    <row r="56" spans="1:42" ht="14.25" customHeight="1">
      <c r="A56" s="106"/>
      <c r="B56" s="99"/>
      <c r="C56" s="101"/>
      <c r="D56" s="81"/>
      <c r="E56" s="81"/>
      <c r="F56" s="81"/>
      <c r="G56" s="81"/>
      <c r="H56" s="81"/>
      <c r="I56" s="81"/>
      <c r="J56" s="81"/>
      <c r="K56" s="81"/>
      <c r="L56" s="81">
        <f>L55*J12</f>
        <v>2E-3</v>
      </c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96"/>
      <c r="AA56" s="96"/>
      <c r="AB56" s="96"/>
      <c r="AC56" s="96"/>
      <c r="AD56" s="96"/>
      <c r="AE56" s="96"/>
      <c r="AF56" s="96"/>
      <c r="AG56" s="77"/>
      <c r="AH56" s="77"/>
      <c r="AI56" s="100"/>
      <c r="AJ56" s="87">
        <v>26</v>
      </c>
      <c r="AK56" s="87">
        <f>AI55*AJ56</f>
        <v>5.2000000000000005E-2</v>
      </c>
      <c r="AL56" s="1"/>
      <c r="AM56" s="1"/>
      <c r="AN56" s="1"/>
      <c r="AO56" s="1"/>
    </row>
    <row r="57" spans="1:42" ht="14.25" customHeight="1">
      <c r="A57" s="106" t="s">
        <v>61</v>
      </c>
      <c r="B57" s="99"/>
      <c r="C57" s="101" t="s">
        <v>58</v>
      </c>
      <c r="D57" s="81">
        <v>5.9999999999999995E-4</v>
      </c>
      <c r="E57" s="81"/>
      <c r="F57" s="81">
        <v>6.0000000000000001E-3</v>
      </c>
      <c r="G57" s="81"/>
      <c r="H57" s="81"/>
      <c r="I57" s="81"/>
      <c r="J57" s="81"/>
      <c r="K57" s="81"/>
      <c r="L57" s="81">
        <v>2E-3</v>
      </c>
      <c r="M57" s="81"/>
      <c r="N57" s="81">
        <v>2E-3</v>
      </c>
      <c r="O57" s="81">
        <v>6.0000000000000001E-3</v>
      </c>
      <c r="P57" s="81"/>
      <c r="Q57" s="81"/>
      <c r="R57" s="81"/>
      <c r="S57" s="81"/>
      <c r="T57" s="81"/>
      <c r="U57" s="81"/>
      <c r="V57" s="81">
        <v>4.1999999999999997E-3</v>
      </c>
      <c r="W57" s="81">
        <v>5.0000000000000001E-3</v>
      </c>
      <c r="X57" s="81"/>
      <c r="Y57" s="81"/>
      <c r="Z57" s="96"/>
      <c r="AA57" s="96"/>
      <c r="AB57" s="96"/>
      <c r="AC57" s="96"/>
      <c r="AD57" s="96"/>
      <c r="AE57" s="96"/>
      <c r="AF57" s="96"/>
      <c r="AG57" s="77"/>
      <c r="AH57" s="77"/>
      <c r="AI57" s="100">
        <f t="shared" ref="AI57" si="9">SUM(D58:AD58)</f>
        <v>2.58E-2</v>
      </c>
      <c r="AJ57" s="87"/>
      <c r="AK57" s="87"/>
      <c r="AL57" s="1"/>
      <c r="AM57" s="1"/>
      <c r="AN57" s="1"/>
      <c r="AO57" s="1"/>
    </row>
    <row r="58" spans="1:42" ht="15.75" customHeight="1">
      <c r="A58" s="106"/>
      <c r="B58" s="99"/>
      <c r="C58" s="101"/>
      <c r="D58" s="81">
        <f>D57*J12</f>
        <v>5.9999999999999995E-4</v>
      </c>
      <c r="E58" s="81"/>
      <c r="F58" s="88">
        <f>F57*J12</f>
        <v>6.0000000000000001E-3</v>
      </c>
      <c r="G58" s="81"/>
      <c r="H58" s="81"/>
      <c r="I58" s="81"/>
      <c r="J58" s="81"/>
      <c r="K58" s="81"/>
      <c r="L58" s="81">
        <f>L57*J12</f>
        <v>2E-3</v>
      </c>
      <c r="M58" s="81"/>
      <c r="N58" s="81">
        <f>N57*J12</f>
        <v>2E-3</v>
      </c>
      <c r="O58" s="81">
        <f>O57*J12</f>
        <v>6.0000000000000001E-3</v>
      </c>
      <c r="P58" s="81"/>
      <c r="Q58" s="81"/>
      <c r="R58" s="81"/>
      <c r="S58" s="81"/>
      <c r="T58" s="81"/>
      <c r="U58" s="81"/>
      <c r="V58" s="81">
        <f>V57*J12</f>
        <v>4.1999999999999997E-3</v>
      </c>
      <c r="W58" s="81">
        <f>W57*J12</f>
        <v>5.0000000000000001E-3</v>
      </c>
      <c r="X58" s="81"/>
      <c r="Y58" s="81"/>
      <c r="Z58" s="96"/>
      <c r="AA58" s="96"/>
      <c r="AB58" s="96"/>
      <c r="AC58" s="96"/>
      <c r="AD58" s="96"/>
      <c r="AE58" s="96"/>
      <c r="AF58" s="96"/>
      <c r="AG58" s="77"/>
      <c r="AH58" s="77"/>
      <c r="AI58" s="100"/>
      <c r="AJ58" s="87">
        <v>75</v>
      </c>
      <c r="AK58" s="87">
        <f>AI57*AJ58</f>
        <v>1.9350000000000001</v>
      </c>
      <c r="AL58" s="1"/>
      <c r="AM58" s="1"/>
      <c r="AN58" s="1"/>
      <c r="AO58" s="1"/>
    </row>
    <row r="59" spans="1:42" ht="15" customHeight="1">
      <c r="A59" s="106" t="s">
        <v>95</v>
      </c>
      <c r="B59" s="99"/>
      <c r="C59" s="101" t="s">
        <v>58</v>
      </c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>
        <v>1.4999999999999999E-4</v>
      </c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96"/>
      <c r="AA59" s="96"/>
      <c r="AB59" s="96"/>
      <c r="AC59" s="96"/>
      <c r="AD59" s="96"/>
      <c r="AE59" s="96"/>
      <c r="AF59" s="96"/>
      <c r="AG59" s="77"/>
      <c r="AH59" s="77"/>
      <c r="AI59" s="100">
        <f t="shared" ref="AI59" si="10">SUM(D60:AD60)</f>
        <v>1.4999999999999999E-4</v>
      </c>
      <c r="AJ59" s="87"/>
      <c r="AK59" s="87"/>
      <c r="AL59" s="1"/>
      <c r="AM59" s="1"/>
      <c r="AN59" s="1"/>
      <c r="AO59" s="1"/>
      <c r="AP59" s="1"/>
    </row>
    <row r="60" spans="1:42" ht="17.25" customHeight="1">
      <c r="A60" s="106"/>
      <c r="B60" s="99"/>
      <c r="C60" s="10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8">
        <f>O59*J12</f>
        <v>1.4999999999999999E-4</v>
      </c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96"/>
      <c r="AA60" s="96"/>
      <c r="AB60" s="96"/>
      <c r="AC60" s="96"/>
      <c r="AD60" s="96"/>
      <c r="AE60" s="96"/>
      <c r="AF60" s="96"/>
      <c r="AG60" s="77"/>
      <c r="AH60" s="77"/>
      <c r="AI60" s="100"/>
      <c r="AJ60" s="87">
        <v>270.83</v>
      </c>
      <c r="AK60" s="97">
        <f>AI59*AJ60</f>
        <v>4.0624499999999994E-2</v>
      </c>
      <c r="AL60" s="1"/>
      <c r="AM60" s="1"/>
      <c r="AN60" s="1"/>
      <c r="AO60" s="1"/>
      <c r="AP60" s="1"/>
    </row>
    <row r="61" spans="1:42" ht="18.75" customHeight="1">
      <c r="A61" s="106" t="s">
        <v>75</v>
      </c>
      <c r="B61" s="99"/>
      <c r="C61" s="101" t="s">
        <v>58</v>
      </c>
      <c r="D61" s="81"/>
      <c r="E61" s="81"/>
      <c r="F61" s="81"/>
      <c r="G61" s="81"/>
      <c r="H61" s="81"/>
      <c r="I61" s="81"/>
      <c r="J61" s="81"/>
      <c r="K61" s="81"/>
      <c r="L61" s="88">
        <v>0.04</v>
      </c>
      <c r="M61" s="81"/>
      <c r="N61" s="81"/>
      <c r="O61" s="90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96"/>
      <c r="AA61" s="96"/>
      <c r="AB61" s="96"/>
      <c r="AC61" s="96"/>
      <c r="AD61" s="96"/>
      <c r="AE61" s="96"/>
      <c r="AF61" s="96"/>
      <c r="AG61" s="77"/>
      <c r="AH61" s="77"/>
      <c r="AI61" s="100">
        <f t="shared" ref="AI61" si="11">SUM(D62:AD62)</f>
        <v>0.04</v>
      </c>
      <c r="AJ61" s="87"/>
      <c r="AK61" s="87"/>
      <c r="AL61" s="1"/>
      <c r="AM61" s="1"/>
      <c r="AN61" s="1"/>
      <c r="AO61" s="1"/>
      <c r="AP61" s="1"/>
    </row>
    <row r="62" spans="1:42" ht="17.25" customHeight="1">
      <c r="A62" s="106"/>
      <c r="B62" s="99"/>
      <c r="C62" s="101"/>
      <c r="D62" s="81"/>
      <c r="E62" s="81"/>
      <c r="F62" s="81"/>
      <c r="G62" s="81"/>
      <c r="H62" s="81"/>
      <c r="I62" s="81"/>
      <c r="J62" s="81"/>
      <c r="K62" s="81"/>
      <c r="L62" s="88">
        <f>L61*J12</f>
        <v>0.04</v>
      </c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96"/>
      <c r="AA62" s="96"/>
      <c r="AB62" s="96"/>
      <c r="AC62" s="96"/>
      <c r="AD62" s="96"/>
      <c r="AE62" s="96"/>
      <c r="AF62" s="96"/>
      <c r="AG62" s="77"/>
      <c r="AH62" s="77"/>
      <c r="AI62" s="100"/>
      <c r="AJ62" s="87">
        <v>40</v>
      </c>
      <c r="AK62" s="87">
        <f>AI61*AJ62</f>
        <v>1.6</v>
      </c>
      <c r="AL62" s="1"/>
      <c r="AM62" s="1"/>
      <c r="AN62" s="1"/>
      <c r="AO62" s="1"/>
      <c r="AP62" s="1"/>
    </row>
    <row r="63" spans="1:42" ht="13.5" customHeight="1">
      <c r="A63" s="106" t="s">
        <v>76</v>
      </c>
      <c r="B63" s="99"/>
      <c r="C63" s="101" t="s">
        <v>58</v>
      </c>
      <c r="D63" s="81"/>
      <c r="E63" s="81"/>
      <c r="F63" s="81"/>
      <c r="G63" s="81"/>
      <c r="H63" s="81"/>
      <c r="I63" s="81"/>
      <c r="J63" s="81"/>
      <c r="K63" s="81"/>
      <c r="L63" s="88">
        <v>0.02</v>
      </c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96"/>
      <c r="AA63" s="96"/>
      <c r="AB63" s="96"/>
      <c r="AC63" s="96"/>
      <c r="AD63" s="96"/>
      <c r="AE63" s="96"/>
      <c r="AF63" s="96"/>
      <c r="AG63" s="77"/>
      <c r="AH63" s="77"/>
      <c r="AI63" s="100">
        <f t="shared" ref="AI63" si="12">SUM(D64:AD64)</f>
        <v>0.02</v>
      </c>
      <c r="AJ63" s="87"/>
      <c r="AK63" s="87"/>
      <c r="AL63" s="1"/>
      <c r="AM63" s="1"/>
      <c r="AN63" s="1"/>
      <c r="AO63" s="1"/>
      <c r="AP63" s="1"/>
    </row>
    <row r="64" spans="1:42" ht="18.75" customHeight="1">
      <c r="A64" s="106"/>
      <c r="B64" s="99"/>
      <c r="C64" s="101"/>
      <c r="D64" s="81"/>
      <c r="E64" s="81"/>
      <c r="F64" s="81"/>
      <c r="G64" s="81"/>
      <c r="H64" s="81"/>
      <c r="I64" s="81"/>
      <c r="J64" s="81"/>
      <c r="K64" s="81"/>
      <c r="L64" s="88">
        <f>L63*J12</f>
        <v>0.02</v>
      </c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96"/>
      <c r="AA64" s="96"/>
      <c r="AB64" s="96"/>
      <c r="AC64" s="96"/>
      <c r="AD64" s="96"/>
      <c r="AE64" s="96"/>
      <c r="AF64" s="96"/>
      <c r="AG64" s="77"/>
      <c r="AH64" s="77"/>
      <c r="AI64" s="100"/>
      <c r="AJ64" s="87">
        <v>40</v>
      </c>
      <c r="AK64" s="87">
        <f>AI63*AJ64</f>
        <v>0.8</v>
      </c>
      <c r="AL64" s="1"/>
      <c r="AM64" s="1"/>
      <c r="AN64" s="1"/>
      <c r="AO64" s="1"/>
      <c r="AP64" s="1"/>
    </row>
    <row r="65" spans="1:42" ht="15.75" customHeight="1">
      <c r="A65" s="106" t="s">
        <v>77</v>
      </c>
      <c r="B65" s="99"/>
      <c r="C65" s="101" t="s">
        <v>58</v>
      </c>
      <c r="D65" s="81"/>
      <c r="E65" s="81"/>
      <c r="F65" s="81"/>
      <c r="G65" s="81"/>
      <c r="H65" s="81"/>
      <c r="I65" s="81"/>
      <c r="J65" s="81"/>
      <c r="K65" s="81"/>
      <c r="L65" s="81">
        <v>2.3999999999999998E-3</v>
      </c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96"/>
      <c r="AA65" s="96"/>
      <c r="AB65" s="96"/>
      <c r="AC65" s="96"/>
      <c r="AD65" s="96"/>
      <c r="AE65" s="96"/>
      <c r="AF65" s="96"/>
      <c r="AG65" s="77"/>
      <c r="AH65" s="77"/>
      <c r="AI65" s="100">
        <f t="shared" ref="AI65" si="13">SUM(D66:AD66)</f>
        <v>2.3999999999999998E-3</v>
      </c>
      <c r="AJ65" s="87"/>
      <c r="AK65" s="87"/>
      <c r="AL65" s="1"/>
      <c r="AM65" s="1"/>
      <c r="AN65" s="1"/>
      <c r="AO65" s="1"/>
      <c r="AP65" s="1"/>
    </row>
    <row r="66" spans="1:42" ht="18.75" customHeight="1">
      <c r="A66" s="106"/>
      <c r="B66" s="99"/>
      <c r="C66" s="101"/>
      <c r="D66" s="81"/>
      <c r="E66" s="81"/>
      <c r="F66" s="81"/>
      <c r="G66" s="81"/>
      <c r="H66" s="81"/>
      <c r="I66" s="81"/>
      <c r="J66" s="81"/>
      <c r="K66" s="81"/>
      <c r="L66" s="81">
        <f>L65*J12</f>
        <v>2.3999999999999998E-3</v>
      </c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96"/>
      <c r="AA66" s="96"/>
      <c r="AB66" s="96"/>
      <c r="AC66" s="96"/>
      <c r="AD66" s="96"/>
      <c r="AE66" s="96"/>
      <c r="AF66" s="96"/>
      <c r="AG66" s="77"/>
      <c r="AH66" s="77"/>
      <c r="AI66" s="100"/>
      <c r="AJ66" s="87">
        <v>220</v>
      </c>
      <c r="AK66" s="87">
        <f>AI65*AJ66</f>
        <v>0.52799999999999991</v>
      </c>
      <c r="AL66" s="1"/>
      <c r="AM66" s="1"/>
      <c r="AN66" s="1"/>
      <c r="AO66" s="1"/>
      <c r="AP66" s="1"/>
    </row>
    <row r="67" spans="1:42" ht="14.25" customHeight="1">
      <c r="A67" s="106" t="s">
        <v>110</v>
      </c>
      <c r="B67" s="99"/>
      <c r="C67" s="101" t="s">
        <v>58</v>
      </c>
      <c r="D67" s="81"/>
      <c r="E67" s="81"/>
      <c r="F67" s="81"/>
      <c r="G67" s="81">
        <v>0.15</v>
      </c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8"/>
      <c r="W67" s="81"/>
      <c r="X67" s="81"/>
      <c r="Y67" s="81"/>
      <c r="Z67" s="96"/>
      <c r="AA67" s="96"/>
      <c r="AB67" s="96"/>
      <c r="AC67" s="96"/>
      <c r="AD67" s="96"/>
      <c r="AE67" s="96"/>
      <c r="AF67" s="96"/>
      <c r="AG67" s="77"/>
      <c r="AH67" s="77"/>
      <c r="AI67" s="100">
        <f t="shared" ref="AI67" si="14">SUM(D68:AD68)</f>
        <v>0.15</v>
      </c>
      <c r="AJ67" s="87"/>
      <c r="AK67" s="87"/>
      <c r="AL67" s="1"/>
      <c r="AM67" s="1"/>
      <c r="AN67" s="1"/>
      <c r="AO67" s="1"/>
      <c r="AP67" s="1"/>
    </row>
    <row r="68" spans="1:42" ht="18" customHeight="1">
      <c r="A68" s="106"/>
      <c r="B68" s="99"/>
      <c r="C68" s="101"/>
      <c r="D68" s="88"/>
      <c r="E68" s="88"/>
      <c r="F68" s="81"/>
      <c r="G68" s="88">
        <f>G67*J12</f>
        <v>0.15</v>
      </c>
      <c r="H68" s="88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8"/>
      <c r="W68" s="81"/>
      <c r="X68" s="81"/>
      <c r="Y68" s="81"/>
      <c r="Z68" s="96"/>
      <c r="AA68" s="96"/>
      <c r="AB68" s="96"/>
      <c r="AC68" s="96"/>
      <c r="AD68" s="96"/>
      <c r="AE68" s="96"/>
      <c r="AF68" s="96"/>
      <c r="AG68" s="77"/>
      <c r="AH68" s="77"/>
      <c r="AI68" s="100"/>
      <c r="AJ68" s="87">
        <v>100</v>
      </c>
      <c r="AK68" s="87">
        <f>AI67*AJ68</f>
        <v>15</v>
      </c>
      <c r="AL68" s="1"/>
      <c r="AM68" s="1"/>
      <c r="AN68" s="1"/>
      <c r="AO68" s="1"/>
      <c r="AP68" s="1"/>
    </row>
    <row r="69" spans="1:42" ht="15" customHeight="1">
      <c r="A69" s="106" t="s">
        <v>70</v>
      </c>
      <c r="B69" s="99"/>
      <c r="C69" s="101" t="s">
        <v>58</v>
      </c>
      <c r="D69" s="81"/>
      <c r="E69" s="81"/>
      <c r="F69" s="81"/>
      <c r="G69" s="81"/>
      <c r="H69" s="81"/>
      <c r="I69" s="81"/>
      <c r="J69" s="81"/>
      <c r="K69" s="81"/>
      <c r="L69" s="81">
        <v>5.0000000000000001E-3</v>
      </c>
      <c r="M69" s="81"/>
      <c r="N69" s="81"/>
      <c r="O69" s="81"/>
      <c r="P69" s="81"/>
      <c r="Q69" s="81"/>
      <c r="R69" s="81"/>
      <c r="S69" s="81"/>
      <c r="T69" s="81"/>
      <c r="U69" s="81"/>
      <c r="V69" s="81">
        <v>2E-3</v>
      </c>
      <c r="W69" s="81"/>
      <c r="X69" s="81"/>
      <c r="Y69" s="81"/>
      <c r="Z69" s="96"/>
      <c r="AA69" s="96"/>
      <c r="AB69" s="96"/>
      <c r="AC69" s="96"/>
      <c r="AD69" s="96"/>
      <c r="AE69" s="96"/>
      <c r="AF69" s="96"/>
      <c r="AG69" s="77"/>
      <c r="AH69" s="77"/>
      <c r="AI69" s="100">
        <f t="shared" ref="AI69" si="15">SUM(D70:AD70)</f>
        <v>7.0000000000000001E-3</v>
      </c>
      <c r="AJ69" s="87"/>
      <c r="AK69" s="87"/>
      <c r="AL69" s="1"/>
      <c r="AM69" s="1"/>
      <c r="AN69" s="1"/>
      <c r="AO69" s="1"/>
      <c r="AP69" s="1"/>
    </row>
    <row r="70" spans="1:42" ht="16.5" customHeight="1">
      <c r="A70" s="106"/>
      <c r="B70" s="99"/>
      <c r="C70" s="101"/>
      <c r="D70" s="81"/>
      <c r="E70" s="81"/>
      <c r="F70" s="81"/>
      <c r="G70" s="81"/>
      <c r="H70" s="81"/>
      <c r="I70" s="81"/>
      <c r="J70" s="81"/>
      <c r="K70" s="81"/>
      <c r="L70" s="81">
        <f>L69*J12</f>
        <v>5.0000000000000001E-3</v>
      </c>
      <c r="M70" s="81"/>
      <c r="N70" s="81"/>
      <c r="O70" s="81"/>
      <c r="P70" s="81"/>
      <c r="Q70" s="81"/>
      <c r="R70" s="81"/>
      <c r="S70" s="81"/>
      <c r="T70" s="81"/>
      <c r="U70" s="81"/>
      <c r="V70" s="81">
        <f>V69*J12</f>
        <v>2E-3</v>
      </c>
      <c r="W70" s="81"/>
      <c r="X70" s="81"/>
      <c r="Y70" s="81"/>
      <c r="Z70" s="96"/>
      <c r="AA70" s="96"/>
      <c r="AB70" s="96"/>
      <c r="AC70" s="96"/>
      <c r="AD70" s="96"/>
      <c r="AE70" s="96"/>
      <c r="AF70" s="96"/>
      <c r="AG70" s="77"/>
      <c r="AH70" s="77"/>
      <c r="AI70" s="100"/>
      <c r="AJ70" s="87">
        <v>272.8</v>
      </c>
      <c r="AK70" s="87">
        <f>AI69*AJ70</f>
        <v>1.9096000000000002</v>
      </c>
      <c r="AL70" s="1"/>
      <c r="AM70" s="1"/>
      <c r="AN70" s="1"/>
      <c r="AO70" s="1"/>
      <c r="AP70" s="1"/>
    </row>
    <row r="71" spans="1:42" ht="16.5" customHeight="1">
      <c r="A71" s="108" t="s">
        <v>86</v>
      </c>
      <c r="B71" s="84"/>
      <c r="C71" s="95"/>
      <c r="D71" s="81"/>
      <c r="E71" s="81">
        <v>7.0000000000000001E-3</v>
      </c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96"/>
      <c r="AA71" s="96"/>
      <c r="AB71" s="96"/>
      <c r="AC71" s="96"/>
      <c r="AD71" s="96"/>
      <c r="AE71" s="96"/>
      <c r="AF71" s="96"/>
      <c r="AG71" s="77"/>
      <c r="AH71" s="77"/>
      <c r="AI71" s="100">
        <f t="shared" ref="AI71" si="16">SUM(D72:AD72)</f>
        <v>7.0000000000000001E-3</v>
      </c>
      <c r="AJ71" s="87"/>
      <c r="AK71" s="87"/>
      <c r="AL71" s="1"/>
      <c r="AM71" s="1"/>
      <c r="AN71" s="1"/>
      <c r="AO71" s="1"/>
      <c r="AP71" s="1"/>
    </row>
    <row r="72" spans="1:42" ht="17.25" customHeight="1">
      <c r="A72" s="108"/>
      <c r="B72" s="84"/>
      <c r="C72" s="95"/>
      <c r="D72" s="81"/>
      <c r="E72" s="81">
        <f>E71*J12</f>
        <v>7.0000000000000001E-3</v>
      </c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96"/>
      <c r="AA72" s="96"/>
      <c r="AB72" s="96"/>
      <c r="AC72" s="96"/>
      <c r="AD72" s="96"/>
      <c r="AE72" s="96"/>
      <c r="AF72" s="96"/>
      <c r="AG72" s="77"/>
      <c r="AH72" s="77"/>
      <c r="AI72" s="100"/>
      <c r="AJ72" s="87">
        <v>880</v>
      </c>
      <c r="AK72" s="87">
        <f>AI71*AJ72</f>
        <v>6.16</v>
      </c>
      <c r="AL72" s="1"/>
      <c r="AM72" s="1"/>
      <c r="AN72" s="1"/>
      <c r="AO72" s="1"/>
      <c r="AP72" s="1"/>
    </row>
    <row r="73" spans="1:42" ht="18" customHeight="1">
      <c r="A73" s="110" t="s">
        <v>111</v>
      </c>
      <c r="B73" s="84"/>
      <c r="C73" s="95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>
        <v>6.0000000000000001E-3</v>
      </c>
      <c r="R73" s="81"/>
      <c r="S73" s="81"/>
      <c r="T73" s="81"/>
      <c r="U73" s="81"/>
      <c r="V73" s="81">
        <v>2E-3</v>
      </c>
      <c r="W73" s="81"/>
      <c r="X73" s="81"/>
      <c r="Y73" s="81"/>
      <c r="Z73" s="96"/>
      <c r="AA73" s="96"/>
      <c r="AB73" s="96"/>
      <c r="AC73" s="96"/>
      <c r="AD73" s="96"/>
      <c r="AE73" s="96"/>
      <c r="AF73" s="96"/>
      <c r="AG73" s="77"/>
      <c r="AH73" s="77"/>
      <c r="AI73" s="100">
        <f t="shared" ref="AI73" si="17">SUM(D74:AD74)</f>
        <v>8.0000000000000002E-3</v>
      </c>
      <c r="AJ73" s="87"/>
      <c r="AK73" s="87"/>
      <c r="AL73" s="1"/>
      <c r="AM73" s="1"/>
      <c r="AN73" s="1"/>
      <c r="AO73" s="1"/>
      <c r="AP73" s="1"/>
    </row>
    <row r="74" spans="1:42" ht="17.25" customHeight="1">
      <c r="A74" s="110"/>
      <c r="B74" s="84"/>
      <c r="C74" s="95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>
        <f>Q73*J12</f>
        <v>6.0000000000000001E-3</v>
      </c>
      <c r="R74" s="81"/>
      <c r="S74" s="81"/>
      <c r="T74" s="81"/>
      <c r="U74" s="81"/>
      <c r="V74" s="81">
        <f>V73*J12</f>
        <v>2E-3</v>
      </c>
      <c r="W74" s="81"/>
      <c r="X74" s="81"/>
      <c r="Y74" s="81"/>
      <c r="Z74" s="96"/>
      <c r="AA74" s="96"/>
      <c r="AB74" s="96"/>
      <c r="AC74" s="96"/>
      <c r="AD74" s="96"/>
      <c r="AE74" s="96"/>
      <c r="AF74" s="96"/>
      <c r="AG74" s="77"/>
      <c r="AH74" s="77"/>
      <c r="AI74" s="100"/>
      <c r="AJ74" s="87">
        <v>110</v>
      </c>
      <c r="AK74" s="87">
        <f>AI73*AJ74</f>
        <v>0.88</v>
      </c>
      <c r="AL74" s="1"/>
      <c r="AM74" s="1"/>
      <c r="AN74" s="1"/>
      <c r="AO74" s="1"/>
      <c r="AP74" s="1"/>
    </row>
    <row r="75" spans="1:42" ht="13.5" customHeight="1">
      <c r="A75" s="106" t="s">
        <v>62</v>
      </c>
      <c r="B75" s="99"/>
      <c r="C75" s="101" t="s">
        <v>58</v>
      </c>
      <c r="D75" s="81"/>
      <c r="E75" s="81"/>
      <c r="F75" s="81"/>
      <c r="G75" s="81"/>
      <c r="H75" s="81"/>
      <c r="I75" s="81"/>
      <c r="J75" s="81"/>
      <c r="K75" s="81"/>
      <c r="L75" s="81">
        <v>9.5999999999999992E-3</v>
      </c>
      <c r="M75" s="88"/>
      <c r="N75" s="81"/>
      <c r="O75" s="81"/>
      <c r="P75" s="81"/>
      <c r="Q75" s="81">
        <v>5.0000000000000001E-3</v>
      </c>
      <c r="R75" s="81"/>
      <c r="S75" s="81"/>
      <c r="T75" s="81"/>
      <c r="U75" s="81"/>
      <c r="V75" s="81"/>
      <c r="W75" s="81"/>
      <c r="X75" s="81"/>
      <c r="Y75" s="81"/>
      <c r="Z75" s="96"/>
      <c r="AA75" s="96"/>
      <c r="AB75" s="96"/>
      <c r="AC75" s="96"/>
      <c r="AD75" s="96"/>
      <c r="AE75" s="96"/>
      <c r="AF75" s="96"/>
      <c r="AG75" s="77"/>
      <c r="AH75" s="77"/>
      <c r="AI75" s="100">
        <f t="shared" ref="AI75" si="18">SUM(D76:AD76)</f>
        <v>1.4599999999999998E-2</v>
      </c>
      <c r="AJ75" s="87"/>
      <c r="AK75" s="87"/>
      <c r="AL75" s="1"/>
      <c r="AM75" s="1"/>
      <c r="AN75" s="1"/>
      <c r="AO75" s="1"/>
      <c r="AP75" s="1"/>
    </row>
    <row r="76" spans="1:42" ht="15.75" customHeight="1">
      <c r="A76" s="106"/>
      <c r="B76" s="99"/>
      <c r="C76" s="101"/>
      <c r="D76" s="81"/>
      <c r="E76" s="81"/>
      <c r="F76" s="81"/>
      <c r="G76" s="81"/>
      <c r="H76" s="81"/>
      <c r="I76" s="81"/>
      <c r="J76" s="81"/>
      <c r="K76" s="81"/>
      <c r="L76" s="88">
        <f>L75*J12</f>
        <v>9.5999999999999992E-3</v>
      </c>
      <c r="M76" s="88"/>
      <c r="N76" s="81"/>
      <c r="O76" s="81"/>
      <c r="P76" s="81"/>
      <c r="Q76" s="81">
        <f>Q75*J12</f>
        <v>5.0000000000000001E-3</v>
      </c>
      <c r="R76" s="81"/>
      <c r="S76" s="81"/>
      <c r="T76" s="81"/>
      <c r="U76" s="81"/>
      <c r="V76" s="81"/>
      <c r="W76" s="81"/>
      <c r="X76" s="81"/>
      <c r="Y76" s="81"/>
      <c r="Z76" s="96"/>
      <c r="AA76" s="96"/>
      <c r="AB76" s="96"/>
      <c r="AC76" s="96"/>
      <c r="AD76" s="96"/>
      <c r="AE76" s="96"/>
      <c r="AF76" s="96"/>
      <c r="AG76" s="77"/>
      <c r="AH76" s="77"/>
      <c r="AI76" s="100"/>
      <c r="AJ76" s="87">
        <v>40</v>
      </c>
      <c r="AK76" s="87">
        <f>AI75*AJ76</f>
        <v>0.58399999999999996</v>
      </c>
      <c r="AL76" s="1"/>
      <c r="AM76" s="1"/>
      <c r="AN76" s="1"/>
      <c r="AO76" s="1"/>
      <c r="AP76" s="1"/>
    </row>
    <row r="77" spans="1:42" ht="15.75" customHeight="1">
      <c r="A77" s="109" t="s">
        <v>92</v>
      </c>
      <c r="B77" s="84"/>
      <c r="C77" s="95"/>
      <c r="D77" s="81"/>
      <c r="E77" s="81"/>
      <c r="F77" s="81">
        <v>3.5000000000000001E-3</v>
      </c>
      <c r="G77" s="81"/>
      <c r="H77" s="81"/>
      <c r="I77" s="81"/>
      <c r="J77" s="81"/>
      <c r="K77" s="81"/>
      <c r="L77" s="88"/>
      <c r="M77" s="88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96"/>
      <c r="AA77" s="96"/>
      <c r="AB77" s="96"/>
      <c r="AC77" s="96"/>
      <c r="AD77" s="96"/>
      <c r="AE77" s="96"/>
      <c r="AF77" s="96"/>
      <c r="AG77" s="77"/>
      <c r="AH77" s="77"/>
      <c r="AI77" s="100">
        <f t="shared" ref="AI77" si="19">SUM(D78:AD78)</f>
        <v>3.5000000000000001E-3</v>
      </c>
      <c r="AJ77" s="87"/>
      <c r="AK77" s="87"/>
      <c r="AL77" s="1"/>
      <c r="AM77" s="1"/>
      <c r="AN77" s="1"/>
      <c r="AO77" s="1"/>
      <c r="AP77" s="1"/>
    </row>
    <row r="78" spans="1:42" ht="14.25" customHeight="1">
      <c r="A78" s="109"/>
      <c r="B78" s="84"/>
      <c r="C78" s="95"/>
      <c r="D78" s="81"/>
      <c r="E78" s="81"/>
      <c r="F78" s="81">
        <f>F77*J12</f>
        <v>3.5000000000000001E-3</v>
      </c>
      <c r="G78" s="81"/>
      <c r="H78" s="81"/>
      <c r="I78" s="81"/>
      <c r="J78" s="81"/>
      <c r="K78" s="81"/>
      <c r="L78" s="88"/>
      <c r="M78" s="88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96"/>
      <c r="AA78" s="96"/>
      <c r="AB78" s="96"/>
      <c r="AC78" s="96"/>
      <c r="AD78" s="96"/>
      <c r="AE78" s="96"/>
      <c r="AF78" s="96"/>
      <c r="AG78" s="77"/>
      <c r="AH78" s="77"/>
      <c r="AI78" s="100"/>
      <c r="AJ78" s="87">
        <v>150</v>
      </c>
      <c r="AK78" s="87">
        <f>AI77*AJ78</f>
        <v>0.52500000000000002</v>
      </c>
      <c r="AL78" s="1"/>
      <c r="AM78" s="1"/>
      <c r="AN78" s="1"/>
      <c r="AO78" s="1"/>
      <c r="AP78" s="1"/>
    </row>
    <row r="79" spans="1:42" ht="13.5" customHeight="1">
      <c r="A79" s="106" t="s">
        <v>63</v>
      </c>
      <c r="B79" s="99"/>
      <c r="C79" s="101" t="s">
        <v>58</v>
      </c>
      <c r="D79" s="81"/>
      <c r="E79" s="81"/>
      <c r="F79" s="81"/>
      <c r="G79" s="81"/>
      <c r="H79" s="81"/>
      <c r="I79" s="81"/>
      <c r="J79" s="81"/>
      <c r="K79" s="81"/>
      <c r="L79" s="90">
        <v>1.26E-2</v>
      </c>
      <c r="M79" s="88"/>
      <c r="N79" s="81">
        <v>4.8000000000000001E-2</v>
      </c>
      <c r="O79" s="88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96"/>
      <c r="AA79" s="96"/>
      <c r="AB79" s="96"/>
      <c r="AC79" s="96"/>
      <c r="AD79" s="96"/>
      <c r="AE79" s="96"/>
      <c r="AF79" s="96"/>
      <c r="AG79" s="77"/>
      <c r="AH79" s="77"/>
      <c r="AI79" s="100">
        <f t="shared" ref="AI79" si="20">SUM(D80:AD80)</f>
        <v>6.0600000000000001E-2</v>
      </c>
      <c r="AJ79" s="87"/>
      <c r="AK79" s="87"/>
      <c r="AL79" s="1"/>
      <c r="AM79" s="1"/>
      <c r="AN79" s="1"/>
      <c r="AO79" s="1"/>
      <c r="AP79" s="1"/>
    </row>
    <row r="80" spans="1:42" ht="16.5" customHeight="1">
      <c r="A80" s="106"/>
      <c r="B80" s="99"/>
      <c r="C80" s="101"/>
      <c r="D80" s="81"/>
      <c r="E80" s="81"/>
      <c r="F80" s="81"/>
      <c r="G80" s="81"/>
      <c r="H80" s="81"/>
      <c r="I80" s="81"/>
      <c r="J80" s="81"/>
      <c r="K80" s="81"/>
      <c r="L80" s="88">
        <f>L79*J12</f>
        <v>1.26E-2</v>
      </c>
      <c r="M80" s="88"/>
      <c r="N80" s="81">
        <f>N79*J12</f>
        <v>4.8000000000000001E-2</v>
      </c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96"/>
      <c r="AA80" s="96"/>
      <c r="AB80" s="96"/>
      <c r="AC80" s="96"/>
      <c r="AD80" s="96"/>
      <c r="AE80" s="96"/>
      <c r="AF80" s="96"/>
      <c r="AG80" s="77"/>
      <c r="AH80" s="77"/>
      <c r="AI80" s="100"/>
      <c r="AJ80" s="87">
        <v>40</v>
      </c>
      <c r="AK80" s="87">
        <f>AI79*AJ80</f>
        <v>2.4239999999999999</v>
      </c>
      <c r="AL80" s="1"/>
      <c r="AM80" s="1"/>
      <c r="AN80" s="1"/>
      <c r="AO80" s="1"/>
      <c r="AP80" s="1"/>
    </row>
    <row r="81" spans="1:42" ht="13.5" customHeight="1">
      <c r="A81" s="98" t="s">
        <v>112</v>
      </c>
      <c r="B81" s="99"/>
      <c r="C81" s="10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>
        <v>2E-3</v>
      </c>
      <c r="W81" s="81"/>
      <c r="X81" s="81"/>
      <c r="Y81" s="81"/>
      <c r="Z81" s="96"/>
      <c r="AA81" s="96"/>
      <c r="AB81" s="96"/>
      <c r="AC81" s="96"/>
      <c r="AD81" s="96"/>
      <c r="AE81" s="96"/>
      <c r="AF81" s="96"/>
      <c r="AG81" s="77"/>
      <c r="AH81" s="77"/>
      <c r="AI81" s="100">
        <f t="shared" ref="AI81" si="21">SUM(D82:AD82)</f>
        <v>0.05</v>
      </c>
      <c r="AJ81" s="87"/>
      <c r="AK81" s="87"/>
      <c r="AL81" s="1"/>
      <c r="AM81" s="1"/>
      <c r="AN81" s="1"/>
      <c r="AO81" s="1"/>
      <c r="AP81" s="1"/>
    </row>
    <row r="82" spans="1:42" ht="13.5" customHeight="1">
      <c r="A82" s="98"/>
      <c r="B82" s="99"/>
      <c r="C82" s="101"/>
      <c r="D82" s="88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>
        <f>V81*J12/0.04</f>
        <v>0.05</v>
      </c>
      <c r="W82" s="81"/>
      <c r="X82" s="81"/>
      <c r="Y82" s="81"/>
      <c r="Z82" s="96"/>
      <c r="AA82" s="96"/>
      <c r="AB82" s="96"/>
      <c r="AC82" s="96"/>
      <c r="AD82" s="96"/>
      <c r="AE82" s="96"/>
      <c r="AF82" s="96"/>
      <c r="AG82" s="77"/>
      <c r="AH82" s="77"/>
      <c r="AI82" s="100"/>
      <c r="AJ82" s="87">
        <v>9.8000000000000007</v>
      </c>
      <c r="AK82" s="87">
        <f>AI81*AJ82</f>
        <v>0.49000000000000005</v>
      </c>
      <c r="AL82" s="1"/>
      <c r="AM82" s="1"/>
      <c r="AN82" s="1"/>
      <c r="AO82" s="1"/>
      <c r="AP82" s="1"/>
    </row>
    <row r="83" spans="1:42" ht="12.75" customHeight="1">
      <c r="A83" s="106" t="s">
        <v>64</v>
      </c>
      <c r="B83" s="99"/>
      <c r="C83" s="101" t="s">
        <v>58</v>
      </c>
      <c r="D83" s="81"/>
      <c r="E83" s="81">
        <v>0.02</v>
      </c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>
        <v>7.0000000000000001E-3</v>
      </c>
      <c r="R83" s="81"/>
      <c r="S83" s="81"/>
      <c r="T83" s="81"/>
      <c r="U83" s="81"/>
      <c r="V83" s="81"/>
      <c r="W83" s="81"/>
      <c r="X83" s="81"/>
      <c r="Y83" s="81"/>
      <c r="Z83" s="96"/>
      <c r="AA83" s="96"/>
      <c r="AB83" s="96"/>
      <c r="AC83" s="96"/>
      <c r="AD83" s="96"/>
      <c r="AE83" s="96"/>
      <c r="AF83" s="96"/>
      <c r="AG83" s="77"/>
      <c r="AH83" s="77"/>
      <c r="AI83" s="100">
        <f t="shared" ref="AI83" si="22">SUM(D84:AD84)</f>
        <v>2.7E-2</v>
      </c>
      <c r="AJ83" s="87"/>
      <c r="AK83" s="87"/>
      <c r="AL83" s="1"/>
      <c r="AM83" s="1"/>
      <c r="AN83" s="1"/>
      <c r="AO83" s="1"/>
      <c r="AP83" s="1"/>
    </row>
    <row r="84" spans="1:42" ht="13.5" customHeight="1">
      <c r="A84" s="106"/>
      <c r="B84" s="99"/>
      <c r="C84" s="101"/>
      <c r="D84" s="88"/>
      <c r="E84" s="81">
        <f>E83*J12</f>
        <v>0.02</v>
      </c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>
        <f>Q83*J12</f>
        <v>7.0000000000000001E-3</v>
      </c>
      <c r="R84" s="81"/>
      <c r="S84" s="81"/>
      <c r="T84" s="81"/>
      <c r="U84" s="81"/>
      <c r="V84" s="81"/>
      <c r="W84" s="81"/>
      <c r="X84" s="81"/>
      <c r="Y84" s="81"/>
      <c r="Z84" s="96"/>
      <c r="AA84" s="96"/>
      <c r="AB84" s="96"/>
      <c r="AC84" s="96"/>
      <c r="AD84" s="96"/>
      <c r="AE84" s="96"/>
      <c r="AF84" s="96"/>
      <c r="AG84" s="77"/>
      <c r="AH84" s="77"/>
      <c r="AI84" s="100"/>
      <c r="AJ84" s="87">
        <v>55.55</v>
      </c>
      <c r="AK84" s="87">
        <f>AI83*AJ84</f>
        <v>1.4998499999999999</v>
      </c>
      <c r="AL84" s="1"/>
      <c r="AM84" s="1"/>
      <c r="AN84" s="1"/>
      <c r="AO84" s="1"/>
      <c r="AP84" s="1"/>
    </row>
    <row r="85" spans="1:42" ht="12.75" customHeight="1">
      <c r="A85" s="98" t="s">
        <v>65</v>
      </c>
      <c r="B85" s="99"/>
      <c r="C85" s="101" t="s">
        <v>58</v>
      </c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>
        <v>3.5000000000000003E-2</v>
      </c>
      <c r="Q85" s="81"/>
      <c r="R85" s="81"/>
      <c r="S85" s="81"/>
      <c r="T85" s="81"/>
      <c r="U85" s="81"/>
      <c r="V85" s="81"/>
      <c r="W85" s="81"/>
      <c r="X85" s="81"/>
      <c r="Y85" s="81"/>
      <c r="Z85" s="96"/>
      <c r="AA85" s="96"/>
      <c r="AB85" s="96"/>
      <c r="AC85" s="96"/>
      <c r="AD85" s="96"/>
      <c r="AE85" s="96"/>
      <c r="AF85" s="96"/>
      <c r="AG85" s="77"/>
      <c r="AH85" s="77"/>
      <c r="AI85" s="100">
        <f t="shared" ref="AI85" si="23">SUM(D86:AD86)</f>
        <v>3.5000000000000003E-2</v>
      </c>
      <c r="AJ85" s="87"/>
      <c r="AK85" s="87"/>
      <c r="AL85" s="1"/>
      <c r="AM85" s="1"/>
      <c r="AN85" s="1"/>
      <c r="AO85" s="1"/>
      <c r="AP85" s="1"/>
    </row>
    <row r="86" spans="1:42" ht="13.5" customHeight="1">
      <c r="A86" s="98"/>
      <c r="B86" s="99"/>
      <c r="C86" s="101"/>
      <c r="D86" s="81"/>
      <c r="E86" s="81"/>
      <c r="F86" s="88"/>
      <c r="G86" s="81"/>
      <c r="H86" s="81"/>
      <c r="I86" s="81"/>
      <c r="J86" s="81"/>
      <c r="K86" s="81"/>
      <c r="L86" s="81"/>
      <c r="M86" s="81"/>
      <c r="N86" s="81"/>
      <c r="O86" s="81"/>
      <c r="P86" s="81">
        <f>P85*J12</f>
        <v>3.5000000000000003E-2</v>
      </c>
      <c r="Q86" s="81"/>
      <c r="R86" s="81"/>
      <c r="S86" s="81"/>
      <c r="T86" s="81"/>
      <c r="U86" s="81"/>
      <c r="V86" s="81"/>
      <c r="W86" s="81"/>
      <c r="X86" s="81"/>
      <c r="Y86" s="81"/>
      <c r="Z86" s="96"/>
      <c r="AA86" s="96"/>
      <c r="AB86" s="96"/>
      <c r="AC86" s="96"/>
      <c r="AD86" s="96"/>
      <c r="AE86" s="96"/>
      <c r="AF86" s="96"/>
      <c r="AG86" s="77"/>
      <c r="AH86" s="77"/>
      <c r="AI86" s="100"/>
      <c r="AJ86" s="87">
        <v>55.55</v>
      </c>
      <c r="AK86" s="87">
        <f>AI85*AJ86</f>
        <v>1.94425</v>
      </c>
      <c r="AL86" s="1"/>
      <c r="AM86" s="1"/>
      <c r="AN86" s="1"/>
      <c r="AO86" s="1"/>
      <c r="AP86" s="1"/>
    </row>
    <row r="87" spans="1:42" ht="14.25" customHeight="1">
      <c r="A87" s="98" t="s">
        <v>66</v>
      </c>
      <c r="B87" s="99"/>
      <c r="C87" s="101" t="s">
        <v>58</v>
      </c>
      <c r="D87" s="81"/>
      <c r="E87" s="81"/>
      <c r="F87" s="81">
        <v>2.0000000000000001E-4</v>
      </c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96"/>
      <c r="AA87" s="96"/>
      <c r="AB87" s="96"/>
      <c r="AC87" s="96"/>
      <c r="AD87" s="96"/>
      <c r="AE87" s="96"/>
      <c r="AF87" s="96"/>
      <c r="AG87" s="77"/>
      <c r="AH87" s="77"/>
      <c r="AI87" s="100">
        <f t="shared" ref="AI87" si="24">SUM(D88:AD88)</f>
        <v>2.0000000000000001E-4</v>
      </c>
      <c r="AJ87" s="87"/>
      <c r="AK87" s="87"/>
      <c r="AL87" s="1"/>
      <c r="AM87" s="1"/>
      <c r="AN87" s="1"/>
      <c r="AO87" s="1"/>
      <c r="AP87" s="1"/>
    </row>
    <row r="88" spans="1:42" ht="12.75" customHeight="1">
      <c r="A88" s="98"/>
      <c r="B88" s="99"/>
      <c r="C88" s="101"/>
      <c r="D88" s="81"/>
      <c r="E88" s="81"/>
      <c r="F88" s="81">
        <f>F87*J12</f>
        <v>2.0000000000000001E-4</v>
      </c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96"/>
      <c r="AA88" s="96"/>
      <c r="AB88" s="96"/>
      <c r="AC88" s="96"/>
      <c r="AD88" s="96"/>
      <c r="AE88" s="96"/>
      <c r="AF88" s="96"/>
      <c r="AG88" s="77"/>
      <c r="AH88" s="77"/>
      <c r="AI88" s="100"/>
      <c r="AJ88" s="87">
        <v>700</v>
      </c>
      <c r="AK88" s="87">
        <f>AI87*AJ88</f>
        <v>0.14000000000000001</v>
      </c>
      <c r="AL88" s="1"/>
      <c r="AM88" s="1"/>
      <c r="AN88" s="1"/>
      <c r="AO88" s="1"/>
      <c r="AP88" s="1"/>
    </row>
    <row r="89" spans="1:42" ht="13.5" customHeight="1">
      <c r="A89" s="98" t="s">
        <v>72</v>
      </c>
      <c r="B89" s="99"/>
      <c r="C89" s="101" t="s">
        <v>58</v>
      </c>
      <c r="D89" s="81"/>
      <c r="E89" s="81"/>
      <c r="F89" s="81"/>
      <c r="G89" s="81"/>
      <c r="H89" s="81"/>
      <c r="I89" s="81"/>
      <c r="J89" s="81"/>
      <c r="K89" s="81"/>
      <c r="L89" s="81">
        <v>2.1399999999999999E-2</v>
      </c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96"/>
      <c r="AA89" s="96"/>
      <c r="AB89" s="96"/>
      <c r="AC89" s="96"/>
      <c r="AD89" s="96"/>
      <c r="AE89" s="96"/>
      <c r="AF89" s="96"/>
      <c r="AG89" s="77"/>
      <c r="AH89" s="77"/>
      <c r="AI89" s="100">
        <f t="shared" ref="AI89" si="25">SUM(D90:AD90)</f>
        <v>2.1399999999999999E-2</v>
      </c>
      <c r="AJ89" s="87"/>
      <c r="AK89" s="87"/>
      <c r="AL89" s="1"/>
      <c r="AM89" s="1"/>
      <c r="AN89" s="1"/>
      <c r="AO89" s="1"/>
      <c r="AP89" s="1"/>
    </row>
    <row r="90" spans="1:42" ht="15.75" customHeight="1">
      <c r="A90" s="98"/>
      <c r="B90" s="99"/>
      <c r="C90" s="101"/>
      <c r="D90" s="81"/>
      <c r="E90" s="81"/>
      <c r="F90" s="81"/>
      <c r="G90" s="81"/>
      <c r="H90" s="81"/>
      <c r="I90" s="81"/>
      <c r="J90" s="81"/>
      <c r="K90" s="81"/>
      <c r="L90" s="81">
        <f>L89*J12</f>
        <v>2.1399999999999999E-2</v>
      </c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96"/>
      <c r="AA90" s="96"/>
      <c r="AB90" s="96"/>
      <c r="AC90" s="96"/>
      <c r="AD90" s="96"/>
      <c r="AE90" s="96"/>
      <c r="AF90" s="96"/>
      <c r="AG90" s="77"/>
      <c r="AH90" s="77"/>
      <c r="AI90" s="100"/>
      <c r="AJ90" s="87">
        <v>64</v>
      </c>
      <c r="AK90" s="87">
        <f>AI89*AJ90</f>
        <v>1.3695999999999999</v>
      </c>
      <c r="AL90" s="3"/>
      <c r="AM90" s="1"/>
      <c r="AN90" s="1"/>
      <c r="AO90" s="1"/>
      <c r="AP90" s="1"/>
    </row>
    <row r="91" spans="1:42" ht="24" customHeight="1">
      <c r="A91" s="73" t="s">
        <v>96</v>
      </c>
      <c r="B91" s="73"/>
      <c r="C91" s="73"/>
      <c r="D91" s="73" t="s">
        <v>97</v>
      </c>
      <c r="E91" s="73"/>
      <c r="F91" s="73"/>
      <c r="G91" s="73"/>
      <c r="H91" s="73"/>
      <c r="I91" s="4"/>
      <c r="J91" s="4"/>
      <c r="K91" s="4"/>
      <c r="L91" s="4"/>
      <c r="M91" s="4"/>
      <c r="N91" s="4"/>
      <c r="O91" s="4"/>
      <c r="P91" s="4"/>
      <c r="Q91" s="4"/>
      <c r="R91" s="4"/>
      <c r="S91" s="4" t="s">
        <v>114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70"/>
      <c r="AK91" s="71"/>
      <c r="AL91" s="3"/>
      <c r="AM91" s="1"/>
      <c r="AN91" s="1"/>
      <c r="AO91" s="1"/>
      <c r="AP91" s="1"/>
    </row>
    <row r="92" spans="1:42" ht="9.75" hidden="1" customHeight="1">
      <c r="A92" s="7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72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50"/>
      <c r="AK92" s="7"/>
      <c r="AL92" s="1"/>
      <c r="AM92" s="1"/>
      <c r="AN92" s="1"/>
      <c r="AO92" s="1"/>
      <c r="AP92" s="1"/>
    </row>
    <row r="93" spans="1:42" ht="24.75" customHeight="1">
      <c r="A93" s="73" t="s">
        <v>98</v>
      </c>
      <c r="B93" s="73"/>
      <c r="C93" s="73"/>
      <c r="D93" s="73"/>
      <c r="E93" s="73"/>
      <c r="F93" s="73"/>
      <c r="G93" s="7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72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70"/>
      <c r="AK93" s="5"/>
      <c r="AL93" s="1"/>
      <c r="AM93" s="1"/>
      <c r="AN93" s="1"/>
      <c r="AO93" s="1"/>
      <c r="AP93" s="1"/>
    </row>
    <row r="94" spans="1:42" ht="15" hidden="1" customHeight="1">
      <c r="A94" s="72" t="s">
        <v>57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72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70"/>
      <c r="AK94" s="5"/>
      <c r="AL94" s="1"/>
      <c r="AM94" s="1"/>
      <c r="AN94" s="1"/>
      <c r="AO94" s="1"/>
      <c r="AP94" s="1"/>
    </row>
    <row r="95" spans="1:42" ht="10.15" hidden="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70"/>
      <c r="AK95" s="5"/>
      <c r="AL95" s="1"/>
      <c r="AM95" s="1"/>
      <c r="AN95" s="1"/>
      <c r="AO95" s="1"/>
      <c r="AP95" s="1"/>
    </row>
    <row r="96" spans="1:42" ht="10.15" hidden="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70"/>
      <c r="AK96" s="5"/>
      <c r="AL96" s="1"/>
      <c r="AM96" s="1"/>
      <c r="AN96" s="1"/>
      <c r="AO96" s="1"/>
      <c r="AP96" s="1"/>
    </row>
    <row r="97" spans="1:42" ht="10.15" hidden="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70"/>
      <c r="AK97" s="5"/>
      <c r="AL97" s="1"/>
      <c r="AM97" s="1"/>
      <c r="AN97" s="1"/>
      <c r="AO97" s="1"/>
      <c r="AP97" s="1"/>
    </row>
    <row r="98" spans="1:42" ht="9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5"/>
      <c r="AK98" s="5"/>
    </row>
    <row r="99" spans="1:42" ht="13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5"/>
      <c r="AK99" s="5"/>
    </row>
    <row r="100" spans="1:42" ht="9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42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:42" ht="9" customHeigh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</sheetData>
  <sheetProtection selectLockedCells="1" selectUnlockedCells="1"/>
  <mergeCells count="190">
    <mergeCell ref="AI20:AJ20"/>
    <mergeCell ref="O8:Q8"/>
    <mergeCell ref="R8:S8"/>
    <mergeCell ref="AI8:AJ9"/>
    <mergeCell ref="O12:Q12"/>
    <mergeCell ref="K8:M8"/>
    <mergeCell ref="B10:D10"/>
    <mergeCell ref="K10:M10"/>
    <mergeCell ref="R11:S11"/>
    <mergeCell ref="AI18:AJ18"/>
    <mergeCell ref="D19:K20"/>
    <mergeCell ref="L19:U20"/>
    <mergeCell ref="V19:Y20"/>
    <mergeCell ref="Z19:AD20"/>
    <mergeCell ref="AI19:AJ19"/>
    <mergeCell ref="AI7:AJ7"/>
    <mergeCell ref="R9:S9"/>
    <mergeCell ref="AI6:AJ6"/>
    <mergeCell ref="A7:D7"/>
    <mergeCell ref="E7:G7"/>
    <mergeCell ref="H7:J7"/>
    <mergeCell ref="K7:M7"/>
    <mergeCell ref="O7:Q7"/>
    <mergeCell ref="R7:S7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AI27:AI28"/>
    <mergeCell ref="V21:V23"/>
    <mergeCell ref="W21:W23"/>
    <mergeCell ref="X21:X23"/>
    <mergeCell ref="Y21:Y23"/>
    <mergeCell ref="P21:P23"/>
    <mergeCell ref="S21:S23"/>
    <mergeCell ref="T21:T23"/>
    <mergeCell ref="U21:U23"/>
    <mergeCell ref="O21:O23"/>
    <mergeCell ref="Q21:Q23"/>
    <mergeCell ref="J21:J23"/>
    <mergeCell ref="K21:K23"/>
    <mergeCell ref="X9:AC9"/>
    <mergeCell ref="N21:N23"/>
    <mergeCell ref="R21:R23"/>
    <mergeCell ref="A31:A32"/>
    <mergeCell ref="B29:B30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H21:H23"/>
    <mergeCell ref="I21:I23"/>
    <mergeCell ref="L21:L23"/>
    <mergeCell ref="M21:M23"/>
    <mergeCell ref="C29:C30"/>
    <mergeCell ref="A41:A42"/>
    <mergeCell ref="F51:F53"/>
    <mergeCell ref="G51:G53"/>
    <mergeCell ref="A29:A30"/>
    <mergeCell ref="B31:B32"/>
    <mergeCell ref="B35:B36"/>
    <mergeCell ref="C31:C32"/>
    <mergeCell ref="C35:C36"/>
    <mergeCell ref="C37:C38"/>
    <mergeCell ref="C39:C40"/>
    <mergeCell ref="D51:D53"/>
    <mergeCell ref="E51:E53"/>
    <mergeCell ref="C41:C42"/>
    <mergeCell ref="A35:A36"/>
    <mergeCell ref="A37:A38"/>
    <mergeCell ref="C45:C46"/>
    <mergeCell ref="A39:A40"/>
    <mergeCell ref="B45:B46"/>
    <mergeCell ref="A45:A46"/>
    <mergeCell ref="A33:A34"/>
    <mergeCell ref="A43:A44"/>
    <mergeCell ref="AI29:AI30"/>
    <mergeCell ref="AI48:AJ48"/>
    <mergeCell ref="D49:K50"/>
    <mergeCell ref="L49:U50"/>
    <mergeCell ref="V49:Y50"/>
    <mergeCell ref="Z49:AD50"/>
    <mergeCell ref="AI49:AJ49"/>
    <mergeCell ref="AI50:AJ50"/>
    <mergeCell ref="AI31:AI32"/>
    <mergeCell ref="AI35:AI36"/>
    <mergeCell ref="AI37:AI38"/>
    <mergeCell ref="AI39:AI40"/>
    <mergeCell ref="AI41:AI42"/>
    <mergeCell ref="AI45:AI46"/>
    <mergeCell ref="AI33:AI34"/>
    <mergeCell ref="AI43:AI44"/>
    <mergeCell ref="A67:A68"/>
    <mergeCell ref="A75:A76"/>
    <mergeCell ref="A79:A80"/>
    <mergeCell ref="A81:A82"/>
    <mergeCell ref="A83:A84"/>
    <mergeCell ref="A69:A70"/>
    <mergeCell ref="B85:B86"/>
    <mergeCell ref="B87:B88"/>
    <mergeCell ref="B75:B76"/>
    <mergeCell ref="B79:B80"/>
    <mergeCell ref="A85:A86"/>
    <mergeCell ref="A87:A88"/>
    <mergeCell ref="A71:A72"/>
    <mergeCell ref="A77:A78"/>
    <mergeCell ref="A73:A74"/>
    <mergeCell ref="A63:A64"/>
    <mergeCell ref="A65:A66"/>
    <mergeCell ref="B37:B38"/>
    <mergeCell ref="B39:B40"/>
    <mergeCell ref="B41:B42"/>
    <mergeCell ref="A61:A62"/>
    <mergeCell ref="B55:B56"/>
    <mergeCell ref="B63:B64"/>
    <mergeCell ref="B65:B66"/>
    <mergeCell ref="A59:A60"/>
    <mergeCell ref="A55:A56"/>
    <mergeCell ref="A57:A58"/>
    <mergeCell ref="V51:V53"/>
    <mergeCell ref="N51:N53"/>
    <mergeCell ref="O51:O53"/>
    <mergeCell ref="C83:C84"/>
    <mergeCell ref="B69:B70"/>
    <mergeCell ref="B67:B68"/>
    <mergeCell ref="B57:B58"/>
    <mergeCell ref="B59:B60"/>
    <mergeCell ref="B61:B62"/>
    <mergeCell ref="B81:B82"/>
    <mergeCell ref="B83:B84"/>
    <mergeCell ref="AI59:AI60"/>
    <mergeCell ref="P51:P53"/>
    <mergeCell ref="AI61:AI62"/>
    <mergeCell ref="AI63:AI64"/>
    <mergeCell ref="AI65:AI66"/>
    <mergeCell ref="C55:C56"/>
    <mergeCell ref="AI69:AI70"/>
    <mergeCell ref="C57:C58"/>
    <mergeCell ref="C59:C60"/>
    <mergeCell ref="H51:H53"/>
    <mergeCell ref="J51:J53"/>
    <mergeCell ref="K51:K53"/>
    <mergeCell ref="L51:L53"/>
    <mergeCell ref="M51:M53"/>
    <mergeCell ref="R51:R53"/>
    <mergeCell ref="I51:I53"/>
    <mergeCell ref="AI55:AI56"/>
    <mergeCell ref="AI57:AI58"/>
    <mergeCell ref="W51:W53"/>
    <mergeCell ref="X51:X53"/>
    <mergeCell ref="Q51:Q53"/>
    <mergeCell ref="S51:S53"/>
    <mergeCell ref="T51:T53"/>
    <mergeCell ref="U51:U53"/>
    <mergeCell ref="A89:A90"/>
    <mergeCell ref="B89:B90"/>
    <mergeCell ref="AI71:AI72"/>
    <mergeCell ref="AI73:AI74"/>
    <mergeCell ref="C89:C90"/>
    <mergeCell ref="C61:C62"/>
    <mergeCell ref="C63:C64"/>
    <mergeCell ref="C65:C66"/>
    <mergeCell ref="C75:C76"/>
    <mergeCell ref="C79:C80"/>
    <mergeCell ref="C69:C70"/>
    <mergeCell ref="C81:C82"/>
    <mergeCell ref="C67:C68"/>
    <mergeCell ref="AI67:AI68"/>
    <mergeCell ref="AI77:AI78"/>
    <mergeCell ref="C85:C86"/>
    <mergeCell ref="C87:C88"/>
    <mergeCell ref="AI85:AI86"/>
    <mergeCell ref="AI87:AI88"/>
    <mergeCell ref="AI89:AI90"/>
    <mergeCell ref="AI75:AI76"/>
    <mergeCell ref="AI79:AI80"/>
    <mergeCell ref="AI81:AI82"/>
    <mergeCell ref="AI83:AI84"/>
  </mergeCells>
  <pageMargins left="0.31496062992125984" right="0.39370078740157483" top="0.19685039370078741" bottom="0.15748031496062992" header="0.51181102362204722" footer="0.23622047244094491"/>
  <pageSetup paperSize="9" scale="69" firstPageNumber="0" fitToHeight="0" pageOrder="overThenDown" orientation="landscape" horizontalDpi="4294967293" r:id="rId1"/>
  <headerFooter alignWithMargins="0"/>
  <rowBreaks count="2" manualBreakCount="2">
    <brk id="46" max="16383" man="1"/>
    <brk id="93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2026-02-16T07:01:48Z</cp:lastPrinted>
  <dcterms:created xsi:type="dcterms:W3CDTF">2017-01-24T07:06:11Z</dcterms:created>
  <dcterms:modified xsi:type="dcterms:W3CDTF">2026-02-27T10:41:57Z</dcterms:modified>
</cp:coreProperties>
</file>