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V84" i="1"/>
  <c r="AH79"/>
  <c r="AH81"/>
  <c r="AH83"/>
  <c r="V42" l="1"/>
  <c r="AJ84"/>
  <c r="AJ82"/>
  <c r="Q62"/>
  <c r="Q36"/>
  <c r="AH61" l="1"/>
  <c r="AJ62" s="1"/>
  <c r="AH35"/>
  <c r="AJ36" s="1"/>
  <c r="AH41"/>
  <c r="AJ42" s="1"/>
  <c r="Q66"/>
  <c r="D55"/>
  <c r="AJ80"/>
  <c r="N55"/>
  <c r="Q86"/>
  <c r="AH85" s="1"/>
  <c r="Q55"/>
  <c r="Q30"/>
  <c r="Q34"/>
  <c r="Q28"/>
  <c r="AH27" s="1"/>
  <c r="Q25"/>
  <c r="U55" l="1"/>
  <c r="V55"/>
  <c r="U38"/>
  <c r="AH37" s="1"/>
  <c r="O46"/>
  <c r="AH45" s="1"/>
  <c r="O55"/>
  <c r="N60"/>
  <c r="M55"/>
  <c r="L55"/>
  <c r="G55"/>
  <c r="F55"/>
  <c r="E55"/>
  <c r="O48"/>
  <c r="AH47" s="1"/>
  <c r="N68"/>
  <c r="AJ48" l="1"/>
  <c r="AJ46"/>
  <c r="L50"/>
  <c r="AH49" s="1"/>
  <c r="AJ86"/>
  <c r="D60" l="1"/>
  <c r="M30" l="1"/>
  <c r="M78"/>
  <c r="AH77" s="1"/>
  <c r="Q72"/>
  <c r="AJ54"/>
  <c r="AJ38" l="1"/>
  <c r="G70"/>
  <c r="AH69" s="1"/>
  <c r="V25"/>
  <c r="U25"/>
  <c r="P25"/>
  <c r="O25"/>
  <c r="N25"/>
  <c r="L25"/>
  <c r="G25"/>
  <c r="F25"/>
  <c r="E25"/>
  <c r="D25"/>
  <c r="F76"/>
  <c r="AH75" s="1"/>
  <c r="P74"/>
  <c r="AH73" s="1"/>
  <c r="E72"/>
  <c r="AH71" s="1"/>
  <c r="L68"/>
  <c r="AH67" s="1"/>
  <c r="L66"/>
  <c r="AH65" s="1"/>
  <c r="L64"/>
  <c r="AH63" s="1"/>
  <c r="O60"/>
  <c r="F60"/>
  <c r="AH59" s="1"/>
  <c r="AJ50"/>
  <c r="D44"/>
  <c r="AH43" s="1"/>
  <c r="L40"/>
  <c r="AH39" s="1"/>
  <c r="D34"/>
  <c r="AH33" s="1"/>
  <c r="L32"/>
  <c r="AH31" s="1"/>
  <c r="D30"/>
  <c r="AH29" s="1"/>
  <c r="AJ28"/>
  <c r="AJ60" l="1"/>
  <c r="AJ44"/>
  <c r="AJ74"/>
  <c r="AJ70"/>
  <c r="AJ32"/>
  <c r="AJ40"/>
  <c r="AJ72"/>
  <c r="AJ78"/>
  <c r="AJ68"/>
  <c r="AJ76"/>
  <c r="AJ64"/>
  <c r="AJ34"/>
  <c r="AJ66"/>
  <c r="AJ30"/>
  <c r="O13" l="1"/>
  <c r="L13" s="1"/>
</calcChain>
</file>

<file path=xl/sharedStrings.xml><?xml version="1.0" encoding="utf-8"?>
<sst xmlns="http://schemas.openxmlformats.org/spreadsheetml/2006/main" count="152" uniqueCount="110">
  <si>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</si>
  <si>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</si>
  <si>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</si>
  <si>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</si>
  <si>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</si>
  <si>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</si>
  <si>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</si>
  <si>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</si>
  <si>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</si>
  <si>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</si>
  <si>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</si>
  <si>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</si>
  <si>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</si>
  <si>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</si>
  <si>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</si>
  <si>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</si>
  <si>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</si>
  <si>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</si>
  <si>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</si>
  <si>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</si>
  <si>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</si>
  <si>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</si>
  <si>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</si>
  <si>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</si>
  <si>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</si>
  <si>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</si>
  <si>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</si>
  <si>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</si>
  <si>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</si>
  <si>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</si>
  <si>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</si>
  <si>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</si>
  <si>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</si>
  <si>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</si>
  <si>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</si>
  <si>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</si>
  <si>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</si>
  <si>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</si>
  <si>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</si>
  <si>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</si>
  <si>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</si>
  <si>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</si>
  <si>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</si>
  <si>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</si>
  <si>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</si>
  <si>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</si>
  <si>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</si>
  <si>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</si>
  <si>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</si>
  <si>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</si>
  <si>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</si>
  <si>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</si>
  <si>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</si>
  <si>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</si>
  <si>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</si>
  <si>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>подлежащих закладке</t>
  </si>
  <si>
    <t xml:space="preserve">  для обслуживающего</t>
  </si>
  <si>
    <t>кг</t>
  </si>
  <si>
    <t>л</t>
  </si>
  <si>
    <t>шт</t>
  </si>
  <si>
    <t>Материально ответственное лицо  Салимова С.А.</t>
  </si>
  <si>
    <t>хлеб рж</t>
  </si>
  <si>
    <t>масло сливочное</t>
  </si>
  <si>
    <t>масло растительное</t>
  </si>
  <si>
    <t>соль</t>
  </si>
  <si>
    <t>сахар</t>
  </si>
  <si>
    <t>картофель</t>
  </si>
  <si>
    <t>лук</t>
  </si>
  <si>
    <t>морковь</t>
  </si>
  <si>
    <t>хлеб пшеничный</t>
  </si>
  <si>
    <t>хлеб ржаной</t>
  </si>
  <si>
    <t>чай</t>
  </si>
  <si>
    <t>лимонная кислота</t>
  </si>
  <si>
    <t>молоко</t>
  </si>
  <si>
    <t>количество</t>
  </si>
  <si>
    <t>цена</t>
  </si>
  <si>
    <t>сумма</t>
  </si>
  <si>
    <t xml:space="preserve"> </t>
  </si>
  <si>
    <t>Хлеб пшеничный</t>
  </si>
  <si>
    <t>компот из сухофруктов</t>
  </si>
  <si>
    <t>сухофрукты</t>
  </si>
  <si>
    <t>Суп с бобовыми</t>
  </si>
  <si>
    <t>горох</t>
  </si>
  <si>
    <t>сухари панировочные</t>
  </si>
  <si>
    <t>Пшено</t>
  </si>
  <si>
    <t>Макароны отварные</t>
  </si>
  <si>
    <t>Макароны</t>
  </si>
  <si>
    <t>Заведующий    ____________  З.В.Климова</t>
  </si>
  <si>
    <t>60\15</t>
  </si>
  <si>
    <t>Мясо</t>
  </si>
  <si>
    <t>мука пшеничная</t>
  </si>
  <si>
    <t>сметана</t>
  </si>
  <si>
    <t>Салат из моркови</t>
  </si>
  <si>
    <t>Котлеты с луком, с соусом</t>
  </si>
  <si>
    <t>Медсестра</t>
  </si>
  <si>
    <t>Дмитрук Е.С.</t>
  </si>
  <si>
    <t>Заведующий __________З.В.Климова</t>
  </si>
  <si>
    <t xml:space="preserve">          Завхоз _____________   С.А.Салимова</t>
  </si>
  <si>
    <r>
      <t xml:space="preserve"> Меню-требование на выдачу продуктов питания  N</t>
    </r>
    <r>
      <rPr>
        <i/>
        <sz val="11"/>
        <rFont val="Times New Roman"/>
        <family val="1"/>
        <charset val="204"/>
      </rPr>
      <t xml:space="preserve"> 2</t>
    </r>
  </si>
  <si>
    <r>
      <t xml:space="preserve">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</si>
  <si>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</si>
  <si>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 xml:space="preserve">каша жидкая пшенная </t>
  </si>
  <si>
    <t>150\5\5</t>
  </si>
  <si>
    <t>Чай с сахаром</t>
  </si>
  <si>
    <t>яблоко в 10,00</t>
  </si>
  <si>
    <t>печенье</t>
  </si>
  <si>
    <t>яблоко</t>
  </si>
  <si>
    <t>150\6</t>
  </si>
  <si>
    <t>витаимнизированный напиток</t>
  </si>
  <si>
    <t>витаминизированный напиток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</si>
</sst>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00"/>
    <numFmt numFmtId="166" formatCode="0.00000"/>
    <numFmt numFmtId="167" formatCode="0.0"/>
  </numFmts>
  <fonts count="17">
    <font>
      <sz val="10"/>
      <name val="Pragmatica"/>
      <charset val="204"/>
    </font>
    <font>
      <sz val="10"/>
      <name val="Arial Cyr"/>
      <family val="2"/>
      <charset val="204"/>
    </font>
    <font>
      <i/>
      <sz val="14"/>
      <name val="Times New Roman"/>
      <family val="1"/>
      <charset val="204"/>
    </font>
    <font>
      <sz val="14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2"/>
      <name val="Segoe UI Semibold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42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/>
    <xf numFmtId="14" fontId="7" fillId="0" borderId="0" xfId="0" applyNumberFormat="1" applyFont="1"/>
    <xf numFmtId="0" fontId="7" fillId="0" borderId="1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2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/>
    <xf numFmtId="0" fontId="7" fillId="0" borderId="10" xfId="0" applyFont="1" applyBorder="1"/>
    <xf numFmtId="0" fontId="5" fillId="0" borderId="10" xfId="0" applyFont="1" applyBorder="1"/>
    <xf numFmtId="0" fontId="5" fillId="0" borderId="15" xfId="0" applyFont="1" applyBorder="1"/>
    <xf numFmtId="0" fontId="5" fillId="0" borderId="16" xfId="0" applyFont="1" applyBorder="1"/>
    <xf numFmtId="0" fontId="7" fillId="0" borderId="2" xfId="0" applyFont="1" applyBorder="1" applyAlignment="1">
      <alignment horizontal="center" vertical="center"/>
    </xf>
    <xf numFmtId="0" fontId="5" fillId="0" borderId="17" xfId="0" applyFont="1" applyBorder="1"/>
    <xf numFmtId="0" fontId="7" fillId="0" borderId="18" xfId="0" applyFont="1" applyBorder="1" applyAlignment="1">
      <alignment horizontal="center"/>
    </xf>
    <xf numFmtId="0" fontId="5" fillId="0" borderId="19" xfId="0" applyFont="1" applyBorder="1"/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2" fontId="7" fillId="0" borderId="21" xfId="0" applyNumberFormat="1" applyFont="1" applyBorder="1"/>
    <xf numFmtId="0" fontId="4" fillId="0" borderId="22" xfId="0" applyFont="1" applyBorder="1"/>
    <xf numFmtId="0" fontId="5" fillId="0" borderId="21" xfId="0" applyFont="1" applyBorder="1"/>
    <xf numFmtId="0" fontId="7" fillId="0" borderId="23" xfId="0" applyFont="1" applyBorder="1"/>
    <xf numFmtId="0" fontId="5" fillId="0" borderId="8" xfId="0" applyFont="1" applyBorder="1"/>
    <xf numFmtId="0" fontId="5" fillId="0" borderId="9" xfId="0" applyFont="1" applyBorder="1"/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2" fontId="7" fillId="0" borderId="25" xfId="0" applyNumberFormat="1" applyFont="1" applyBorder="1"/>
    <xf numFmtId="0" fontId="7" fillId="0" borderId="27" xfId="0" applyFont="1" applyBorder="1"/>
    <xf numFmtId="0" fontId="5" fillId="0" borderId="25" xfId="0" applyFont="1" applyBorder="1"/>
    <xf numFmtId="0" fontId="7" fillId="0" borderId="28" xfId="0" applyFont="1" applyBorder="1"/>
    <xf numFmtId="0" fontId="7" fillId="0" borderId="0" xfId="0" applyFont="1" applyAlignment="1">
      <alignment vertical="top"/>
    </xf>
    <xf numFmtId="0" fontId="5" fillId="0" borderId="26" xfId="0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32" xfId="0" applyFont="1" applyBorder="1"/>
    <xf numFmtId="0" fontId="7" fillId="0" borderId="9" xfId="0" applyFont="1" applyBorder="1"/>
    <xf numFmtId="0" fontId="5" fillId="0" borderId="33" xfId="0" applyFont="1" applyBorder="1"/>
    <xf numFmtId="0" fontId="5" fillId="0" borderId="34" xfId="0" applyFont="1" applyBorder="1"/>
    <xf numFmtId="0" fontId="7" fillId="0" borderId="35" xfId="0" applyFont="1" applyBorder="1"/>
    <xf numFmtId="0" fontId="7" fillId="0" borderId="18" xfId="0" applyFont="1" applyBorder="1"/>
    <xf numFmtId="0" fontId="7" fillId="0" borderId="17" xfId="0" applyFont="1" applyBorder="1"/>
    <xf numFmtId="0" fontId="7" fillId="0" borderId="19" xfId="0" applyFont="1" applyBorder="1"/>
    <xf numFmtId="0" fontId="5" fillId="0" borderId="18" xfId="0" applyFont="1" applyBorder="1"/>
    <xf numFmtId="0" fontId="7" fillId="0" borderId="36" xfId="0" applyFont="1" applyBorder="1"/>
    <xf numFmtId="0" fontId="2" fillId="0" borderId="10" xfId="0" applyFont="1" applyBorder="1" applyAlignment="1">
      <alignment horizontal="left"/>
    </xf>
    <xf numFmtId="2" fontId="2" fillId="0" borderId="0" xfId="0" applyNumberFormat="1" applyFont="1"/>
    <xf numFmtId="0" fontId="7" fillId="0" borderId="43" xfId="0" applyFont="1" applyBorder="1" applyAlignment="1">
      <alignment horizontal="left"/>
    </xf>
    <xf numFmtId="0" fontId="7" fillId="0" borderId="43" xfId="0" applyFont="1" applyBorder="1" applyAlignment="1">
      <alignment horizontal="center"/>
    </xf>
    <xf numFmtId="0" fontId="5" fillId="0" borderId="43" xfId="0" applyFont="1" applyBorder="1"/>
    <xf numFmtId="0" fontId="7" fillId="0" borderId="43" xfId="0" applyFont="1" applyBorder="1"/>
    <xf numFmtId="0" fontId="6" fillId="0" borderId="43" xfId="0" applyFont="1" applyBorder="1" applyAlignment="1">
      <alignment textRotation="90" wrapText="1"/>
    </xf>
    <xf numFmtId="0" fontId="7" fillId="0" borderId="43" xfId="0" applyFont="1" applyBorder="1" applyAlignment="1">
      <alignment textRotation="90" wrapText="1"/>
    </xf>
    <xf numFmtId="0" fontId="7" fillId="0" borderId="43" xfId="0" applyFont="1" applyBorder="1" applyAlignment="1">
      <alignment horizontal="center" vertical="center"/>
    </xf>
    <xf numFmtId="0" fontId="6" fillId="0" borderId="43" xfId="0" applyFont="1" applyBorder="1" applyAlignment="1">
      <alignment horizontal="left" wrapText="1"/>
    </xf>
    <xf numFmtId="1" fontId="7" fillId="0" borderId="43" xfId="0" applyNumberFormat="1" applyFont="1" applyBorder="1"/>
    <xf numFmtId="49" fontId="7" fillId="0" borderId="43" xfId="0" applyNumberFormat="1" applyFont="1" applyBorder="1"/>
    <xf numFmtId="0" fontId="5" fillId="0" borderId="43" xfId="0" applyFont="1" applyBorder="1" applyAlignment="1">
      <alignment vertical="center"/>
    </xf>
    <xf numFmtId="165" fontId="7" fillId="0" borderId="43" xfId="0" applyNumberFormat="1" applyFont="1" applyBorder="1" applyAlignment="1">
      <alignment vertical="center"/>
    </xf>
    <xf numFmtId="165" fontId="5" fillId="0" borderId="43" xfId="0" applyNumberFormat="1" applyFont="1" applyBorder="1" applyAlignment="1">
      <alignment vertical="center"/>
    </xf>
    <xf numFmtId="0" fontId="14" fillId="0" borderId="43" xfId="0" applyFont="1" applyBorder="1" applyAlignment="1">
      <alignment vertical="center"/>
    </xf>
    <xf numFmtId="164" fontId="15" fillId="0" borderId="43" xfId="0" applyNumberFormat="1" applyFont="1" applyBorder="1" applyAlignment="1">
      <alignment vertical="center"/>
    </xf>
    <xf numFmtId="0" fontId="15" fillId="0" borderId="43" xfId="0" applyFont="1" applyBorder="1" applyAlignment="1">
      <alignment vertical="center"/>
    </xf>
    <xf numFmtId="2" fontId="14" fillId="0" borderId="43" xfId="0" applyNumberFormat="1" applyFont="1" applyBorder="1" applyAlignment="1">
      <alignment vertical="center"/>
    </xf>
    <xf numFmtId="165" fontId="15" fillId="0" borderId="43" xfId="0" applyNumberFormat="1" applyFont="1" applyBorder="1" applyAlignment="1">
      <alignment vertical="center"/>
    </xf>
    <xf numFmtId="165" fontId="16" fillId="0" borderId="43" xfId="0" applyNumberFormat="1" applyFont="1" applyBorder="1" applyAlignment="1">
      <alignment vertical="center"/>
    </xf>
    <xf numFmtId="0" fontId="5" fillId="0" borderId="43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/>
    </xf>
    <xf numFmtId="166" fontId="15" fillId="0" borderId="43" xfId="0" applyNumberFormat="1" applyFont="1" applyBorder="1" applyAlignment="1">
      <alignment vertical="center"/>
    </xf>
    <xf numFmtId="2" fontId="5" fillId="0" borderId="43" xfId="0" applyNumberFormat="1" applyFont="1" applyBorder="1" applyAlignment="1">
      <alignment vertical="center"/>
    </xf>
    <xf numFmtId="0" fontId="6" fillId="0" borderId="43" xfId="0" applyFont="1" applyBorder="1"/>
    <xf numFmtId="0" fontId="15" fillId="0" borderId="43" xfId="0" applyFont="1" applyBorder="1"/>
    <xf numFmtId="164" fontId="15" fillId="0" borderId="43" xfId="0" applyNumberFormat="1" applyFont="1" applyBorder="1"/>
    <xf numFmtId="0" fontId="14" fillId="0" borderId="43" xfId="0" applyFont="1" applyBorder="1"/>
    <xf numFmtId="165" fontId="15" fillId="0" borderId="43" xfId="0" applyNumberFormat="1" applyFont="1" applyBorder="1"/>
    <xf numFmtId="167" fontId="15" fillId="0" borderId="43" xfId="0" applyNumberFormat="1" applyFont="1" applyBorder="1" applyAlignment="1">
      <alignment vertical="center"/>
    </xf>
    <xf numFmtId="0" fontId="5" fillId="0" borderId="43" xfId="0" applyFont="1" applyBorder="1" applyAlignment="1">
      <alignment horizontal="center"/>
    </xf>
    <xf numFmtId="0" fontId="5" fillId="0" borderId="43" xfId="0" applyFont="1" applyBorder="1" applyAlignment="1">
      <alignment horizontal="center" vertical="center"/>
    </xf>
    <xf numFmtId="0" fontId="2" fillId="0" borderId="43" xfId="0" applyFont="1" applyBorder="1" applyAlignment="1">
      <alignment horizontal="left"/>
    </xf>
    <xf numFmtId="0" fontId="2" fillId="0" borderId="43" xfId="0" applyFont="1" applyBorder="1"/>
    <xf numFmtId="0" fontId="2" fillId="0" borderId="43" xfId="0" applyFont="1" applyBorder="1" applyAlignment="1">
      <alignment horizontal="center"/>
    </xf>
    <xf numFmtId="2" fontId="2" fillId="0" borderId="43" xfId="0" applyNumberFormat="1" applyFont="1" applyBorder="1"/>
    <xf numFmtId="0" fontId="5" fillId="0" borderId="43" xfId="0" applyFont="1" applyBorder="1" applyAlignment="1">
      <alignment horizontal="left" vertical="center"/>
    </xf>
    <xf numFmtId="0" fontId="12" fillId="0" borderId="43" xfId="0" applyFont="1" applyBorder="1" applyAlignment="1">
      <alignment horizontal="center" textRotation="90" wrapText="1"/>
    </xf>
    <xf numFmtId="0" fontId="12" fillId="0" borderId="43" xfId="0" applyFont="1" applyBorder="1" applyAlignment="1">
      <alignment horizontal="right" textRotation="90" wrapText="1"/>
    </xf>
    <xf numFmtId="164" fontId="13" fillId="0" borderId="43" xfId="0" applyNumberFormat="1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164" fontId="13" fillId="0" borderId="43" xfId="0" applyNumberFormat="1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3" fillId="0" borderId="43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center"/>
    </xf>
    <xf numFmtId="0" fontId="13" fillId="0" borderId="43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textRotation="90" wrapText="1"/>
    </xf>
    <xf numFmtId="0" fontId="12" fillId="0" borderId="43" xfId="0" applyFont="1" applyBorder="1" applyAlignment="1">
      <alignment horizontal="right" vertical="center" textRotation="90" wrapText="1"/>
    </xf>
    <xf numFmtId="0" fontId="0" fillId="0" borderId="43" xfId="0" applyBorder="1" applyAlignment="1">
      <alignment vertical="center" textRotation="90"/>
    </xf>
    <xf numFmtId="0" fontId="12" fillId="0" borderId="43" xfId="0" applyFont="1" applyBorder="1" applyAlignment="1">
      <alignment horizontal="left" textRotation="90" wrapText="1"/>
    </xf>
    <xf numFmtId="0" fontId="12" fillId="0" borderId="43" xfId="0" applyFont="1" applyBorder="1" applyAlignment="1">
      <alignment horizontal="right" wrapText="1"/>
    </xf>
    <xf numFmtId="0" fontId="7" fillId="0" borderId="14" xfId="0" applyFont="1" applyBorder="1" applyAlignment="1">
      <alignment horizontal="center"/>
    </xf>
    <xf numFmtId="2" fontId="7" fillId="0" borderId="37" xfId="0" applyNumberFormat="1" applyFont="1" applyBorder="1" applyAlignment="1">
      <alignment horizontal="center"/>
    </xf>
    <xf numFmtId="2" fontId="7" fillId="0" borderId="38" xfId="0" applyNumberFormat="1" applyFont="1" applyBorder="1" applyAlignment="1">
      <alignment horizontal="center"/>
    </xf>
    <xf numFmtId="2" fontId="7" fillId="0" borderId="39" xfId="0" applyNumberFormat="1" applyFont="1" applyBorder="1" applyAlignment="1">
      <alignment horizontal="center"/>
    </xf>
    <xf numFmtId="0" fontId="12" fillId="0" borderId="43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/>
    </xf>
    <xf numFmtId="0" fontId="12" fillId="2" borderId="43" xfId="0" applyFont="1" applyFill="1" applyBorder="1" applyAlignment="1">
      <alignment horizontal="center" textRotation="90" wrapText="1"/>
    </xf>
    <xf numFmtId="49" fontId="7" fillId="0" borderId="40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90"/>
  <sheetViews>
    <sheetView tabSelected="1" zoomScaleNormal="100" workbookViewId="0">
      <selection activeCell="G70" sqref="G70"/>
    </sheetView>
  </sheetViews>
  <sheetFormatPr defaultRowHeight="12.75"/>
  <cols>
    <col min="1" max="1" width="18.85546875" customWidth="1"/>
    <col min="2" max="2" width="4.85546875" customWidth="1"/>
    <col min="3" max="3" width="4.28515625" customWidth="1"/>
    <col min="4" max="4" width="7.5703125" customWidth="1"/>
    <col min="5" max="5" width="7.85546875" customWidth="1"/>
    <col min="6" max="6" width="7.140625" customWidth="1"/>
    <col min="7" max="7" width="8" customWidth="1"/>
    <col min="8" max="8" width="2.28515625" customWidth="1"/>
    <col min="9" max="9" width="2.85546875" customWidth="1"/>
    <col min="10" max="10" width="5.85546875" customWidth="1"/>
    <col min="11" max="11" width="2.42578125" customWidth="1"/>
    <col min="12" max="12" width="7.42578125" customWidth="1"/>
    <col min="13" max="14" width="7.28515625" customWidth="1"/>
    <col min="15" max="15" width="7.85546875" customWidth="1"/>
    <col min="16" max="16" width="6.42578125" customWidth="1"/>
    <col min="17" max="17" width="6.7109375" customWidth="1"/>
    <col min="18" max="18" width="6.5703125" customWidth="1"/>
    <col min="19" max="19" width="0.28515625" customWidth="1"/>
    <col min="20" max="20" width="2.85546875" customWidth="1"/>
    <col min="21" max="21" width="8.140625" customWidth="1"/>
    <col min="22" max="22" width="9.140625" customWidth="1"/>
    <col min="23" max="24" width="4.7109375" customWidth="1"/>
    <col min="25" max="25" width="1.85546875" customWidth="1"/>
    <col min="26" max="26" width="1.5703125" customWidth="1"/>
    <col min="27" max="27" width="1.85546875" customWidth="1"/>
    <col min="28" max="28" width="1.28515625" customWidth="1"/>
    <col min="29" max="29" width="3.28515625" hidden="1" customWidth="1"/>
    <col min="30" max="30" width="3.42578125" customWidth="1"/>
    <col min="31" max="31" width="2" customWidth="1"/>
    <col min="32" max="33" width="2.5703125" customWidth="1"/>
    <col min="34" max="34" width="8.42578125" customWidth="1"/>
    <col min="35" max="35" width="7.5703125" customWidth="1"/>
    <col min="36" max="36" width="8" customWidth="1"/>
    <col min="37" max="37" width="6.140625" customWidth="1"/>
    <col min="38" max="38" width="6.7109375" customWidth="1"/>
  </cols>
  <sheetData>
    <row r="1" spans="1:41" ht="13.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10"/>
      <c r="W1" s="9"/>
      <c r="X1" s="11"/>
      <c r="Y1" s="12"/>
      <c r="Z1" s="12"/>
      <c r="AA1" s="12"/>
      <c r="AB1" s="12"/>
      <c r="AC1" s="9"/>
      <c r="AD1" s="9"/>
      <c r="AE1" s="9"/>
      <c r="AF1" s="10"/>
      <c r="AG1" s="13"/>
      <c r="AH1" s="13"/>
      <c r="AI1" s="13"/>
      <c r="AJ1" s="9"/>
      <c r="AK1" s="1"/>
      <c r="AL1" s="1"/>
      <c r="AM1" s="1"/>
      <c r="AN1" s="1"/>
      <c r="AO1" s="1"/>
    </row>
    <row r="2" spans="1:41" ht="16.5" customHeight="1">
      <c r="A2" s="11" t="s">
        <v>87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10"/>
      <c r="W2" s="9"/>
      <c r="X2" s="12"/>
      <c r="Y2" s="12"/>
      <c r="Z2" s="12"/>
      <c r="AA2" s="12"/>
      <c r="AB2" s="12"/>
      <c r="AC2" s="12"/>
      <c r="AD2" s="12"/>
      <c r="AE2" s="12"/>
      <c r="AF2" s="10"/>
      <c r="AG2" s="13"/>
      <c r="AH2" s="13"/>
      <c r="AI2" s="13"/>
      <c r="AJ2" s="9"/>
      <c r="AK2" s="1"/>
      <c r="AL2" s="1"/>
      <c r="AM2" s="1"/>
      <c r="AN2" s="1"/>
      <c r="AO2" s="1"/>
    </row>
    <row r="3" spans="1:41" ht="12" customHeight="1">
      <c r="A3" s="12" t="s">
        <v>1</v>
      </c>
      <c r="B3" s="9"/>
      <c r="C3" s="9"/>
      <c r="D3" s="9"/>
      <c r="E3" s="9"/>
      <c r="F3" s="13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4" t="s">
        <v>98</v>
      </c>
      <c r="V3" s="9"/>
      <c r="W3" s="9"/>
      <c r="X3" s="12"/>
      <c r="Y3" s="12"/>
      <c r="Z3" s="12"/>
      <c r="AA3" s="12"/>
      <c r="AB3" s="12"/>
      <c r="AC3" s="12"/>
      <c r="AD3" s="12"/>
      <c r="AE3" s="12"/>
      <c r="AF3" s="10"/>
      <c r="AG3" s="13"/>
      <c r="AH3" s="13"/>
      <c r="AI3" s="13"/>
      <c r="AJ3" s="9"/>
      <c r="AK3" s="1"/>
      <c r="AL3" s="1"/>
      <c r="AM3" s="1"/>
      <c r="AN3" s="1"/>
      <c r="AO3" s="1"/>
    </row>
    <row r="4" spans="1:41" ht="2.25" customHeight="1">
      <c r="A4" s="15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4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1"/>
      <c r="AL4" s="1"/>
      <c r="AM4" s="1"/>
      <c r="AN4" s="1"/>
      <c r="AO4" s="1"/>
    </row>
    <row r="5" spans="1:41" ht="14.25" hidden="1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6"/>
      <c r="N5" s="11"/>
      <c r="O5" s="11"/>
      <c r="P5" s="11"/>
      <c r="Q5" s="11"/>
      <c r="R5" s="11"/>
      <c r="S5" s="11"/>
      <c r="T5" s="14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"/>
      <c r="AL5" s="1"/>
      <c r="AM5" s="1"/>
      <c r="AN5" s="1"/>
      <c r="AO5" s="1"/>
    </row>
    <row r="6" spans="1:41" ht="15.75" customHeight="1" thickBot="1">
      <c r="A6" s="134" t="s">
        <v>2</v>
      </c>
      <c r="B6" s="134"/>
      <c r="C6" s="134"/>
      <c r="D6" s="134"/>
      <c r="E6" s="135" t="s">
        <v>3</v>
      </c>
      <c r="F6" s="135"/>
      <c r="G6" s="135"/>
      <c r="H6" s="135" t="s">
        <v>4</v>
      </c>
      <c r="I6" s="135"/>
      <c r="J6" s="135"/>
      <c r="K6" s="135" t="s">
        <v>5</v>
      </c>
      <c r="L6" s="135"/>
      <c r="M6" s="135"/>
      <c r="N6" s="17"/>
      <c r="O6" s="18"/>
      <c r="P6" s="19"/>
      <c r="Q6" s="17"/>
      <c r="R6" s="18"/>
      <c r="S6" s="11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132" t="s">
        <v>6</v>
      </c>
      <c r="AI6" s="132"/>
      <c r="AJ6" s="9"/>
      <c r="AK6" s="1"/>
      <c r="AL6" s="1"/>
      <c r="AM6" s="1"/>
      <c r="AN6" s="1"/>
      <c r="AO6" s="1"/>
    </row>
    <row r="7" spans="1:41" ht="11.25" customHeight="1">
      <c r="A7" s="133" t="s">
        <v>7</v>
      </c>
      <c r="B7" s="133"/>
      <c r="C7" s="133"/>
      <c r="D7" s="133"/>
      <c r="E7" s="128" t="s">
        <v>8</v>
      </c>
      <c r="F7" s="128"/>
      <c r="G7" s="128"/>
      <c r="H7" s="128" t="s">
        <v>9</v>
      </c>
      <c r="I7" s="128"/>
      <c r="J7" s="128"/>
      <c r="K7" s="128" t="s">
        <v>10</v>
      </c>
      <c r="L7" s="128"/>
      <c r="M7" s="128"/>
      <c r="N7" s="128" t="s">
        <v>11</v>
      </c>
      <c r="O7" s="128"/>
      <c r="P7" s="128"/>
      <c r="Q7" s="131" t="s">
        <v>12</v>
      </c>
      <c r="R7" s="131"/>
      <c r="S7" s="11"/>
      <c r="T7" s="11"/>
      <c r="U7" s="9"/>
      <c r="V7" s="9"/>
      <c r="W7" s="9"/>
      <c r="X7" s="9"/>
      <c r="Y7" s="9"/>
      <c r="Z7" s="9"/>
      <c r="AA7" s="9"/>
      <c r="AB7" s="9"/>
      <c r="AC7" s="20" t="s">
        <v>99</v>
      </c>
      <c r="AD7" s="20"/>
      <c r="AE7" s="9"/>
      <c r="AF7" s="9"/>
      <c r="AG7" s="9"/>
      <c r="AH7" s="130" t="s">
        <v>13</v>
      </c>
      <c r="AI7" s="130"/>
      <c r="AJ7" s="9"/>
      <c r="AK7" s="1"/>
      <c r="AL7" s="1"/>
      <c r="AM7" s="1"/>
      <c r="AN7" s="1"/>
      <c r="AO7" s="1"/>
    </row>
    <row r="8" spans="1:41" ht="10.5" customHeight="1">
      <c r="A8" s="21" t="s">
        <v>14</v>
      </c>
      <c r="B8" s="135" t="s">
        <v>15</v>
      </c>
      <c r="C8" s="135"/>
      <c r="D8" s="135"/>
      <c r="E8" s="128" t="s">
        <v>16</v>
      </c>
      <c r="F8" s="128"/>
      <c r="G8" s="128"/>
      <c r="H8" s="128" t="s">
        <v>17</v>
      </c>
      <c r="I8" s="128"/>
      <c r="J8" s="128"/>
      <c r="K8" s="128" t="s">
        <v>18</v>
      </c>
      <c r="L8" s="128"/>
      <c r="M8" s="128"/>
      <c r="N8" s="128" t="s">
        <v>19</v>
      </c>
      <c r="O8" s="128"/>
      <c r="P8" s="128"/>
      <c r="Q8" s="131" t="s">
        <v>20</v>
      </c>
      <c r="R8" s="131"/>
      <c r="S8" s="11"/>
      <c r="T8" s="1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136"/>
      <c r="AI8" s="137"/>
      <c r="AJ8" s="9"/>
      <c r="AK8" s="1"/>
      <c r="AL8" s="1"/>
      <c r="AM8" s="1"/>
      <c r="AN8" s="1"/>
      <c r="AO8" s="1"/>
    </row>
    <row r="9" spans="1:41" ht="11.25" customHeight="1">
      <c r="A9" s="22" t="s">
        <v>21</v>
      </c>
      <c r="B9" s="128" t="s">
        <v>22</v>
      </c>
      <c r="C9" s="128"/>
      <c r="D9" s="128"/>
      <c r="E9" s="128" t="s">
        <v>23</v>
      </c>
      <c r="F9" s="128"/>
      <c r="G9" s="128"/>
      <c r="H9" s="128" t="s">
        <v>24</v>
      </c>
      <c r="I9" s="128"/>
      <c r="J9" s="128"/>
      <c r="K9" s="128" t="s">
        <v>23</v>
      </c>
      <c r="L9" s="128"/>
      <c r="M9" s="128"/>
      <c r="N9" s="23"/>
      <c r="O9" s="11" t="s">
        <v>23</v>
      </c>
      <c r="P9" s="11"/>
      <c r="Q9" s="131" t="s">
        <v>25</v>
      </c>
      <c r="R9" s="131"/>
      <c r="S9" s="11"/>
      <c r="T9" s="11"/>
      <c r="U9" s="9"/>
      <c r="V9" s="9"/>
      <c r="W9" s="11"/>
      <c r="X9" s="9"/>
      <c r="Y9" s="9"/>
      <c r="Z9" s="9"/>
      <c r="AA9" s="9"/>
      <c r="AB9" s="9"/>
      <c r="AC9" s="9"/>
      <c r="AD9" s="9"/>
      <c r="AE9" s="9"/>
      <c r="AF9" s="11"/>
      <c r="AG9" s="11" t="s">
        <v>26</v>
      </c>
      <c r="AH9" s="138"/>
      <c r="AI9" s="139"/>
      <c r="AJ9" s="9"/>
      <c r="AK9" s="1"/>
      <c r="AL9" s="1"/>
      <c r="AM9" s="1"/>
      <c r="AN9" s="1"/>
      <c r="AO9" s="1"/>
    </row>
    <row r="10" spans="1:41" ht="10.5" customHeight="1">
      <c r="A10" s="24"/>
      <c r="B10" s="123" t="s">
        <v>27</v>
      </c>
      <c r="C10" s="123"/>
      <c r="D10" s="123"/>
      <c r="E10" s="11"/>
      <c r="F10" s="11"/>
      <c r="G10" s="25"/>
      <c r="H10" s="11"/>
      <c r="I10" s="11"/>
      <c r="J10" s="25"/>
      <c r="K10" s="123"/>
      <c r="L10" s="123"/>
      <c r="M10" s="123"/>
      <c r="N10" s="23"/>
      <c r="O10" s="11"/>
      <c r="P10" s="11"/>
      <c r="Q10" s="23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26"/>
      <c r="AI10" s="27"/>
      <c r="AJ10" s="9"/>
    </row>
    <row r="11" spans="1:41" ht="13.9" customHeight="1" thickBot="1">
      <c r="A11" s="28">
        <v>1</v>
      </c>
      <c r="B11" s="29"/>
      <c r="C11" s="30">
        <v>2</v>
      </c>
      <c r="D11" s="31"/>
      <c r="E11" s="32"/>
      <c r="F11" s="32">
        <v>3</v>
      </c>
      <c r="G11" s="28"/>
      <c r="H11" s="32"/>
      <c r="I11" s="32">
        <v>4</v>
      </c>
      <c r="J11" s="28"/>
      <c r="K11" s="32"/>
      <c r="L11" s="32">
        <v>5</v>
      </c>
      <c r="M11" s="28"/>
      <c r="N11" s="33"/>
      <c r="O11" s="32">
        <v>6</v>
      </c>
      <c r="P11" s="32"/>
      <c r="Q11" s="143">
        <v>7</v>
      </c>
      <c r="R11" s="143"/>
      <c r="S11" s="11"/>
      <c r="T11" s="11"/>
      <c r="U11" s="11" t="s">
        <v>100</v>
      </c>
      <c r="V11" s="9"/>
      <c r="W11" s="9"/>
      <c r="X11" s="9"/>
      <c r="Y11" s="9"/>
      <c r="Z11" s="9"/>
      <c r="AA11" s="9"/>
      <c r="AB11" s="9"/>
      <c r="AC11" s="9"/>
      <c r="AD11" s="9"/>
      <c r="AE11" s="9"/>
      <c r="AF11" s="11" t="s">
        <v>28</v>
      </c>
      <c r="AG11" s="9"/>
      <c r="AH11" s="34"/>
      <c r="AI11" s="35"/>
      <c r="AJ11" s="9"/>
      <c r="AK11" s="1"/>
      <c r="AL11" s="1"/>
      <c r="AM11" s="1"/>
      <c r="AN11" s="1"/>
      <c r="AO11" s="1"/>
    </row>
    <row r="12" spans="1:41" ht="12" customHeight="1">
      <c r="A12" s="36"/>
      <c r="B12" s="37"/>
      <c r="C12" s="37"/>
      <c r="D12" s="38"/>
      <c r="E12" s="37"/>
      <c r="F12" s="39"/>
      <c r="G12" s="38"/>
      <c r="H12" s="37"/>
      <c r="I12" s="37"/>
      <c r="J12" s="40">
        <v>1</v>
      </c>
      <c r="K12" s="124"/>
      <c r="L12" s="125"/>
      <c r="M12" s="126"/>
      <c r="N12" s="140"/>
      <c r="O12" s="141"/>
      <c r="P12" s="142"/>
      <c r="Q12" s="41"/>
      <c r="R12" s="42"/>
      <c r="S12" s="11"/>
      <c r="T12" s="11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43"/>
      <c r="AI12" s="44"/>
      <c r="AJ12" s="9"/>
      <c r="AK12" s="1"/>
      <c r="AL12" s="1"/>
      <c r="AM12" s="1"/>
      <c r="AN12" s="1"/>
      <c r="AO12" s="1"/>
    </row>
    <row r="13" spans="1:41" ht="13.5" customHeight="1">
      <c r="A13" s="45"/>
      <c r="B13" s="46"/>
      <c r="C13" s="46"/>
      <c r="D13" s="47"/>
      <c r="E13" s="46"/>
      <c r="F13" s="46"/>
      <c r="G13" s="47"/>
      <c r="H13" s="46"/>
      <c r="I13" s="46"/>
      <c r="J13" s="47"/>
      <c r="K13" s="46"/>
      <c r="L13" s="48">
        <f>O13/J12</f>
        <v>101.84269</v>
      </c>
      <c r="M13" s="46"/>
      <c r="N13" s="49"/>
      <c r="O13" s="48">
        <f>AJ28+AJ30+AJ32+AJ34+AJ38+AJ40+AJ44+AJ46+AJ48+AJ50+AJ60+AJ64+AJ66+AJ68+AJ70+AJ72+AJ74+AJ76+AJ78+AJ86+AJ79+AJ86+AJ85+AJ36+AJ42+AJ62+AJ80+AJ82+AJ84</f>
        <v>101.84269</v>
      </c>
      <c r="P13" s="47"/>
      <c r="Q13" s="50"/>
      <c r="R13" s="51"/>
      <c r="S13" s="11"/>
      <c r="T13" s="11"/>
      <c r="U13" s="11" t="s">
        <v>29</v>
      </c>
      <c r="V13" s="9"/>
      <c r="W13" s="9"/>
      <c r="X13" s="9"/>
      <c r="Y13" s="9"/>
      <c r="Z13" s="9"/>
      <c r="AA13" s="9"/>
      <c r="AB13" s="9"/>
      <c r="AC13" s="9"/>
      <c r="AD13" s="9"/>
      <c r="AE13" s="9"/>
      <c r="AF13" s="52"/>
      <c r="AG13" s="9"/>
      <c r="AH13" s="34"/>
      <c r="AI13" s="35"/>
      <c r="AJ13" s="9"/>
      <c r="AK13" s="1"/>
      <c r="AL13" s="1"/>
      <c r="AM13" s="1"/>
      <c r="AN13" s="1"/>
      <c r="AO13" s="1"/>
    </row>
    <row r="14" spans="1:41" ht="12" customHeight="1">
      <c r="A14" s="45"/>
      <c r="B14" s="49"/>
      <c r="C14" s="46"/>
      <c r="D14" s="47"/>
      <c r="E14" s="46"/>
      <c r="F14" s="46"/>
      <c r="G14" s="47"/>
      <c r="H14" s="46"/>
      <c r="I14" s="46"/>
      <c r="J14" s="47"/>
      <c r="K14" s="46"/>
      <c r="L14" s="46"/>
      <c r="M14" s="46"/>
      <c r="N14" s="49"/>
      <c r="O14" s="46"/>
      <c r="P14" s="53"/>
      <c r="Q14" s="50"/>
      <c r="R14" s="51"/>
      <c r="S14" s="11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43"/>
      <c r="AI14" s="44"/>
      <c r="AJ14" s="9"/>
      <c r="AK14" s="1"/>
      <c r="AL14" s="1"/>
      <c r="AM14" s="1"/>
      <c r="AN14" s="1"/>
      <c r="AO14" s="1"/>
    </row>
    <row r="15" spans="1:41" ht="12.75" customHeight="1">
      <c r="A15" s="54"/>
      <c r="B15" s="55"/>
      <c r="C15" s="56"/>
      <c r="D15" s="57"/>
      <c r="E15" s="56"/>
      <c r="F15" s="56"/>
      <c r="G15" s="57"/>
      <c r="H15" s="56"/>
      <c r="I15" s="56"/>
      <c r="J15" s="57"/>
      <c r="K15" s="11"/>
      <c r="L15" s="11"/>
      <c r="M15" s="11"/>
      <c r="N15" s="23"/>
      <c r="O15" s="11" t="s">
        <v>77</v>
      </c>
      <c r="P15" s="24"/>
      <c r="Q15" s="9"/>
      <c r="R15" s="58"/>
      <c r="S15" s="11"/>
      <c r="T15" s="9"/>
      <c r="U15" s="11" t="s">
        <v>60</v>
      </c>
      <c r="V15" s="9"/>
      <c r="W15" s="9"/>
      <c r="X15" s="9"/>
      <c r="Y15" s="9"/>
      <c r="Z15" s="9"/>
      <c r="AA15" s="9"/>
      <c r="AB15" s="9"/>
      <c r="AC15" s="9"/>
      <c r="AD15" s="9"/>
      <c r="AE15" s="9"/>
      <c r="AF15" s="52"/>
      <c r="AG15" s="9"/>
      <c r="AH15" s="59"/>
      <c r="AI15" s="60"/>
      <c r="AJ15" s="9"/>
      <c r="AK15" s="1"/>
      <c r="AL15" s="1"/>
      <c r="AM15" s="1"/>
      <c r="AN15" s="1"/>
      <c r="AO15" s="1"/>
    </row>
    <row r="16" spans="1:41" ht="14.25" customHeight="1">
      <c r="A16" s="11"/>
      <c r="B16" s="11"/>
      <c r="C16" s="11"/>
      <c r="D16" s="11"/>
      <c r="E16" s="11"/>
      <c r="F16" s="11"/>
      <c r="G16" s="11"/>
      <c r="H16" s="11"/>
      <c r="I16" s="11" t="s">
        <v>30</v>
      </c>
      <c r="J16" s="11"/>
      <c r="K16" s="61"/>
      <c r="L16" s="62"/>
      <c r="M16" s="62"/>
      <c r="N16" s="63"/>
      <c r="O16" s="62"/>
      <c r="P16" s="64"/>
      <c r="Q16" s="65"/>
      <c r="R16" s="66"/>
      <c r="S16" s="11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1"/>
      <c r="AL16" s="1"/>
      <c r="AM16" s="1"/>
      <c r="AN16" s="1"/>
      <c r="AO16" s="1"/>
    </row>
    <row r="17" spans="1:41" ht="8.2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1"/>
      <c r="AL17" s="1"/>
      <c r="AM17" s="1"/>
      <c r="AN17" s="1"/>
      <c r="AO17" s="1"/>
    </row>
    <row r="18" spans="1:41" ht="12" customHeight="1">
      <c r="A18" s="69" t="s">
        <v>31</v>
      </c>
      <c r="B18" s="70"/>
      <c r="C18" s="111" t="s">
        <v>34</v>
      </c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2" t="s">
        <v>32</v>
      </c>
      <c r="O18" s="71"/>
      <c r="P18" s="71"/>
      <c r="Q18" s="71"/>
      <c r="R18" s="71"/>
      <c r="S18" s="72"/>
      <c r="T18" s="72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111" t="s">
        <v>33</v>
      </c>
      <c r="AI18" s="111"/>
      <c r="AJ18" s="71"/>
      <c r="AK18" s="1"/>
      <c r="AL18" s="1"/>
      <c r="AM18" s="1"/>
      <c r="AN18" s="1"/>
      <c r="AO18" s="1"/>
    </row>
    <row r="19" spans="1:41" ht="9" customHeight="1">
      <c r="A19" s="70"/>
      <c r="B19" s="70"/>
      <c r="C19" s="111"/>
      <c r="D19" s="117" t="s">
        <v>35</v>
      </c>
      <c r="E19" s="117"/>
      <c r="F19" s="117"/>
      <c r="G19" s="117"/>
      <c r="H19" s="117"/>
      <c r="I19" s="117"/>
      <c r="J19" s="117"/>
      <c r="K19" s="117"/>
      <c r="L19" s="117" t="s">
        <v>36</v>
      </c>
      <c r="M19" s="117"/>
      <c r="N19" s="117"/>
      <c r="O19" s="117"/>
      <c r="P19" s="117"/>
      <c r="Q19" s="117"/>
      <c r="R19" s="117"/>
      <c r="S19" s="117"/>
      <c r="T19" s="117"/>
      <c r="U19" s="117" t="s">
        <v>37</v>
      </c>
      <c r="V19" s="117"/>
      <c r="W19" s="117"/>
      <c r="X19" s="117"/>
      <c r="Y19" s="117" t="s">
        <v>38</v>
      </c>
      <c r="Z19" s="117"/>
      <c r="AA19" s="117"/>
      <c r="AB19" s="117"/>
      <c r="AC19" s="117"/>
      <c r="AD19" s="72" t="s">
        <v>39</v>
      </c>
      <c r="AE19" s="72"/>
      <c r="AF19" s="72"/>
      <c r="AG19" s="72"/>
      <c r="AH19" s="111" t="s">
        <v>40</v>
      </c>
      <c r="AI19" s="111"/>
      <c r="AJ19" s="71"/>
      <c r="AK19" s="1"/>
      <c r="AL19" s="1"/>
      <c r="AM19" s="1"/>
      <c r="AN19" s="1"/>
      <c r="AO19" s="1"/>
    </row>
    <row r="20" spans="1:41" ht="9.6" customHeight="1">
      <c r="A20" s="70"/>
      <c r="B20" s="70"/>
      <c r="C20" s="70" t="s">
        <v>41</v>
      </c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72" t="s">
        <v>42</v>
      </c>
      <c r="AE20" s="72"/>
      <c r="AF20" s="72"/>
      <c r="AG20" s="70"/>
      <c r="AH20" s="111" t="s">
        <v>43</v>
      </c>
      <c r="AI20" s="111"/>
      <c r="AJ20" s="71"/>
      <c r="AK20" s="1"/>
      <c r="AL20" s="1"/>
      <c r="AM20" s="1"/>
      <c r="AN20" s="1"/>
      <c r="AO20" s="1"/>
    </row>
    <row r="21" spans="1:41" ht="17.45" customHeight="1">
      <c r="A21" s="70" t="s">
        <v>44</v>
      </c>
      <c r="B21" s="70" t="s">
        <v>45</v>
      </c>
      <c r="C21" s="70" t="s">
        <v>46</v>
      </c>
      <c r="D21" s="106" t="s">
        <v>101</v>
      </c>
      <c r="E21" s="106" t="s">
        <v>78</v>
      </c>
      <c r="F21" s="106" t="s">
        <v>103</v>
      </c>
      <c r="G21" s="127" t="s">
        <v>104</v>
      </c>
      <c r="H21" s="110"/>
      <c r="I21" s="110"/>
      <c r="J21" s="110"/>
      <c r="K21" s="110"/>
      <c r="L21" s="105" t="s">
        <v>81</v>
      </c>
      <c r="M21" s="105" t="s">
        <v>85</v>
      </c>
      <c r="N21" s="129" t="s">
        <v>92</v>
      </c>
      <c r="O21" s="105" t="s">
        <v>79</v>
      </c>
      <c r="P21" s="105" t="s">
        <v>61</v>
      </c>
      <c r="Q21" s="121" t="s">
        <v>93</v>
      </c>
      <c r="R21" s="105"/>
      <c r="S21" s="105"/>
      <c r="T21" s="105"/>
      <c r="U21" s="105" t="s">
        <v>105</v>
      </c>
      <c r="V21" s="105" t="s">
        <v>108</v>
      </c>
      <c r="W21" s="118"/>
      <c r="X21" s="118"/>
      <c r="Y21" s="73"/>
      <c r="Z21" s="74"/>
      <c r="AA21" s="74"/>
      <c r="AB21" s="74"/>
      <c r="AC21" s="74"/>
      <c r="AD21" s="72"/>
      <c r="AE21" s="72"/>
      <c r="AF21" s="72"/>
      <c r="AG21" s="70"/>
      <c r="AH21" s="70" t="s">
        <v>74</v>
      </c>
      <c r="AI21" s="70" t="s">
        <v>75</v>
      </c>
      <c r="AJ21" s="71" t="s">
        <v>76</v>
      </c>
      <c r="AK21" s="1"/>
      <c r="AL21" s="1"/>
      <c r="AM21" s="1"/>
      <c r="AN21" s="1"/>
      <c r="AO21" s="1"/>
    </row>
    <row r="22" spans="1:41" ht="35.25" customHeight="1">
      <c r="A22" s="70"/>
      <c r="B22" s="70"/>
      <c r="C22" s="70" t="s">
        <v>47</v>
      </c>
      <c r="D22" s="106"/>
      <c r="E22" s="106"/>
      <c r="F22" s="106"/>
      <c r="G22" s="127"/>
      <c r="H22" s="110"/>
      <c r="I22" s="110"/>
      <c r="J22" s="110"/>
      <c r="K22" s="110"/>
      <c r="L22" s="105"/>
      <c r="M22" s="105"/>
      <c r="N22" s="129"/>
      <c r="O22" s="105"/>
      <c r="P22" s="105"/>
      <c r="Q22" s="121"/>
      <c r="R22" s="105"/>
      <c r="S22" s="105"/>
      <c r="T22" s="105"/>
      <c r="U22" s="105"/>
      <c r="V22" s="105"/>
      <c r="W22" s="118"/>
      <c r="X22" s="118"/>
      <c r="Y22" s="73"/>
      <c r="Z22" s="74"/>
      <c r="AA22" s="74"/>
      <c r="AB22" s="74"/>
      <c r="AC22" s="74"/>
      <c r="AD22" s="72"/>
      <c r="AE22" s="72"/>
      <c r="AF22" s="72"/>
      <c r="AG22" s="70"/>
      <c r="AH22" s="70" t="s">
        <v>48</v>
      </c>
      <c r="AI22" s="70"/>
      <c r="AJ22" s="71"/>
      <c r="AK22" s="1"/>
      <c r="AL22" s="1"/>
      <c r="AM22" s="1"/>
      <c r="AN22" s="1"/>
      <c r="AO22" s="1"/>
    </row>
    <row r="23" spans="1:41" ht="50.25" customHeight="1">
      <c r="A23" s="70"/>
      <c r="B23" s="70"/>
      <c r="C23" s="70"/>
      <c r="D23" s="106"/>
      <c r="E23" s="106"/>
      <c r="F23" s="106"/>
      <c r="G23" s="127"/>
      <c r="H23" s="110"/>
      <c r="I23" s="110"/>
      <c r="J23" s="110"/>
      <c r="K23" s="110"/>
      <c r="L23" s="105"/>
      <c r="M23" s="105"/>
      <c r="N23" s="129"/>
      <c r="O23" s="105"/>
      <c r="P23" s="105"/>
      <c r="Q23" s="121"/>
      <c r="R23" s="105"/>
      <c r="S23" s="105"/>
      <c r="T23" s="105"/>
      <c r="U23" s="105"/>
      <c r="V23" s="105"/>
      <c r="W23" s="118"/>
      <c r="X23" s="118"/>
      <c r="Y23" s="73"/>
      <c r="Z23" s="74"/>
      <c r="AA23" s="74"/>
      <c r="AB23" s="74"/>
      <c r="AC23" s="74"/>
      <c r="AD23" s="72"/>
      <c r="AE23" s="72"/>
      <c r="AF23" s="72"/>
      <c r="AG23" s="70"/>
      <c r="AH23" s="70" t="s">
        <v>50</v>
      </c>
      <c r="AI23" s="70"/>
      <c r="AJ23" s="71"/>
      <c r="AK23" s="1"/>
      <c r="AL23" s="1"/>
      <c r="AM23" s="1"/>
      <c r="AN23" s="1"/>
      <c r="AO23" s="1"/>
    </row>
    <row r="24" spans="1:41" ht="11.25" customHeight="1">
      <c r="A24" s="75">
        <v>1</v>
      </c>
      <c r="B24" s="75">
        <v>2</v>
      </c>
      <c r="C24" s="75">
        <v>3</v>
      </c>
      <c r="D24" s="75">
        <v>4</v>
      </c>
      <c r="E24" s="75">
        <v>5</v>
      </c>
      <c r="F24" s="75">
        <v>6</v>
      </c>
      <c r="G24" s="75">
        <v>7</v>
      </c>
      <c r="H24" s="75">
        <v>8</v>
      </c>
      <c r="I24" s="75">
        <v>9</v>
      </c>
      <c r="J24" s="75">
        <v>10</v>
      </c>
      <c r="K24" s="75">
        <v>11</v>
      </c>
      <c r="L24" s="75">
        <v>12</v>
      </c>
      <c r="M24" s="75"/>
      <c r="N24" s="75">
        <v>14</v>
      </c>
      <c r="O24" s="75">
        <v>15</v>
      </c>
      <c r="P24" s="75">
        <v>16</v>
      </c>
      <c r="Q24" s="75">
        <v>17</v>
      </c>
      <c r="R24" s="75">
        <v>18</v>
      </c>
      <c r="S24" s="75">
        <v>19</v>
      </c>
      <c r="T24" s="75">
        <v>20</v>
      </c>
      <c r="U24" s="75">
        <v>21</v>
      </c>
      <c r="V24" s="75">
        <v>22</v>
      </c>
      <c r="W24" s="75">
        <v>23</v>
      </c>
      <c r="X24" s="75">
        <v>24</v>
      </c>
      <c r="Y24" s="75">
        <v>25</v>
      </c>
      <c r="Z24" s="75">
        <v>26</v>
      </c>
      <c r="AA24" s="75">
        <v>27</v>
      </c>
      <c r="AB24" s="75">
        <v>28</v>
      </c>
      <c r="AC24" s="75">
        <v>29</v>
      </c>
      <c r="AD24" s="75">
        <v>30</v>
      </c>
      <c r="AE24" s="75">
        <v>31</v>
      </c>
      <c r="AF24" s="75">
        <v>32</v>
      </c>
      <c r="AG24" s="75">
        <v>33</v>
      </c>
      <c r="AH24" s="75">
        <v>34</v>
      </c>
      <c r="AI24" s="75">
        <v>35</v>
      </c>
      <c r="AJ24" s="71"/>
      <c r="AK24" s="1"/>
      <c r="AL24" s="1"/>
      <c r="AM24" s="1"/>
      <c r="AN24" s="1"/>
      <c r="AO24" s="1"/>
    </row>
    <row r="25" spans="1:41" ht="12.6" customHeight="1">
      <c r="A25" s="76" t="s">
        <v>52</v>
      </c>
      <c r="B25" s="71"/>
      <c r="C25" s="71"/>
      <c r="D25" s="72">
        <f>J12</f>
        <v>1</v>
      </c>
      <c r="E25" s="72">
        <f>J12</f>
        <v>1</v>
      </c>
      <c r="F25" s="72">
        <f>J12</f>
        <v>1</v>
      </c>
      <c r="G25" s="72">
        <f>J12</f>
        <v>1</v>
      </c>
      <c r="H25" s="72"/>
      <c r="I25" s="72"/>
      <c r="J25" s="72"/>
      <c r="K25" s="72"/>
      <c r="L25" s="72">
        <f>J12</f>
        <v>1</v>
      </c>
      <c r="M25" s="72">
        <v>1</v>
      </c>
      <c r="N25" s="72">
        <f>J12</f>
        <v>1</v>
      </c>
      <c r="O25" s="72">
        <f>J12</f>
        <v>1</v>
      </c>
      <c r="P25" s="72">
        <f>J12</f>
        <v>1</v>
      </c>
      <c r="Q25" s="72">
        <f>J12</f>
        <v>1</v>
      </c>
      <c r="R25" s="72"/>
      <c r="S25" s="72"/>
      <c r="T25" s="72"/>
      <c r="U25" s="72">
        <f>J12</f>
        <v>1</v>
      </c>
      <c r="V25" s="72">
        <f>J12</f>
        <v>1</v>
      </c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1"/>
      <c r="AL25" s="1"/>
      <c r="AM25" s="1"/>
      <c r="AN25" s="1"/>
    </row>
    <row r="26" spans="1:41" ht="13.15" customHeight="1">
      <c r="A26" s="76" t="s">
        <v>53</v>
      </c>
      <c r="B26" s="71"/>
      <c r="C26" s="71"/>
      <c r="D26" s="72" t="s">
        <v>102</v>
      </c>
      <c r="E26" s="77">
        <v>20</v>
      </c>
      <c r="F26" s="78" t="s">
        <v>107</v>
      </c>
      <c r="G26" s="72">
        <v>80</v>
      </c>
      <c r="H26" s="72"/>
      <c r="I26" s="72"/>
      <c r="J26" s="72"/>
      <c r="K26" s="72"/>
      <c r="L26" s="72">
        <v>150</v>
      </c>
      <c r="M26" s="72">
        <v>155</v>
      </c>
      <c r="N26" s="72">
        <v>40</v>
      </c>
      <c r="O26" s="72">
        <v>150</v>
      </c>
      <c r="P26" s="72">
        <v>30</v>
      </c>
      <c r="Q26" s="72" t="s">
        <v>88</v>
      </c>
      <c r="R26" s="72"/>
      <c r="S26" s="72"/>
      <c r="T26" s="72"/>
      <c r="U26" s="72">
        <v>40</v>
      </c>
      <c r="V26" s="72">
        <v>150</v>
      </c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1"/>
      <c r="AL26" s="1"/>
      <c r="AM26" s="1"/>
      <c r="AN26" s="1"/>
    </row>
    <row r="27" spans="1:41" s="3" customFormat="1" ht="11.25" customHeight="1">
      <c r="A27" s="112" t="s">
        <v>89</v>
      </c>
      <c r="B27" s="115"/>
      <c r="C27" s="104" t="s">
        <v>57</v>
      </c>
      <c r="D27" s="79"/>
      <c r="E27" s="79"/>
      <c r="F27" s="79"/>
      <c r="G27" s="79"/>
      <c r="H27" s="79"/>
      <c r="I27" s="79"/>
      <c r="J27" s="79"/>
      <c r="K27" s="79"/>
      <c r="L27" s="79"/>
      <c r="M27" s="80"/>
      <c r="N27" s="79"/>
      <c r="O27" s="79"/>
      <c r="P27" s="79"/>
      <c r="Q27" s="81">
        <v>4.4499999999999998E-2</v>
      </c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107">
        <f>SUM(D28:X28)</f>
        <v>4.4499999999999998E-2</v>
      </c>
      <c r="AI27" s="82"/>
      <c r="AJ27" s="82"/>
      <c r="AK27" s="2"/>
      <c r="AL27" s="2"/>
      <c r="AM27" s="2"/>
      <c r="AN27" s="2"/>
    </row>
    <row r="28" spans="1:41" s="3" customFormat="1" ht="12.75" customHeight="1">
      <c r="A28" s="112"/>
      <c r="B28" s="115"/>
      <c r="C28" s="104"/>
      <c r="D28" s="83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3">
        <f>Q27*J12</f>
        <v>4.4499999999999998E-2</v>
      </c>
      <c r="R28" s="84"/>
      <c r="S28" s="84"/>
      <c r="T28" s="84"/>
      <c r="U28" s="84"/>
      <c r="V28" s="84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108"/>
      <c r="AI28" s="82">
        <v>780</v>
      </c>
      <c r="AJ28" s="85">
        <f>AH27*AI28</f>
        <v>34.71</v>
      </c>
      <c r="AK28" s="2"/>
      <c r="AL28" s="2"/>
      <c r="AM28" s="2"/>
      <c r="AN28" s="2"/>
    </row>
    <row r="29" spans="1:41" s="3" customFormat="1" ht="15" customHeight="1">
      <c r="A29" s="112" t="s">
        <v>62</v>
      </c>
      <c r="B29" s="116"/>
      <c r="C29" s="104" t="s">
        <v>57</v>
      </c>
      <c r="D29" s="86">
        <v>5.0000000000000001E-3</v>
      </c>
      <c r="E29" s="84"/>
      <c r="F29" s="84"/>
      <c r="G29" s="84"/>
      <c r="H29" s="84"/>
      <c r="I29" s="84"/>
      <c r="J29" s="84"/>
      <c r="K29" s="84"/>
      <c r="L29" s="84"/>
      <c r="M29" s="84">
        <v>5.0000000000000001E-3</v>
      </c>
      <c r="N29" s="84"/>
      <c r="O29" s="84"/>
      <c r="P29" s="84"/>
      <c r="Q29" s="84">
        <v>4.0000000000000001E-3</v>
      </c>
      <c r="R29" s="84"/>
      <c r="S29" s="84"/>
      <c r="T29" s="84"/>
      <c r="U29" s="84"/>
      <c r="V29" s="84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107">
        <f t="shared" ref="AH29" si="0">SUM(D30:X30)</f>
        <v>1.4E-2</v>
      </c>
      <c r="AI29" s="82"/>
      <c r="AJ29" s="85"/>
      <c r="AK29" s="2"/>
      <c r="AL29" s="2"/>
      <c r="AM29" s="2"/>
      <c r="AN29" s="2"/>
      <c r="AO29" s="2"/>
    </row>
    <row r="30" spans="1:41" s="3" customFormat="1" ht="12.75" customHeight="1">
      <c r="A30" s="112"/>
      <c r="B30" s="116"/>
      <c r="C30" s="104"/>
      <c r="D30" s="83">
        <f>D29*J12</f>
        <v>5.0000000000000001E-3</v>
      </c>
      <c r="E30" s="84"/>
      <c r="F30" s="84"/>
      <c r="G30" s="84"/>
      <c r="H30" s="84"/>
      <c r="I30" s="84"/>
      <c r="J30" s="84"/>
      <c r="K30" s="84"/>
      <c r="L30" s="84"/>
      <c r="M30" s="84">
        <f>M29*J12</f>
        <v>5.0000000000000001E-3</v>
      </c>
      <c r="N30" s="84"/>
      <c r="O30" s="84"/>
      <c r="P30" s="84"/>
      <c r="Q30" s="84">
        <f>Q29*J12</f>
        <v>4.0000000000000001E-3</v>
      </c>
      <c r="R30" s="84"/>
      <c r="S30" s="84"/>
      <c r="T30" s="84"/>
      <c r="U30" s="84"/>
      <c r="V30" s="84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108"/>
      <c r="AI30" s="82">
        <v>1081.9000000000001</v>
      </c>
      <c r="AJ30" s="85">
        <f>AH29*AI30</f>
        <v>15.146600000000001</v>
      </c>
      <c r="AK30" s="2"/>
      <c r="AL30" s="2"/>
      <c r="AM30" s="2"/>
      <c r="AN30" s="2"/>
      <c r="AO30" s="2"/>
    </row>
    <row r="31" spans="1:41" s="3" customFormat="1" ht="10.5" customHeight="1">
      <c r="A31" s="112" t="s">
        <v>63</v>
      </c>
      <c r="B31" s="116"/>
      <c r="C31" s="104" t="s">
        <v>57</v>
      </c>
      <c r="D31" s="84"/>
      <c r="E31" s="84"/>
      <c r="F31" s="84"/>
      <c r="G31" s="84"/>
      <c r="H31" s="84"/>
      <c r="I31" s="84"/>
      <c r="J31" s="84"/>
      <c r="K31" s="84"/>
      <c r="L31" s="84">
        <v>3.0000000000000001E-3</v>
      </c>
      <c r="M31" s="84"/>
      <c r="N31" s="87"/>
      <c r="O31" s="84"/>
      <c r="P31" s="84"/>
      <c r="Q31" s="84"/>
      <c r="R31" s="84"/>
      <c r="S31" s="84"/>
      <c r="T31" s="84"/>
      <c r="U31" s="84"/>
      <c r="V31" s="84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107">
        <f t="shared" ref="AH31" si="1">SUM(D32:X32)</f>
        <v>3.0000000000000001E-3</v>
      </c>
      <c r="AI31" s="82"/>
      <c r="AJ31" s="85"/>
      <c r="AK31" s="2"/>
      <c r="AL31" s="2"/>
      <c r="AM31" s="2"/>
      <c r="AN31" s="2"/>
      <c r="AO31" s="2"/>
    </row>
    <row r="32" spans="1:41" s="3" customFormat="1" ht="16.5" customHeight="1">
      <c r="A32" s="112"/>
      <c r="B32" s="116"/>
      <c r="C32" s="104"/>
      <c r="D32" s="84"/>
      <c r="E32" s="84"/>
      <c r="F32" s="84"/>
      <c r="G32" s="84"/>
      <c r="H32" s="84"/>
      <c r="I32" s="84"/>
      <c r="J32" s="84"/>
      <c r="K32" s="84"/>
      <c r="L32" s="84">
        <f>L31*J12</f>
        <v>3.0000000000000001E-3</v>
      </c>
      <c r="M32" s="84"/>
      <c r="N32" s="83"/>
      <c r="O32" s="84"/>
      <c r="P32" s="84"/>
      <c r="Q32" s="84"/>
      <c r="R32" s="84"/>
      <c r="S32" s="84"/>
      <c r="T32" s="84"/>
      <c r="U32" s="84"/>
      <c r="V32" s="84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108"/>
      <c r="AI32" s="82">
        <v>152.16999999999999</v>
      </c>
      <c r="AJ32" s="85">
        <f>AH31*AI32</f>
        <v>0.45650999999999997</v>
      </c>
      <c r="AK32" s="2"/>
      <c r="AL32" s="2"/>
      <c r="AM32" s="2"/>
      <c r="AN32" s="2"/>
      <c r="AO32" s="2"/>
    </row>
    <row r="33" spans="1:41" s="3" customFormat="1" ht="11.25" customHeight="1">
      <c r="A33" s="112" t="s">
        <v>73</v>
      </c>
      <c r="B33" s="116"/>
      <c r="C33" s="104" t="s">
        <v>58</v>
      </c>
      <c r="D33" s="83">
        <v>0.105</v>
      </c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>
        <v>1.4E-2</v>
      </c>
      <c r="R33" s="84"/>
      <c r="S33" s="84"/>
      <c r="T33" s="84"/>
      <c r="U33" s="84"/>
      <c r="V33" s="83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107">
        <f t="shared" ref="AH33" si="2">SUM(D34:X34)</f>
        <v>0.11899999999999999</v>
      </c>
      <c r="AI33" s="82"/>
      <c r="AJ33" s="85"/>
      <c r="AK33" s="2"/>
      <c r="AL33" s="2"/>
      <c r="AM33" s="2"/>
      <c r="AN33" s="2"/>
      <c r="AO33" s="2"/>
    </row>
    <row r="34" spans="1:41" s="3" customFormat="1" ht="12.75" customHeight="1">
      <c r="A34" s="112"/>
      <c r="B34" s="116"/>
      <c r="C34" s="104"/>
      <c r="D34" s="83">
        <f>D33*J12</f>
        <v>0.105</v>
      </c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>
        <f>Q33*J12</f>
        <v>1.4E-2</v>
      </c>
      <c r="R34" s="84"/>
      <c r="S34" s="84"/>
      <c r="T34" s="84"/>
      <c r="U34" s="84"/>
      <c r="V34" s="83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108"/>
      <c r="AI34" s="82">
        <v>90.77</v>
      </c>
      <c r="AJ34" s="85">
        <f>AH33*AI34</f>
        <v>10.801629999999999</v>
      </c>
      <c r="AK34" s="2"/>
      <c r="AL34" s="2"/>
      <c r="AM34" s="2"/>
      <c r="AN34" s="2"/>
      <c r="AO34" s="2"/>
    </row>
    <row r="35" spans="1:41" s="3" customFormat="1" ht="12.75" customHeight="1">
      <c r="A35" s="114" t="s">
        <v>90</v>
      </c>
      <c r="B35" s="88"/>
      <c r="C35" s="89"/>
      <c r="D35" s="83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>
        <v>2E-3</v>
      </c>
      <c r="R35" s="84"/>
      <c r="S35" s="84"/>
      <c r="T35" s="84"/>
      <c r="U35" s="84"/>
      <c r="V35" s="83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107">
        <f t="shared" ref="AH35" si="3">SUM(D36:X36)</f>
        <v>2E-3</v>
      </c>
      <c r="AI35" s="82"/>
      <c r="AJ35" s="85"/>
      <c r="AK35" s="2"/>
      <c r="AL35" s="2"/>
      <c r="AM35" s="2"/>
      <c r="AN35" s="2"/>
      <c r="AO35" s="2"/>
    </row>
    <row r="36" spans="1:41" s="3" customFormat="1" ht="12.75" customHeight="1">
      <c r="A36" s="114"/>
      <c r="B36" s="88"/>
      <c r="C36" s="89"/>
      <c r="D36" s="83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>
        <f>Q35*J12</f>
        <v>2E-3</v>
      </c>
      <c r="R36" s="84"/>
      <c r="S36" s="84"/>
      <c r="T36" s="84"/>
      <c r="U36" s="84"/>
      <c r="V36" s="83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108"/>
      <c r="AI36" s="82">
        <v>42</v>
      </c>
      <c r="AJ36" s="85">
        <f>AH35*AI36</f>
        <v>8.4000000000000005E-2</v>
      </c>
      <c r="AK36" s="2"/>
      <c r="AL36" s="2"/>
      <c r="AM36" s="2"/>
      <c r="AN36" s="2"/>
      <c r="AO36" s="2"/>
    </row>
    <row r="37" spans="1:41" s="3" customFormat="1" ht="12.75" customHeight="1">
      <c r="A37" s="112" t="s">
        <v>105</v>
      </c>
      <c r="B37" s="116"/>
      <c r="C37" s="104" t="s">
        <v>59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90">
        <v>0.04</v>
      </c>
      <c r="V37" s="84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107">
        <f t="shared" ref="AH37" si="4">SUM(D38:X38)</f>
        <v>0.04</v>
      </c>
      <c r="AI37" s="82"/>
      <c r="AJ37" s="85"/>
      <c r="AK37" s="2"/>
      <c r="AL37" s="2"/>
      <c r="AM37" s="2"/>
      <c r="AN37" s="2"/>
      <c r="AO37" s="2"/>
    </row>
    <row r="38" spans="1:41" s="3" customFormat="1" ht="16.5" customHeight="1">
      <c r="A38" s="112"/>
      <c r="B38" s="116"/>
      <c r="C38" s="10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3">
        <f>U37*J12</f>
        <v>0.04</v>
      </c>
      <c r="V38" s="84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108"/>
      <c r="AI38" s="82">
        <v>180</v>
      </c>
      <c r="AJ38" s="85">
        <f>AH37*AI38</f>
        <v>7.2</v>
      </c>
      <c r="AK38" s="2"/>
      <c r="AL38" s="2"/>
      <c r="AM38" s="2"/>
      <c r="AN38" s="2"/>
      <c r="AO38" s="2"/>
    </row>
    <row r="39" spans="1:41" s="3" customFormat="1" ht="10.5" customHeight="1">
      <c r="A39" s="112" t="s">
        <v>82</v>
      </c>
      <c r="B39" s="116"/>
      <c r="C39" s="104" t="s">
        <v>57</v>
      </c>
      <c r="D39" s="87"/>
      <c r="E39" s="84"/>
      <c r="F39" s="84"/>
      <c r="G39" s="84"/>
      <c r="H39" s="84"/>
      <c r="I39" s="84"/>
      <c r="J39" s="84"/>
      <c r="K39" s="84"/>
      <c r="L39" s="84">
        <v>1.2200000000000001E-2</v>
      </c>
      <c r="M39" s="84"/>
      <c r="N39" s="84"/>
      <c r="O39" s="83"/>
      <c r="P39" s="84"/>
      <c r="Q39" s="84"/>
      <c r="R39" s="84"/>
      <c r="S39" s="84"/>
      <c r="T39" s="84"/>
      <c r="U39" s="83"/>
      <c r="V39" s="84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107">
        <f t="shared" ref="AH39" si="5">SUM(D40:X40)</f>
        <v>1.2200000000000001E-2</v>
      </c>
      <c r="AI39" s="82"/>
      <c r="AJ39" s="85"/>
      <c r="AK39" s="2"/>
      <c r="AL39" s="2"/>
      <c r="AM39" s="2"/>
      <c r="AN39" s="2"/>
      <c r="AO39" s="2"/>
    </row>
    <row r="40" spans="1:41" s="3" customFormat="1" ht="17.25" customHeight="1">
      <c r="A40" s="112"/>
      <c r="B40" s="116"/>
      <c r="C40" s="104"/>
      <c r="D40" s="83"/>
      <c r="E40" s="83"/>
      <c r="F40" s="83"/>
      <c r="G40" s="84"/>
      <c r="H40" s="84"/>
      <c r="I40" s="84"/>
      <c r="J40" s="84"/>
      <c r="K40" s="84"/>
      <c r="L40" s="83">
        <f>L39*J12</f>
        <v>1.2200000000000001E-2</v>
      </c>
      <c r="M40" s="84"/>
      <c r="N40" s="84"/>
      <c r="O40" s="83"/>
      <c r="P40" s="84"/>
      <c r="Q40" s="84"/>
      <c r="R40" s="84"/>
      <c r="S40" s="84"/>
      <c r="T40" s="84"/>
      <c r="U40" s="83"/>
      <c r="V40" s="84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108"/>
      <c r="AI40" s="82">
        <v>54</v>
      </c>
      <c r="AJ40" s="85">
        <f>AH39*AI40</f>
        <v>0.65880000000000005</v>
      </c>
      <c r="AK40" s="2"/>
      <c r="AL40" s="2"/>
      <c r="AM40" s="2"/>
      <c r="AN40" s="2"/>
      <c r="AO40" s="2"/>
    </row>
    <row r="41" spans="1:41" s="3" customFormat="1" ht="15.75" hidden="1" customHeight="1">
      <c r="A41" s="114"/>
      <c r="B41" s="88"/>
      <c r="C41" s="89"/>
      <c r="D41" s="83"/>
      <c r="E41" s="83"/>
      <c r="F41" s="83"/>
      <c r="G41" s="84"/>
      <c r="H41" s="84"/>
      <c r="I41" s="84"/>
      <c r="J41" s="84"/>
      <c r="K41" s="84"/>
      <c r="L41" s="83"/>
      <c r="M41" s="84"/>
      <c r="N41" s="84"/>
      <c r="O41" s="83"/>
      <c r="P41" s="84"/>
      <c r="Q41" s="84"/>
      <c r="R41" s="84"/>
      <c r="S41" s="84"/>
      <c r="T41" s="84"/>
      <c r="U41" s="83"/>
      <c r="V41" s="84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107">
        <f t="shared" ref="AH41" si="6">SUM(D42:X42)</f>
        <v>0</v>
      </c>
      <c r="AI41" s="82"/>
      <c r="AJ41" s="85"/>
      <c r="AK41" s="2"/>
      <c r="AL41" s="2"/>
      <c r="AM41" s="2"/>
      <c r="AN41" s="2"/>
      <c r="AO41" s="2"/>
    </row>
    <row r="42" spans="1:41" s="3" customFormat="1" ht="14.25" hidden="1" customHeight="1">
      <c r="A42" s="114"/>
      <c r="B42" s="88"/>
      <c r="C42" s="89"/>
      <c r="D42" s="83"/>
      <c r="E42" s="83"/>
      <c r="F42" s="83"/>
      <c r="G42" s="84"/>
      <c r="H42" s="84"/>
      <c r="I42" s="84"/>
      <c r="J42" s="84"/>
      <c r="K42" s="84"/>
      <c r="L42" s="83"/>
      <c r="M42" s="84"/>
      <c r="N42" s="84"/>
      <c r="O42" s="83"/>
      <c r="P42" s="84"/>
      <c r="Q42" s="84"/>
      <c r="R42" s="84"/>
      <c r="S42" s="84"/>
      <c r="T42" s="84"/>
      <c r="U42" s="83"/>
      <c r="V42" s="84">
        <f>V41*J12</f>
        <v>0</v>
      </c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108"/>
      <c r="AI42" s="82">
        <v>250</v>
      </c>
      <c r="AJ42" s="85">
        <f>AH41*AI42</f>
        <v>0</v>
      </c>
      <c r="AK42" s="2"/>
      <c r="AL42" s="2"/>
      <c r="AM42" s="2"/>
      <c r="AN42" s="2"/>
      <c r="AO42" s="2"/>
    </row>
    <row r="43" spans="1:41" s="3" customFormat="1" ht="11.25" customHeight="1">
      <c r="A43" s="112" t="s">
        <v>84</v>
      </c>
      <c r="B43" s="116"/>
      <c r="C43" s="104" t="s">
        <v>57</v>
      </c>
      <c r="D43" s="83">
        <v>0.03</v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107">
        <f t="shared" ref="AH43" si="7">SUM(D44:X44)</f>
        <v>0.03</v>
      </c>
      <c r="AI43" s="82"/>
      <c r="AJ43" s="85"/>
      <c r="AK43" s="2"/>
      <c r="AL43" s="2"/>
      <c r="AM43" s="2"/>
      <c r="AN43" s="2"/>
      <c r="AO43" s="2"/>
    </row>
    <row r="44" spans="1:41" s="3" customFormat="1" ht="16.5" customHeight="1">
      <c r="A44" s="112"/>
      <c r="B44" s="116"/>
      <c r="C44" s="104"/>
      <c r="D44" s="83">
        <f>D43*J12</f>
        <v>0.03</v>
      </c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108"/>
      <c r="AI44" s="82">
        <v>54</v>
      </c>
      <c r="AJ44" s="85">
        <f>AH43*AI44</f>
        <v>1.6199999999999999</v>
      </c>
      <c r="AK44" s="2"/>
      <c r="AL44" s="2"/>
      <c r="AM44" s="2"/>
      <c r="AN44" s="2"/>
      <c r="AO44" s="2"/>
    </row>
    <row r="45" spans="1:41" s="3" customFormat="1" ht="12.75" customHeight="1">
      <c r="A45" s="112" t="s">
        <v>72</v>
      </c>
      <c r="B45" s="88"/>
      <c r="C45" s="115" t="s">
        <v>57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>
        <v>1.4999999999999999E-4</v>
      </c>
      <c r="P45" s="84"/>
      <c r="Q45" s="84"/>
      <c r="R45" s="84"/>
      <c r="S45" s="84"/>
      <c r="T45" s="84"/>
      <c r="U45" s="84"/>
      <c r="V45" s="84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107">
        <f t="shared" ref="AH45" si="8">SUM(D46:X46)</f>
        <v>1.4999999999999999E-4</v>
      </c>
      <c r="AI45" s="82"/>
      <c r="AJ45" s="85"/>
      <c r="AK45" s="2"/>
      <c r="AL45" s="2"/>
      <c r="AM45" s="2"/>
      <c r="AN45" s="2"/>
      <c r="AO45" s="2"/>
    </row>
    <row r="46" spans="1:41" s="3" customFormat="1" ht="17.25" customHeight="1">
      <c r="A46" s="112"/>
      <c r="B46" s="88"/>
      <c r="C46" s="115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3">
        <f>O45*J12</f>
        <v>1.4999999999999999E-4</v>
      </c>
      <c r="P46" s="84"/>
      <c r="Q46" s="84"/>
      <c r="R46" s="84"/>
      <c r="S46" s="84"/>
      <c r="T46" s="84"/>
      <c r="U46" s="84"/>
      <c r="V46" s="84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108"/>
      <c r="AI46" s="82">
        <v>300</v>
      </c>
      <c r="AJ46" s="85">
        <f>AH45*AI46</f>
        <v>4.4999999999999998E-2</v>
      </c>
      <c r="AK46" s="2"/>
      <c r="AL46" s="2"/>
      <c r="AM46" s="2"/>
      <c r="AN46" s="2"/>
      <c r="AO46" s="2"/>
    </row>
    <row r="47" spans="1:41" s="3" customFormat="1" ht="12.75" customHeight="1">
      <c r="A47" s="112" t="s">
        <v>80</v>
      </c>
      <c r="B47" s="88"/>
      <c r="C47" s="115" t="s">
        <v>57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>
        <v>1.4999999999999999E-2</v>
      </c>
      <c r="P47" s="84"/>
      <c r="Q47" s="84"/>
      <c r="R47" s="84"/>
      <c r="S47" s="84"/>
      <c r="T47" s="84"/>
      <c r="U47" s="84"/>
      <c r="V47" s="84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107">
        <f t="shared" ref="AH47" si="9">SUM(D48:X48)</f>
        <v>1.4999999999999999E-2</v>
      </c>
      <c r="AI47" s="82"/>
      <c r="AJ47" s="85"/>
      <c r="AK47" s="2"/>
      <c r="AL47" s="2"/>
      <c r="AM47" s="2"/>
      <c r="AN47" s="2"/>
      <c r="AO47" s="2"/>
    </row>
    <row r="48" spans="1:41" s="3" customFormat="1" ht="12.75" customHeight="1">
      <c r="A48" s="112"/>
      <c r="B48" s="88"/>
      <c r="C48" s="115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>
        <f>O47*J12</f>
        <v>1.4999999999999999E-2</v>
      </c>
      <c r="P48" s="84"/>
      <c r="Q48" s="84"/>
      <c r="R48" s="84"/>
      <c r="S48" s="84"/>
      <c r="T48" s="84"/>
      <c r="U48" s="84"/>
      <c r="V48" s="84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108"/>
      <c r="AI48" s="82">
        <v>180</v>
      </c>
      <c r="AJ48" s="85">
        <f>AH47*AI48</f>
        <v>2.6999999999999997</v>
      </c>
      <c r="AK48" s="2"/>
      <c r="AL48" s="2"/>
      <c r="AM48" s="2"/>
      <c r="AN48" s="2"/>
      <c r="AO48" s="2"/>
    </row>
    <row r="49" spans="1:41" s="3" customFormat="1" ht="12.75" customHeight="1">
      <c r="A49" s="112" t="s">
        <v>64</v>
      </c>
      <c r="B49" s="116"/>
      <c r="C49" s="104" t="s">
        <v>57</v>
      </c>
      <c r="D49" s="90"/>
      <c r="E49" s="84"/>
      <c r="F49" s="84"/>
      <c r="G49" s="84"/>
      <c r="H49" s="84"/>
      <c r="I49" s="84"/>
      <c r="J49" s="84"/>
      <c r="K49" s="84"/>
      <c r="L49" s="84">
        <v>2.3E-3</v>
      </c>
      <c r="M49" s="84"/>
      <c r="N49" s="84"/>
      <c r="O49" s="84"/>
      <c r="P49" s="84"/>
      <c r="Q49" s="84"/>
      <c r="R49" s="84"/>
      <c r="S49" s="84"/>
      <c r="T49" s="84"/>
      <c r="U49" s="86"/>
      <c r="V49" s="84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107">
        <f t="shared" ref="AH49" si="10">SUM(D50:X50)</f>
        <v>2.3E-3</v>
      </c>
      <c r="AI49" s="82"/>
      <c r="AJ49" s="85"/>
      <c r="AK49" s="2"/>
      <c r="AL49" s="2"/>
      <c r="AM49" s="2"/>
      <c r="AN49" s="2"/>
      <c r="AO49" s="2"/>
    </row>
    <row r="50" spans="1:41" s="3" customFormat="1" ht="12.75" customHeight="1">
      <c r="A50" s="112"/>
      <c r="B50" s="116"/>
      <c r="C50" s="104"/>
      <c r="D50" s="84"/>
      <c r="E50" s="84"/>
      <c r="F50" s="84"/>
      <c r="G50" s="84"/>
      <c r="H50" s="84"/>
      <c r="I50" s="84"/>
      <c r="J50" s="84"/>
      <c r="K50" s="84"/>
      <c r="L50" s="83">
        <f>L49*J12</f>
        <v>2.3E-3</v>
      </c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108"/>
      <c r="AI50" s="82">
        <v>26</v>
      </c>
      <c r="AJ50" s="85">
        <f>AH49*AI50</f>
        <v>5.9799999999999999E-2</v>
      </c>
      <c r="AK50" s="4"/>
      <c r="AL50" s="2"/>
      <c r="AM50" s="2"/>
      <c r="AN50" s="2"/>
      <c r="AO50" s="2"/>
    </row>
    <row r="51" spans="1:41" ht="15" customHeight="1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2" t="s">
        <v>54</v>
      </c>
      <c r="AI51" s="71"/>
      <c r="AJ51" s="91"/>
    </row>
    <row r="52" spans="1:41" ht="12" customHeight="1">
      <c r="A52" s="69" t="s">
        <v>31</v>
      </c>
      <c r="B52" s="70"/>
      <c r="C52" s="70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2" t="s">
        <v>32</v>
      </c>
      <c r="O52" s="71"/>
      <c r="P52" s="71"/>
      <c r="Q52" s="71"/>
      <c r="R52" s="71"/>
      <c r="S52" s="72" t="s">
        <v>55</v>
      </c>
      <c r="T52" s="72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111" t="s">
        <v>33</v>
      </c>
      <c r="AI52" s="111"/>
      <c r="AJ52" s="79"/>
      <c r="AK52" s="1"/>
      <c r="AL52" s="1"/>
      <c r="AM52" s="1"/>
      <c r="AN52" s="1"/>
      <c r="AO52" s="1"/>
    </row>
    <row r="53" spans="1:41" ht="12" customHeight="1">
      <c r="A53" s="70"/>
      <c r="B53" s="70"/>
      <c r="C53" s="70" t="s">
        <v>34</v>
      </c>
      <c r="D53" s="117" t="s">
        <v>35</v>
      </c>
      <c r="E53" s="117"/>
      <c r="F53" s="117"/>
      <c r="G53" s="117"/>
      <c r="H53" s="117"/>
      <c r="I53" s="117"/>
      <c r="J53" s="117"/>
      <c r="K53" s="117"/>
      <c r="L53" s="117" t="s">
        <v>36</v>
      </c>
      <c r="M53" s="117"/>
      <c r="N53" s="117"/>
      <c r="O53" s="117"/>
      <c r="P53" s="117"/>
      <c r="Q53" s="117"/>
      <c r="R53" s="117"/>
      <c r="S53" s="117"/>
      <c r="T53" s="117"/>
      <c r="U53" s="117" t="s">
        <v>37</v>
      </c>
      <c r="V53" s="117"/>
      <c r="W53" s="117"/>
      <c r="X53" s="117"/>
      <c r="Y53" s="117" t="s">
        <v>38</v>
      </c>
      <c r="Z53" s="117"/>
      <c r="AA53" s="117"/>
      <c r="AB53" s="117"/>
      <c r="AC53" s="117"/>
      <c r="AD53" s="72" t="s">
        <v>56</v>
      </c>
      <c r="AE53" s="72"/>
      <c r="AF53" s="72"/>
      <c r="AG53" s="72"/>
      <c r="AH53" s="111" t="s">
        <v>40</v>
      </c>
      <c r="AI53" s="111"/>
      <c r="AJ53" s="79"/>
      <c r="AK53" s="1"/>
      <c r="AL53" s="1"/>
      <c r="AM53" s="1"/>
      <c r="AN53" s="1"/>
      <c r="AO53" s="1"/>
    </row>
    <row r="54" spans="1:41" ht="1.5" customHeight="1">
      <c r="A54" s="70"/>
      <c r="B54" s="70"/>
      <c r="C54" s="70" t="s">
        <v>41</v>
      </c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72" t="s">
        <v>42</v>
      </c>
      <c r="AE54" s="72"/>
      <c r="AF54" s="72"/>
      <c r="AG54" s="70"/>
      <c r="AH54" s="111" t="s">
        <v>43</v>
      </c>
      <c r="AI54" s="111"/>
      <c r="AJ54" s="79" t="e">
        <f t="shared" ref="AJ54" si="11">AH53*AI54</f>
        <v>#VALUE!</v>
      </c>
      <c r="AK54" s="1"/>
      <c r="AL54" s="1"/>
      <c r="AM54" s="1"/>
      <c r="AN54" s="1"/>
      <c r="AO54" s="1"/>
    </row>
    <row r="55" spans="1:41" ht="12.75" customHeight="1">
      <c r="A55" s="70" t="s">
        <v>44</v>
      </c>
      <c r="B55" s="70" t="s">
        <v>45</v>
      </c>
      <c r="C55" s="70" t="s">
        <v>46</v>
      </c>
      <c r="D55" s="106" t="str">
        <f>D21</f>
        <v xml:space="preserve">каша жидкая пшенная </v>
      </c>
      <c r="E55" s="106" t="str">
        <f>E21</f>
        <v>Хлеб пшеничный</v>
      </c>
      <c r="F55" s="122" t="str">
        <f>F21</f>
        <v>Чай с сахаром</v>
      </c>
      <c r="G55" s="119" t="str">
        <f>G21</f>
        <v>яблоко в 10,00</v>
      </c>
      <c r="H55" s="110"/>
      <c r="I55" s="110"/>
      <c r="J55" s="110"/>
      <c r="K55" s="110"/>
      <c r="L55" s="105" t="str">
        <f>L21</f>
        <v>Суп с бобовыми</v>
      </c>
      <c r="M55" s="105" t="str">
        <f>M21</f>
        <v>Макароны отварные</v>
      </c>
      <c r="N55" s="105" t="str">
        <f>N21</f>
        <v>Салат из моркови</v>
      </c>
      <c r="O55" s="105" t="str">
        <f>O21</f>
        <v>компот из сухофруктов</v>
      </c>
      <c r="P55" s="105" t="s">
        <v>61</v>
      </c>
      <c r="Q55" s="105" t="str">
        <f>Q21</f>
        <v>Котлеты с луком, с соусом</v>
      </c>
      <c r="R55" s="105"/>
      <c r="S55" s="105"/>
      <c r="T55" s="105"/>
      <c r="U55" s="105" t="str">
        <f>U21</f>
        <v>печенье</v>
      </c>
      <c r="V55" s="105" t="str">
        <f>V21</f>
        <v>витаимнизированный напиток</v>
      </c>
      <c r="W55" s="118"/>
      <c r="X55" s="92"/>
      <c r="Y55" s="92"/>
      <c r="Z55" s="92"/>
      <c r="AA55" s="72"/>
      <c r="AB55" s="72"/>
      <c r="AC55" s="72"/>
      <c r="AD55" s="72"/>
      <c r="AE55" s="72"/>
      <c r="AF55" s="72"/>
      <c r="AG55" s="70"/>
      <c r="AH55" s="70" t="s">
        <v>74</v>
      </c>
      <c r="AI55" s="70" t="s">
        <v>75</v>
      </c>
      <c r="AJ55" s="79" t="s">
        <v>76</v>
      </c>
      <c r="AK55" s="1"/>
      <c r="AL55" s="1"/>
      <c r="AM55" s="1"/>
      <c r="AN55" s="1"/>
      <c r="AO55" s="1"/>
    </row>
    <row r="56" spans="1:41" ht="25.5" customHeight="1">
      <c r="A56" s="70"/>
      <c r="B56" s="70"/>
      <c r="C56" s="70" t="s">
        <v>47</v>
      </c>
      <c r="D56" s="106"/>
      <c r="E56" s="106"/>
      <c r="F56" s="122"/>
      <c r="G56" s="120"/>
      <c r="H56" s="110"/>
      <c r="I56" s="110"/>
      <c r="J56" s="110"/>
      <c r="K56" s="110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18"/>
      <c r="X56" s="92"/>
      <c r="Y56" s="92"/>
      <c r="Z56" s="92"/>
      <c r="AA56" s="72"/>
      <c r="AB56" s="72"/>
      <c r="AC56" s="72"/>
      <c r="AD56" s="72"/>
      <c r="AE56" s="72"/>
      <c r="AF56" s="72"/>
      <c r="AG56" s="70"/>
      <c r="AH56" s="70" t="s">
        <v>48</v>
      </c>
      <c r="AI56" s="70" t="s">
        <v>49</v>
      </c>
      <c r="AJ56" s="79"/>
      <c r="AK56" s="1"/>
      <c r="AL56" s="1"/>
      <c r="AM56" s="1"/>
      <c r="AN56" s="1"/>
      <c r="AO56" s="1"/>
    </row>
    <row r="57" spans="1:41" ht="83.25" customHeight="1">
      <c r="A57" s="70"/>
      <c r="B57" s="70"/>
      <c r="C57" s="70"/>
      <c r="D57" s="106"/>
      <c r="E57" s="106"/>
      <c r="F57" s="122"/>
      <c r="G57" s="120"/>
      <c r="H57" s="110"/>
      <c r="I57" s="110"/>
      <c r="J57" s="110"/>
      <c r="K57" s="110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18"/>
      <c r="X57" s="92"/>
      <c r="Y57" s="92"/>
      <c r="Z57" s="92"/>
      <c r="AA57" s="72"/>
      <c r="AB57" s="72"/>
      <c r="AC57" s="72"/>
      <c r="AD57" s="72"/>
      <c r="AE57" s="72"/>
      <c r="AF57" s="72"/>
      <c r="AG57" s="70"/>
      <c r="AH57" s="70" t="s">
        <v>50</v>
      </c>
      <c r="AI57" s="70" t="s">
        <v>51</v>
      </c>
      <c r="AJ57" s="79"/>
      <c r="AK57" s="1"/>
      <c r="AL57" s="1"/>
      <c r="AM57" s="1"/>
      <c r="AN57" s="1"/>
      <c r="AO57" s="1"/>
    </row>
    <row r="58" spans="1:41">
      <c r="A58" s="75">
        <v>1</v>
      </c>
      <c r="B58" s="75">
        <v>2</v>
      </c>
      <c r="C58" s="75">
        <v>3</v>
      </c>
      <c r="D58" s="75">
        <v>4</v>
      </c>
      <c r="E58" s="75">
        <v>5</v>
      </c>
      <c r="F58" s="75">
        <v>6</v>
      </c>
      <c r="G58" s="75">
        <v>7</v>
      </c>
      <c r="H58" s="75">
        <v>8</v>
      </c>
      <c r="I58" s="75">
        <v>9</v>
      </c>
      <c r="J58" s="75">
        <v>10</v>
      </c>
      <c r="K58" s="75">
        <v>11</v>
      </c>
      <c r="L58" s="75">
        <v>12</v>
      </c>
      <c r="M58" s="75"/>
      <c r="N58" s="75">
        <v>14</v>
      </c>
      <c r="O58" s="75">
        <v>15</v>
      </c>
      <c r="P58" s="75">
        <v>16</v>
      </c>
      <c r="Q58" s="75">
        <v>17</v>
      </c>
      <c r="R58" s="75">
        <v>18</v>
      </c>
      <c r="S58" s="75">
        <v>19</v>
      </c>
      <c r="T58" s="75">
        <v>20</v>
      </c>
      <c r="U58" s="75">
        <v>21</v>
      </c>
      <c r="V58" s="75">
        <v>22</v>
      </c>
      <c r="W58" s="75">
        <v>23</v>
      </c>
      <c r="X58" s="75">
        <v>24</v>
      </c>
      <c r="Y58" s="75">
        <v>25</v>
      </c>
      <c r="Z58" s="75">
        <v>26</v>
      </c>
      <c r="AA58" s="75">
        <v>27</v>
      </c>
      <c r="AB58" s="75">
        <v>28</v>
      </c>
      <c r="AC58" s="75">
        <v>29</v>
      </c>
      <c r="AD58" s="75">
        <v>30</v>
      </c>
      <c r="AE58" s="75">
        <v>31</v>
      </c>
      <c r="AF58" s="75">
        <v>32</v>
      </c>
      <c r="AG58" s="75">
        <v>33</v>
      </c>
      <c r="AH58" s="75">
        <v>34</v>
      </c>
      <c r="AI58" s="75">
        <v>35</v>
      </c>
      <c r="AJ58" s="79"/>
      <c r="AK58" s="1"/>
      <c r="AL58" s="1"/>
      <c r="AM58" s="1"/>
      <c r="AN58" s="1"/>
      <c r="AO58" s="1"/>
    </row>
    <row r="59" spans="1:41" ht="13.5" customHeight="1">
      <c r="A59" s="112" t="s">
        <v>65</v>
      </c>
      <c r="B59" s="71"/>
      <c r="C59" s="71" t="s">
        <v>57</v>
      </c>
      <c r="D59" s="93">
        <v>5.0000000000000001E-3</v>
      </c>
      <c r="E59" s="93"/>
      <c r="F59" s="94">
        <v>6.0000000000000001E-3</v>
      </c>
      <c r="G59" s="93"/>
      <c r="H59" s="93"/>
      <c r="I59" s="93"/>
      <c r="J59" s="93"/>
      <c r="K59" s="93"/>
      <c r="L59" s="93"/>
      <c r="M59" s="93"/>
      <c r="N59" s="93">
        <v>2E-3</v>
      </c>
      <c r="O59" s="94">
        <v>6.0000000000000001E-3</v>
      </c>
      <c r="P59" s="93"/>
      <c r="Q59" s="93"/>
      <c r="R59" s="93"/>
      <c r="S59" s="93"/>
      <c r="T59" s="93"/>
      <c r="U59" s="93"/>
      <c r="V59" s="94"/>
      <c r="W59" s="93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109">
        <f>SUM(D60:AC60)</f>
        <v>1.9E-2</v>
      </c>
      <c r="AI59" s="95"/>
      <c r="AJ59" s="82"/>
      <c r="AK59" s="1"/>
      <c r="AL59" s="1"/>
      <c r="AM59" s="1"/>
      <c r="AN59" s="1"/>
    </row>
    <row r="60" spans="1:41" ht="14.25" customHeight="1">
      <c r="A60" s="112"/>
      <c r="B60" s="71"/>
      <c r="C60" s="71"/>
      <c r="D60" s="94">
        <f>D59*J12</f>
        <v>5.0000000000000001E-3</v>
      </c>
      <c r="E60" s="93"/>
      <c r="F60" s="94">
        <f>F59*J12</f>
        <v>6.0000000000000001E-3</v>
      </c>
      <c r="G60" s="93"/>
      <c r="H60" s="93"/>
      <c r="I60" s="93"/>
      <c r="J60" s="93"/>
      <c r="K60" s="93"/>
      <c r="L60" s="93"/>
      <c r="M60" s="93"/>
      <c r="N60" s="93">
        <f>N59*J12</f>
        <v>2E-3</v>
      </c>
      <c r="O60" s="94">
        <f>O59*J12</f>
        <v>6.0000000000000001E-3</v>
      </c>
      <c r="P60" s="93"/>
      <c r="Q60" s="93"/>
      <c r="R60" s="93"/>
      <c r="S60" s="93"/>
      <c r="T60" s="93"/>
      <c r="U60" s="93"/>
      <c r="V60" s="94"/>
      <c r="W60" s="93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109"/>
      <c r="AI60" s="95">
        <v>65</v>
      </c>
      <c r="AJ60" s="85">
        <f>AH59*AI60</f>
        <v>1.2349999999999999</v>
      </c>
      <c r="AK60" s="1"/>
      <c r="AL60" s="1"/>
      <c r="AM60" s="1"/>
      <c r="AN60" s="1"/>
    </row>
    <row r="61" spans="1:41" ht="14.25" customHeight="1">
      <c r="A61" s="112" t="s">
        <v>91</v>
      </c>
      <c r="B61" s="71"/>
      <c r="C61" s="71"/>
      <c r="D61" s="93"/>
      <c r="E61" s="93"/>
      <c r="F61" s="94"/>
      <c r="G61" s="93"/>
      <c r="H61" s="93"/>
      <c r="I61" s="93"/>
      <c r="J61" s="93"/>
      <c r="K61" s="93"/>
      <c r="L61" s="93"/>
      <c r="M61" s="93"/>
      <c r="N61" s="93"/>
      <c r="O61" s="94"/>
      <c r="P61" s="93"/>
      <c r="Q61" s="93">
        <v>7.4999999999999997E-3</v>
      </c>
      <c r="R61" s="93"/>
      <c r="S61" s="93"/>
      <c r="T61" s="93"/>
      <c r="U61" s="93"/>
      <c r="V61" s="94"/>
      <c r="W61" s="93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109">
        <f t="shared" ref="AH61" si="12">SUM(D62:AC62)</f>
        <v>7.4999999999999997E-3</v>
      </c>
      <c r="AI61" s="95"/>
      <c r="AJ61" s="85"/>
      <c r="AK61" s="1"/>
      <c r="AL61" s="1"/>
      <c r="AM61" s="1"/>
      <c r="AN61" s="1"/>
    </row>
    <row r="62" spans="1:41" ht="14.25" customHeight="1">
      <c r="A62" s="112"/>
      <c r="B62" s="71"/>
      <c r="C62" s="71"/>
      <c r="D62" s="93"/>
      <c r="E62" s="93"/>
      <c r="F62" s="94"/>
      <c r="G62" s="93"/>
      <c r="H62" s="93"/>
      <c r="I62" s="93"/>
      <c r="J62" s="93"/>
      <c r="K62" s="93"/>
      <c r="L62" s="93"/>
      <c r="M62" s="93"/>
      <c r="N62" s="93"/>
      <c r="O62" s="94"/>
      <c r="P62" s="93"/>
      <c r="Q62" s="93">
        <f>Q61*J12</f>
        <v>7.4999999999999997E-3</v>
      </c>
      <c r="R62" s="93"/>
      <c r="S62" s="93"/>
      <c r="T62" s="93"/>
      <c r="U62" s="93"/>
      <c r="V62" s="94"/>
      <c r="W62" s="93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109"/>
      <c r="AI62" s="95">
        <v>321.12</v>
      </c>
      <c r="AJ62" s="85">
        <f>AH61*AI62</f>
        <v>2.4083999999999999</v>
      </c>
      <c r="AK62" s="1"/>
      <c r="AL62" s="1"/>
      <c r="AM62" s="1"/>
      <c r="AN62" s="1"/>
    </row>
    <row r="63" spans="1:41" ht="15" customHeight="1">
      <c r="A63" s="112" t="s">
        <v>66</v>
      </c>
      <c r="B63" s="113"/>
      <c r="C63" s="104" t="s">
        <v>57</v>
      </c>
      <c r="D63" s="93"/>
      <c r="E63" s="93"/>
      <c r="F63" s="93"/>
      <c r="G63" s="93"/>
      <c r="H63" s="93"/>
      <c r="I63" s="93"/>
      <c r="J63" s="93"/>
      <c r="K63" s="93"/>
      <c r="L63" s="94">
        <v>0.04</v>
      </c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109">
        <f t="shared" ref="AH63" si="13">SUM(D64:AC64)</f>
        <v>0.04</v>
      </c>
      <c r="AI63" s="95"/>
      <c r="AJ63" s="85"/>
      <c r="AK63" s="1"/>
      <c r="AL63" s="1"/>
      <c r="AM63" s="1"/>
      <c r="AN63" s="1"/>
    </row>
    <row r="64" spans="1:41" ht="14.25" customHeight="1">
      <c r="A64" s="112"/>
      <c r="B64" s="113"/>
      <c r="C64" s="104"/>
      <c r="D64" s="93"/>
      <c r="E64" s="93"/>
      <c r="F64" s="93"/>
      <c r="G64" s="93"/>
      <c r="H64" s="93"/>
      <c r="I64" s="93"/>
      <c r="J64" s="93"/>
      <c r="K64" s="93"/>
      <c r="L64" s="94">
        <f>L63*J12</f>
        <v>0.04</v>
      </c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109"/>
      <c r="AI64" s="95">
        <v>45</v>
      </c>
      <c r="AJ64" s="85">
        <f>AH63*AI64</f>
        <v>1.8</v>
      </c>
      <c r="AK64" s="1"/>
      <c r="AL64" s="1"/>
      <c r="AM64" s="1"/>
      <c r="AN64" s="1"/>
    </row>
    <row r="65" spans="1:41" ht="14.25" customHeight="1">
      <c r="A65" s="112" t="s">
        <v>67</v>
      </c>
      <c r="B65" s="113"/>
      <c r="C65" s="104" t="s">
        <v>57</v>
      </c>
      <c r="D65" s="93"/>
      <c r="E65" s="93"/>
      <c r="F65" s="93"/>
      <c r="G65" s="93"/>
      <c r="H65" s="93"/>
      <c r="I65" s="93"/>
      <c r="J65" s="93"/>
      <c r="K65" s="93"/>
      <c r="L65" s="93">
        <v>7.1999999999999998E-3</v>
      </c>
      <c r="M65" s="93"/>
      <c r="N65" s="93"/>
      <c r="O65" s="93"/>
      <c r="P65" s="93"/>
      <c r="Q65" s="93">
        <v>5.0000000000000001E-3</v>
      </c>
      <c r="R65" s="93"/>
      <c r="S65" s="93"/>
      <c r="T65" s="93"/>
      <c r="U65" s="93"/>
      <c r="V65" s="93"/>
      <c r="W65" s="93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109">
        <f t="shared" ref="AH65" si="14">SUM(D66:AC66)</f>
        <v>1.2199999999999999E-2</v>
      </c>
      <c r="AI65" s="95"/>
      <c r="AJ65" s="85"/>
      <c r="AK65" s="1"/>
      <c r="AL65" s="1"/>
      <c r="AM65" s="1"/>
      <c r="AN65" s="1"/>
      <c r="AO65" s="1"/>
    </row>
    <row r="66" spans="1:41" ht="15" customHeight="1">
      <c r="A66" s="112"/>
      <c r="B66" s="113"/>
      <c r="C66" s="104"/>
      <c r="D66" s="93"/>
      <c r="E66" s="93"/>
      <c r="F66" s="93"/>
      <c r="G66" s="93"/>
      <c r="H66" s="93"/>
      <c r="I66" s="93"/>
      <c r="J66" s="93"/>
      <c r="K66" s="93"/>
      <c r="L66" s="94">
        <f>L65*J12</f>
        <v>7.1999999999999998E-3</v>
      </c>
      <c r="M66" s="93"/>
      <c r="N66" s="93"/>
      <c r="O66" s="93"/>
      <c r="P66" s="93"/>
      <c r="Q66" s="93">
        <f>Q65*J12</f>
        <v>5.0000000000000001E-3</v>
      </c>
      <c r="R66" s="93"/>
      <c r="S66" s="93"/>
      <c r="T66" s="93"/>
      <c r="U66" s="93"/>
      <c r="V66" s="93"/>
      <c r="W66" s="93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109"/>
      <c r="AI66" s="95">
        <v>30</v>
      </c>
      <c r="AJ66" s="85">
        <f>AH65*AI66</f>
        <v>0.36599999999999999</v>
      </c>
      <c r="AK66" s="1"/>
      <c r="AL66" s="1"/>
      <c r="AM66" s="1"/>
      <c r="AN66" s="1"/>
      <c r="AO66" s="1"/>
    </row>
    <row r="67" spans="1:41" ht="12" customHeight="1">
      <c r="A67" s="112" t="s">
        <v>68</v>
      </c>
      <c r="B67" s="113"/>
      <c r="C67" s="104" t="s">
        <v>57</v>
      </c>
      <c r="D67" s="93"/>
      <c r="E67" s="93"/>
      <c r="F67" s="93"/>
      <c r="G67" s="93"/>
      <c r="H67" s="93"/>
      <c r="I67" s="93"/>
      <c r="J67" s="93"/>
      <c r="K67" s="93"/>
      <c r="L67" s="96">
        <v>9.5999999999999992E-3</v>
      </c>
      <c r="M67" s="93"/>
      <c r="N67" s="96">
        <v>4.8000000000000001E-2</v>
      </c>
      <c r="O67" s="93"/>
      <c r="P67" s="93"/>
      <c r="Q67" s="93"/>
      <c r="R67" s="93"/>
      <c r="S67" s="93"/>
      <c r="T67" s="93"/>
      <c r="U67" s="93"/>
      <c r="V67" s="93"/>
      <c r="W67" s="93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109">
        <f t="shared" ref="AH67" si="15">SUM(D68:AC68)</f>
        <v>5.7599999999999998E-2</v>
      </c>
      <c r="AI67" s="95"/>
      <c r="AJ67" s="85"/>
      <c r="AK67" s="1"/>
      <c r="AL67" s="1"/>
      <c r="AM67" s="1"/>
      <c r="AN67" s="1"/>
      <c r="AO67" s="1"/>
    </row>
    <row r="68" spans="1:41" ht="12" customHeight="1">
      <c r="A68" s="112"/>
      <c r="B68" s="113"/>
      <c r="C68" s="104"/>
      <c r="D68" s="84"/>
      <c r="E68" s="84"/>
      <c r="F68" s="84"/>
      <c r="G68" s="84"/>
      <c r="H68" s="84"/>
      <c r="I68" s="84"/>
      <c r="J68" s="84"/>
      <c r="K68" s="84"/>
      <c r="L68" s="83">
        <f>L67*J12</f>
        <v>9.5999999999999992E-3</v>
      </c>
      <c r="M68" s="84"/>
      <c r="N68" s="84">
        <f>N67*J12</f>
        <v>4.8000000000000001E-2</v>
      </c>
      <c r="O68" s="84"/>
      <c r="P68" s="84"/>
      <c r="Q68" s="84"/>
      <c r="R68" s="84"/>
      <c r="S68" s="84"/>
      <c r="T68" s="84"/>
      <c r="U68" s="84"/>
      <c r="V68" s="84"/>
      <c r="W68" s="84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109"/>
      <c r="AI68" s="95">
        <v>45</v>
      </c>
      <c r="AJ68" s="85">
        <f>AH67*AI68</f>
        <v>2.5920000000000001</v>
      </c>
      <c r="AK68" s="1"/>
      <c r="AL68" s="1"/>
      <c r="AM68" s="1"/>
      <c r="AN68" s="1"/>
      <c r="AO68" s="1"/>
    </row>
    <row r="69" spans="1:41" ht="10.5" customHeight="1">
      <c r="A69" s="112" t="s">
        <v>106</v>
      </c>
      <c r="B69" s="113"/>
      <c r="C69" s="104" t="s">
        <v>57</v>
      </c>
      <c r="D69" s="86"/>
      <c r="E69" s="84"/>
      <c r="F69" s="84"/>
      <c r="G69" s="86">
        <v>9.0999999999999998E-2</v>
      </c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6"/>
      <c r="V69" s="84"/>
      <c r="W69" s="84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109">
        <f t="shared" ref="AH69" si="16">SUM(D70:AC70)</f>
        <v>9.0999999999999998E-2</v>
      </c>
      <c r="AI69" s="95"/>
      <c r="AJ69" s="85"/>
      <c r="AK69" s="1"/>
      <c r="AL69" s="1"/>
      <c r="AM69" s="1"/>
      <c r="AN69" s="1"/>
      <c r="AO69" s="1"/>
    </row>
    <row r="70" spans="1:41" ht="12" customHeight="1">
      <c r="A70" s="112"/>
      <c r="B70" s="113"/>
      <c r="C70" s="104"/>
      <c r="D70" s="83"/>
      <c r="E70" s="83"/>
      <c r="F70" s="84"/>
      <c r="G70" s="83">
        <f>G69*J12</f>
        <v>9.0999999999999998E-2</v>
      </c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3"/>
      <c r="V70" s="84"/>
      <c r="W70" s="84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109"/>
      <c r="AI70" s="95">
        <v>120</v>
      </c>
      <c r="AJ70" s="85">
        <f>AH69*AI70</f>
        <v>10.92</v>
      </c>
      <c r="AK70" s="1"/>
      <c r="AL70" s="1"/>
      <c r="AM70" s="1"/>
      <c r="AN70" s="1"/>
      <c r="AO70" s="1"/>
    </row>
    <row r="71" spans="1:41" ht="11.25" customHeight="1">
      <c r="A71" s="112" t="s">
        <v>69</v>
      </c>
      <c r="B71" s="113"/>
      <c r="C71" s="104" t="s">
        <v>57</v>
      </c>
      <c r="D71" s="84"/>
      <c r="E71" s="83">
        <v>0.02</v>
      </c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>
        <v>7.0000000000000001E-3</v>
      </c>
      <c r="R71" s="84"/>
      <c r="S71" s="84"/>
      <c r="T71" s="84"/>
      <c r="U71" s="84"/>
      <c r="V71" s="84"/>
      <c r="W71" s="84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109">
        <f t="shared" ref="AH71" si="17">SUM(D72:AC72)</f>
        <v>2.7E-2</v>
      </c>
      <c r="AI71" s="95"/>
      <c r="AJ71" s="85"/>
      <c r="AK71" s="1"/>
      <c r="AL71" s="1"/>
      <c r="AM71" s="1"/>
      <c r="AN71" s="1"/>
      <c r="AO71" s="1"/>
    </row>
    <row r="72" spans="1:41" ht="18" customHeight="1">
      <c r="A72" s="112"/>
      <c r="B72" s="113"/>
      <c r="C72" s="104"/>
      <c r="D72" s="84"/>
      <c r="E72" s="83">
        <f>E71*J12</f>
        <v>0.02</v>
      </c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>
        <f>Q71*J12</f>
        <v>7.0000000000000001E-3</v>
      </c>
      <c r="R72" s="84"/>
      <c r="S72" s="84"/>
      <c r="T72" s="84"/>
      <c r="U72" s="84"/>
      <c r="V72" s="84"/>
      <c r="W72" s="84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109"/>
      <c r="AI72" s="95">
        <v>55.55</v>
      </c>
      <c r="AJ72" s="85">
        <f>AH71*AI72</f>
        <v>1.4998499999999999</v>
      </c>
      <c r="AK72" s="1"/>
      <c r="AL72" s="1"/>
      <c r="AM72" s="1"/>
      <c r="AN72" s="1"/>
      <c r="AO72" s="1"/>
    </row>
    <row r="73" spans="1:41" ht="11.25" customHeight="1">
      <c r="A73" s="112" t="s">
        <v>70</v>
      </c>
      <c r="B73" s="113"/>
      <c r="C73" s="104" t="s">
        <v>57</v>
      </c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3">
        <v>0.03</v>
      </c>
      <c r="Q73" s="84"/>
      <c r="R73" s="84"/>
      <c r="S73" s="84"/>
      <c r="T73" s="84"/>
      <c r="U73" s="84"/>
      <c r="V73" s="84"/>
      <c r="W73" s="84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109">
        <f t="shared" ref="AH73" si="18">SUM(D74:AC74)</f>
        <v>0.03</v>
      </c>
      <c r="AI73" s="95"/>
      <c r="AJ73" s="85"/>
      <c r="AK73" s="1"/>
      <c r="AL73" s="1"/>
      <c r="AM73" s="1"/>
      <c r="AN73" s="1"/>
      <c r="AO73" s="1"/>
    </row>
    <row r="74" spans="1:41" ht="12" customHeight="1">
      <c r="A74" s="112"/>
      <c r="B74" s="113"/>
      <c r="C74" s="10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3">
        <f>P73*J12</f>
        <v>0.03</v>
      </c>
      <c r="Q74" s="84"/>
      <c r="R74" s="84"/>
      <c r="S74" s="84"/>
      <c r="T74" s="84"/>
      <c r="U74" s="84"/>
      <c r="V74" s="84"/>
      <c r="W74" s="84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109"/>
      <c r="AI74" s="95">
        <v>55.55</v>
      </c>
      <c r="AJ74" s="85">
        <f>AH73*AI74</f>
        <v>1.6664999999999999</v>
      </c>
      <c r="AK74" s="1"/>
      <c r="AL74" s="1"/>
      <c r="AM74" s="1"/>
      <c r="AN74" s="1"/>
      <c r="AO74" s="1"/>
    </row>
    <row r="75" spans="1:41" ht="12" customHeight="1">
      <c r="A75" s="112" t="s">
        <v>71</v>
      </c>
      <c r="B75" s="113"/>
      <c r="C75" s="104" t="s">
        <v>57</v>
      </c>
      <c r="D75" s="84"/>
      <c r="E75" s="84"/>
      <c r="F75" s="84">
        <v>2.0000000000000001E-4</v>
      </c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109">
        <f t="shared" ref="AH75" si="19">SUM(D76:AC76)</f>
        <v>2.0000000000000001E-4</v>
      </c>
      <c r="AI75" s="95"/>
      <c r="AJ75" s="85"/>
      <c r="AK75" s="1"/>
      <c r="AL75" s="1"/>
      <c r="AM75" s="1"/>
      <c r="AN75" s="1"/>
      <c r="AO75" s="1"/>
    </row>
    <row r="76" spans="1:41" ht="12.75" customHeight="1">
      <c r="A76" s="112"/>
      <c r="B76" s="113"/>
      <c r="C76" s="104"/>
      <c r="D76" s="84"/>
      <c r="E76" s="84"/>
      <c r="F76" s="84">
        <f>F75*J12</f>
        <v>2.0000000000000001E-4</v>
      </c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109"/>
      <c r="AI76" s="95">
        <v>700</v>
      </c>
      <c r="AJ76" s="85">
        <f>AH75*AI76</f>
        <v>0.14000000000000001</v>
      </c>
      <c r="AK76" s="1"/>
      <c r="AL76" s="1"/>
      <c r="AM76" s="1"/>
      <c r="AN76" s="1"/>
      <c r="AO76" s="1"/>
    </row>
    <row r="77" spans="1:41" ht="11.25" customHeight="1">
      <c r="A77" s="112" t="s">
        <v>86</v>
      </c>
      <c r="B77" s="113"/>
      <c r="C77" s="104" t="s">
        <v>57</v>
      </c>
      <c r="D77" s="84"/>
      <c r="E77" s="84"/>
      <c r="F77" s="84"/>
      <c r="G77" s="84"/>
      <c r="H77" s="84"/>
      <c r="I77" s="84"/>
      <c r="J77" s="84"/>
      <c r="K77" s="84"/>
      <c r="L77" s="84"/>
      <c r="M77" s="83">
        <v>5.2499999999999998E-2</v>
      </c>
      <c r="N77" s="84"/>
      <c r="O77" s="84"/>
      <c r="P77" s="84"/>
      <c r="Q77" s="84"/>
      <c r="R77" s="84"/>
      <c r="S77" s="84"/>
      <c r="T77" s="84"/>
      <c r="U77" s="86"/>
      <c r="V77" s="84"/>
      <c r="W77" s="84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109">
        <f t="shared" ref="AH77" si="20">SUM(D78:AC78)</f>
        <v>5.2499999999999998E-2</v>
      </c>
      <c r="AI77" s="95"/>
      <c r="AJ77" s="85"/>
      <c r="AK77" s="1"/>
      <c r="AL77" s="1"/>
      <c r="AM77" s="1"/>
      <c r="AN77" s="1"/>
      <c r="AO77" s="1"/>
    </row>
    <row r="78" spans="1:41" ht="14.25" customHeight="1">
      <c r="A78" s="112"/>
      <c r="B78" s="113"/>
      <c r="C78" s="104"/>
      <c r="D78" s="84"/>
      <c r="E78" s="84"/>
      <c r="F78" s="84"/>
      <c r="G78" s="84"/>
      <c r="H78" s="84"/>
      <c r="I78" s="84"/>
      <c r="J78" s="84"/>
      <c r="K78" s="84"/>
      <c r="L78" s="84"/>
      <c r="M78" s="83">
        <f>M77*J12</f>
        <v>5.2499999999999998E-2</v>
      </c>
      <c r="N78" s="84"/>
      <c r="O78" s="84"/>
      <c r="P78" s="84"/>
      <c r="Q78" s="84"/>
      <c r="R78" s="84"/>
      <c r="S78" s="84"/>
      <c r="T78" s="84"/>
      <c r="U78" s="83"/>
      <c r="V78" s="84"/>
      <c r="W78" s="84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109"/>
      <c r="AI78" s="95">
        <v>70</v>
      </c>
      <c r="AJ78" s="85">
        <f>AH77*AI78</f>
        <v>3.6749999999999998</v>
      </c>
      <c r="AK78" s="1"/>
      <c r="AL78" s="1"/>
      <c r="AM78" s="1"/>
      <c r="AN78" s="1"/>
      <c r="AO78" s="1"/>
    </row>
    <row r="79" spans="1:41" ht="13.5" hidden="1" customHeight="1">
      <c r="A79" s="112"/>
      <c r="B79" s="113"/>
      <c r="C79" s="104"/>
      <c r="D79" s="84"/>
      <c r="E79" s="84"/>
      <c r="F79" s="84"/>
      <c r="G79" s="84"/>
      <c r="H79" s="84"/>
      <c r="I79" s="84"/>
      <c r="J79" s="84"/>
      <c r="K79" s="84"/>
      <c r="L79" s="84"/>
      <c r="M79" s="97"/>
      <c r="N79" s="84"/>
      <c r="O79" s="84"/>
      <c r="P79" s="84"/>
      <c r="Q79" s="84"/>
      <c r="R79" s="84"/>
      <c r="S79" s="84"/>
      <c r="T79" s="84"/>
      <c r="U79" s="97"/>
      <c r="V79" s="84"/>
      <c r="W79" s="84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109">
        <f t="shared" ref="AH79" si="21">SUM(D80:AC80)</f>
        <v>0</v>
      </c>
      <c r="AI79" s="95"/>
      <c r="AJ79" s="85"/>
      <c r="AK79" s="1"/>
      <c r="AL79" s="1"/>
      <c r="AM79" s="1"/>
      <c r="AN79" s="1"/>
      <c r="AO79" s="1"/>
    </row>
    <row r="80" spans="1:41" ht="13.5" hidden="1" customHeight="1">
      <c r="A80" s="112"/>
      <c r="B80" s="113"/>
      <c r="C80" s="104"/>
      <c r="D80" s="84"/>
      <c r="E80" s="84"/>
      <c r="F80" s="84"/>
      <c r="G80" s="84"/>
      <c r="H80" s="84"/>
      <c r="I80" s="84"/>
      <c r="J80" s="84"/>
      <c r="K80" s="84"/>
      <c r="L80" s="84"/>
      <c r="M80" s="97"/>
      <c r="N80" s="84"/>
      <c r="O80" s="84"/>
      <c r="P80" s="84"/>
      <c r="Q80" s="84"/>
      <c r="R80" s="84"/>
      <c r="S80" s="84"/>
      <c r="T80" s="84"/>
      <c r="U80" s="97"/>
      <c r="V80" s="84"/>
      <c r="W80" s="84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109"/>
      <c r="AI80" s="95">
        <v>250</v>
      </c>
      <c r="AJ80" s="85">
        <f>AH79*AI80</f>
        <v>0</v>
      </c>
      <c r="AK80" s="1"/>
      <c r="AL80" s="1"/>
      <c r="AM80" s="1"/>
      <c r="AN80" s="1"/>
      <c r="AO80" s="1"/>
    </row>
    <row r="81" spans="1:41" ht="13.5" hidden="1" customHeight="1">
      <c r="A81" s="114"/>
      <c r="B81" s="113"/>
      <c r="C81" s="115"/>
      <c r="D81" s="84"/>
      <c r="E81" s="84"/>
      <c r="F81" s="84"/>
      <c r="G81" s="84"/>
      <c r="H81" s="84"/>
      <c r="I81" s="84"/>
      <c r="J81" s="84"/>
      <c r="K81" s="84"/>
      <c r="L81" s="84"/>
      <c r="M81" s="97"/>
      <c r="N81" s="84"/>
      <c r="O81" s="84"/>
      <c r="P81" s="84"/>
      <c r="Q81" s="84"/>
      <c r="R81" s="84"/>
      <c r="S81" s="84"/>
      <c r="T81" s="84"/>
      <c r="U81" s="86"/>
      <c r="V81" s="84"/>
      <c r="W81" s="84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109">
        <f t="shared" ref="AH81" si="22">SUM(D82:AC82)</f>
        <v>0</v>
      </c>
      <c r="AI81" s="95"/>
      <c r="AJ81" s="85"/>
      <c r="AK81" s="1"/>
      <c r="AL81" s="1"/>
      <c r="AM81" s="1"/>
      <c r="AN81" s="1"/>
      <c r="AO81" s="1"/>
    </row>
    <row r="82" spans="1:41" ht="13.5" hidden="1" customHeight="1">
      <c r="A82" s="114"/>
      <c r="B82" s="113"/>
      <c r="C82" s="115"/>
      <c r="D82" s="84"/>
      <c r="E82" s="84"/>
      <c r="F82" s="84"/>
      <c r="G82" s="84"/>
      <c r="H82" s="84"/>
      <c r="I82" s="84"/>
      <c r="J82" s="84"/>
      <c r="K82" s="84"/>
      <c r="L82" s="84"/>
      <c r="M82" s="97"/>
      <c r="N82" s="84"/>
      <c r="O82" s="84"/>
      <c r="P82" s="84"/>
      <c r="Q82" s="84"/>
      <c r="R82" s="84"/>
      <c r="S82" s="84"/>
      <c r="T82" s="84"/>
      <c r="U82" s="86"/>
      <c r="V82" s="84"/>
      <c r="W82" s="84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109"/>
      <c r="AI82" s="95">
        <v>350</v>
      </c>
      <c r="AJ82" s="85">
        <f>AH81*AI82</f>
        <v>0</v>
      </c>
      <c r="AK82" s="1"/>
      <c r="AL82" s="1"/>
      <c r="AM82" s="1"/>
      <c r="AN82" s="1"/>
      <c r="AO82" s="1"/>
    </row>
    <row r="83" spans="1:41" ht="21.75" customHeight="1">
      <c r="A83" s="114" t="s">
        <v>109</v>
      </c>
      <c r="B83" s="98"/>
      <c r="C83" s="99"/>
      <c r="D83" s="84"/>
      <c r="E83" s="84"/>
      <c r="F83" s="84"/>
      <c r="G83" s="84"/>
      <c r="H83" s="84"/>
      <c r="I83" s="84"/>
      <c r="J83" s="84"/>
      <c r="K83" s="84"/>
      <c r="L83" s="84"/>
      <c r="M83" s="97"/>
      <c r="N83" s="84"/>
      <c r="O83" s="84"/>
      <c r="P83" s="84"/>
      <c r="Q83" s="84"/>
      <c r="R83" s="84"/>
      <c r="S83" s="84"/>
      <c r="T83" s="84"/>
      <c r="U83" s="86"/>
      <c r="V83" s="84">
        <v>2.8000000000000001E-2</v>
      </c>
      <c r="W83" s="84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109">
        <f t="shared" ref="AH83" si="23">SUM(D84:AC84)</f>
        <v>2.8000000000000001E-2</v>
      </c>
      <c r="AI83" s="95"/>
      <c r="AJ83" s="85"/>
      <c r="AK83" s="1"/>
      <c r="AL83" s="1"/>
      <c r="AM83" s="1"/>
      <c r="AN83" s="1"/>
      <c r="AO83" s="1"/>
    </row>
    <row r="84" spans="1:41" ht="12" customHeight="1">
      <c r="A84" s="114"/>
      <c r="B84" s="98"/>
      <c r="C84" s="99"/>
      <c r="D84" s="84"/>
      <c r="E84" s="84"/>
      <c r="F84" s="84"/>
      <c r="G84" s="84"/>
      <c r="H84" s="84"/>
      <c r="I84" s="84"/>
      <c r="J84" s="84"/>
      <c r="K84" s="84"/>
      <c r="L84" s="84"/>
      <c r="M84" s="97"/>
      <c r="N84" s="84"/>
      <c r="O84" s="84"/>
      <c r="P84" s="84"/>
      <c r="Q84" s="84"/>
      <c r="R84" s="84"/>
      <c r="S84" s="84"/>
      <c r="T84" s="84"/>
      <c r="U84" s="86"/>
      <c r="V84" s="84">
        <f>V83*J12</f>
        <v>2.8000000000000001E-2</v>
      </c>
      <c r="W84" s="84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109"/>
      <c r="AI84" s="95">
        <v>9.1999999999999993</v>
      </c>
      <c r="AJ84" s="85">
        <f>AH83*AI84</f>
        <v>0.2576</v>
      </c>
      <c r="AK84" s="1"/>
      <c r="AL84" s="1"/>
      <c r="AM84" s="1"/>
      <c r="AN84" s="1"/>
      <c r="AO84" s="1"/>
    </row>
    <row r="85" spans="1:41" ht="15" customHeight="1">
      <c r="A85" s="112" t="s">
        <v>83</v>
      </c>
      <c r="B85" s="113"/>
      <c r="C85" s="104" t="s">
        <v>57</v>
      </c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>
        <v>6.0000000000000001E-3</v>
      </c>
      <c r="R85" s="93"/>
      <c r="S85" s="93"/>
      <c r="T85" s="93"/>
      <c r="U85" s="93"/>
      <c r="V85" s="93"/>
      <c r="W85" s="93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109">
        <f t="shared" ref="AH85" si="24">SUM(D86:AC86)</f>
        <v>6.0000000000000001E-3</v>
      </c>
      <c r="AI85" s="95"/>
      <c r="AJ85" s="85"/>
    </row>
    <row r="86" spans="1:41" ht="15" customHeight="1">
      <c r="A86" s="112"/>
      <c r="B86" s="113"/>
      <c r="C86" s="104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>
        <f>Q85*J12</f>
        <v>6.0000000000000001E-3</v>
      </c>
      <c r="R86" s="93"/>
      <c r="S86" s="93"/>
      <c r="T86" s="93"/>
      <c r="U86" s="93"/>
      <c r="V86" s="93"/>
      <c r="W86" s="93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109"/>
      <c r="AI86" s="95">
        <v>150</v>
      </c>
      <c r="AJ86" s="85">
        <f>AH85*AI86</f>
        <v>0.9</v>
      </c>
    </row>
    <row r="87" spans="1:41" s="6" customFormat="1" ht="26.25" customHeight="1">
      <c r="A87" s="100" t="s">
        <v>94</v>
      </c>
      <c r="B87" s="101"/>
      <c r="C87" s="101"/>
      <c r="D87" s="101" t="s">
        <v>95</v>
      </c>
      <c r="E87" s="101"/>
      <c r="F87" s="102"/>
      <c r="G87" s="102"/>
      <c r="H87" s="102"/>
      <c r="I87" s="102"/>
      <c r="J87" s="102"/>
      <c r="K87" s="102"/>
      <c r="L87" s="102"/>
      <c r="M87" s="101"/>
      <c r="N87" s="101"/>
      <c r="O87" s="101"/>
      <c r="P87" s="101"/>
      <c r="Q87" s="101"/>
      <c r="R87" s="101"/>
      <c r="S87" s="100" t="s">
        <v>96</v>
      </c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3"/>
    </row>
    <row r="88" spans="1:41" s="6" customFormat="1" ht="18.75" hidden="1" customHeight="1">
      <c r="A88" s="67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67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68"/>
    </row>
    <row r="89" spans="1:41" s="6" customFormat="1" ht="21" customHeight="1">
      <c r="A89" s="5" t="s">
        <v>97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41" s="6" customFormat="1" ht="18.7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7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</sheetData>
  <sheetProtection selectLockedCells="1" selectUnlockedCells="1"/>
  <mergeCells count="177">
    <mergeCell ref="U19:X20"/>
    <mergeCell ref="Y19:AC20"/>
    <mergeCell ref="AH19:AI19"/>
    <mergeCell ref="AH20:AI20"/>
    <mergeCell ref="N8:P8"/>
    <mergeCell ref="Q8:R8"/>
    <mergeCell ref="AH8:AI9"/>
    <mergeCell ref="N12:P12"/>
    <mergeCell ref="K8:M8"/>
    <mergeCell ref="K10:M10"/>
    <mergeCell ref="Q11:R11"/>
    <mergeCell ref="AH18:AI18"/>
    <mergeCell ref="AH7:AI7"/>
    <mergeCell ref="Q9:R9"/>
    <mergeCell ref="AH6:AI6"/>
    <mergeCell ref="A7:D7"/>
    <mergeCell ref="E7:G7"/>
    <mergeCell ref="H7:J7"/>
    <mergeCell ref="K7:M7"/>
    <mergeCell ref="N7:P7"/>
    <mergeCell ref="Q7:R7"/>
    <mergeCell ref="A6:D6"/>
    <mergeCell ref="E6:G6"/>
    <mergeCell ref="H6:J6"/>
    <mergeCell ref="K6:M6"/>
    <mergeCell ref="B8:D8"/>
    <mergeCell ref="E8:G8"/>
    <mergeCell ref="H8:J8"/>
    <mergeCell ref="H9:J9"/>
    <mergeCell ref="K9:M9"/>
    <mergeCell ref="B10:D10"/>
    <mergeCell ref="A27:A28"/>
    <mergeCell ref="C27:C28"/>
    <mergeCell ref="B27:B28"/>
    <mergeCell ref="K12:M12"/>
    <mergeCell ref="G21:G23"/>
    <mergeCell ref="B9:D9"/>
    <mergeCell ref="E9:G9"/>
    <mergeCell ref="D21:D23"/>
    <mergeCell ref="E21:E23"/>
    <mergeCell ref="C18:C19"/>
    <mergeCell ref="F21:F23"/>
    <mergeCell ref="D19:K20"/>
    <mergeCell ref="H21:H23"/>
    <mergeCell ref="I21:I23"/>
    <mergeCell ref="L21:L23"/>
    <mergeCell ref="M21:M23"/>
    <mergeCell ref="L19:T20"/>
    <mergeCell ref="N21:N23"/>
    <mergeCell ref="O21:O23"/>
    <mergeCell ref="P21:P23"/>
    <mergeCell ref="J21:J23"/>
    <mergeCell ref="K21:K23"/>
    <mergeCell ref="AH69:AH70"/>
    <mergeCell ref="AH71:AH72"/>
    <mergeCell ref="A31:A32"/>
    <mergeCell ref="B29:B30"/>
    <mergeCell ref="A29:A30"/>
    <mergeCell ref="B31:B32"/>
    <mergeCell ref="B33:B34"/>
    <mergeCell ref="B37:B38"/>
    <mergeCell ref="B39:B40"/>
    <mergeCell ref="B43:B44"/>
    <mergeCell ref="A33:A34"/>
    <mergeCell ref="C29:C30"/>
    <mergeCell ref="A43:A44"/>
    <mergeCell ref="C31:C32"/>
    <mergeCell ref="C33:C34"/>
    <mergeCell ref="A35:A36"/>
    <mergeCell ref="A49:A50"/>
    <mergeCell ref="AH35:AH36"/>
    <mergeCell ref="A61:A62"/>
    <mergeCell ref="AH61:AH62"/>
    <mergeCell ref="E55:E57"/>
    <mergeCell ref="F55:F57"/>
    <mergeCell ref="AH41:AH42"/>
    <mergeCell ref="AH29:AH30"/>
    <mergeCell ref="AH27:AH28"/>
    <mergeCell ref="U21:U23"/>
    <mergeCell ref="V21:V23"/>
    <mergeCell ref="W21:W23"/>
    <mergeCell ref="X21:X23"/>
    <mergeCell ref="Q21:Q23"/>
    <mergeCell ref="R21:R23"/>
    <mergeCell ref="S21:S23"/>
    <mergeCell ref="T21:T23"/>
    <mergeCell ref="D53:K54"/>
    <mergeCell ref="L53:T54"/>
    <mergeCell ref="U53:X54"/>
    <mergeCell ref="Y53:AC54"/>
    <mergeCell ref="AH53:AI53"/>
    <mergeCell ref="AH54:AI54"/>
    <mergeCell ref="AH31:AH32"/>
    <mergeCell ref="AH33:AH34"/>
    <mergeCell ref="V55:V57"/>
    <mergeCell ref="W55:W57"/>
    <mergeCell ref="P55:P57"/>
    <mergeCell ref="Q55:Q57"/>
    <mergeCell ref="R55:R57"/>
    <mergeCell ref="S55:S57"/>
    <mergeCell ref="G55:G57"/>
    <mergeCell ref="H55:H57"/>
    <mergeCell ref="I55:I57"/>
    <mergeCell ref="N55:N57"/>
    <mergeCell ref="O55:O57"/>
    <mergeCell ref="U55:U57"/>
    <mergeCell ref="A59:A60"/>
    <mergeCell ref="A63:A64"/>
    <mergeCell ref="A37:A38"/>
    <mergeCell ref="A39:A40"/>
    <mergeCell ref="C43:C44"/>
    <mergeCell ref="C49:C50"/>
    <mergeCell ref="B49:B50"/>
    <mergeCell ref="C37:C38"/>
    <mergeCell ref="C39:C40"/>
    <mergeCell ref="A45:A46"/>
    <mergeCell ref="C45:C46"/>
    <mergeCell ref="A47:A48"/>
    <mergeCell ref="C47:C48"/>
    <mergeCell ref="A41:A42"/>
    <mergeCell ref="A73:A74"/>
    <mergeCell ref="A75:A76"/>
    <mergeCell ref="A69:A70"/>
    <mergeCell ref="A71:A72"/>
    <mergeCell ref="B63:B64"/>
    <mergeCell ref="B65:B66"/>
    <mergeCell ref="B67:B68"/>
    <mergeCell ref="B69:B70"/>
    <mergeCell ref="B71:B72"/>
    <mergeCell ref="A65:A66"/>
    <mergeCell ref="B73:B74"/>
    <mergeCell ref="B75:B76"/>
    <mergeCell ref="A67:A68"/>
    <mergeCell ref="A85:A86"/>
    <mergeCell ref="AH85:AH86"/>
    <mergeCell ref="AH75:AH76"/>
    <mergeCell ref="AH77:AH78"/>
    <mergeCell ref="C79:C80"/>
    <mergeCell ref="A79:A80"/>
    <mergeCell ref="AH79:AH80"/>
    <mergeCell ref="B85:B86"/>
    <mergeCell ref="C85:C86"/>
    <mergeCell ref="B79:B80"/>
    <mergeCell ref="C75:C76"/>
    <mergeCell ref="B77:B78"/>
    <mergeCell ref="C77:C78"/>
    <mergeCell ref="A77:A78"/>
    <mergeCell ref="A81:A82"/>
    <mergeCell ref="B81:B82"/>
    <mergeCell ref="C81:C82"/>
    <mergeCell ref="AH81:AH82"/>
    <mergeCell ref="A83:A84"/>
    <mergeCell ref="AH83:AH84"/>
    <mergeCell ref="C73:C74"/>
    <mergeCell ref="C63:C64"/>
    <mergeCell ref="C65:C66"/>
    <mergeCell ref="C67:C68"/>
    <mergeCell ref="T55:T57"/>
    <mergeCell ref="D55:D57"/>
    <mergeCell ref="AH37:AH38"/>
    <mergeCell ref="AH39:AH40"/>
    <mergeCell ref="AH43:AH44"/>
    <mergeCell ref="AH49:AH50"/>
    <mergeCell ref="AH59:AH60"/>
    <mergeCell ref="AH63:AH64"/>
    <mergeCell ref="AH65:AH66"/>
    <mergeCell ref="AH67:AH68"/>
    <mergeCell ref="AH45:AH46"/>
    <mergeCell ref="AH47:AH48"/>
    <mergeCell ref="C69:C70"/>
    <mergeCell ref="C71:C72"/>
    <mergeCell ref="J55:J57"/>
    <mergeCell ref="K55:K57"/>
    <mergeCell ref="L55:L57"/>
    <mergeCell ref="M55:M57"/>
    <mergeCell ref="AH73:AH74"/>
    <mergeCell ref="AH52:AI52"/>
  </mergeCells>
  <pageMargins left="0.31496062992125984" right="0.23622047244094491" top="0.19685039370078741" bottom="0.19685039370078741" header="0.31496062992125984" footer="0.23622047244094491"/>
  <pageSetup paperSize="9" scale="73" firstPageNumber="0" fitToHeight="0" pageOrder="overThenDown" orientation="landscape" horizontalDpi="4294967293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2025-03-04T06:03:35Z</cp:lastPrinted>
  <dcterms:created xsi:type="dcterms:W3CDTF">2017-01-24T07:06:11Z</dcterms:created>
  <dcterms:modified xsi:type="dcterms:W3CDTF">2026-02-27T10:39:47Z</dcterms:modified>
</cp:coreProperties>
</file>