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Лист1!$A$1:$AI$93</definedName>
  </definedNames>
  <calcPr calcId="125725" refMode="R1C1"/>
</workbook>
</file>

<file path=xl/calcChain.xml><?xml version="1.0" encoding="utf-8"?>
<calcChain xmlns="http://schemas.openxmlformats.org/spreadsheetml/2006/main">
  <c r="AI52" i="1"/>
  <c r="AG65"/>
  <c r="AG67"/>
  <c r="AG69"/>
  <c r="AG71"/>
  <c r="AG73"/>
  <c r="AG75"/>
  <c r="AG77"/>
  <c r="AG79"/>
  <c r="AG81"/>
  <c r="AG83"/>
  <c r="AG85"/>
  <c r="AG87"/>
  <c r="N52"/>
  <c r="AG51" s="1"/>
  <c r="N66"/>
  <c r="N72"/>
  <c r="O50" l="1"/>
  <c r="T70"/>
  <c r="N74"/>
  <c r="N68" l="1"/>
  <c r="AI68" s="1"/>
  <c r="N46"/>
  <c r="L46"/>
  <c r="M44"/>
  <c r="AG43" s="1"/>
  <c r="AI44" s="1"/>
  <c r="L84"/>
  <c r="Q40"/>
  <c r="Q74"/>
  <c r="Q72"/>
  <c r="Q38"/>
  <c r="Q25"/>
  <c r="E59"/>
  <c r="AG45" l="1"/>
  <c r="AI46" s="1"/>
  <c r="AI84"/>
  <c r="M40"/>
  <c r="G59"/>
  <c r="N59" l="1"/>
  <c r="F88" l="1"/>
  <c r="U59"/>
  <c r="T59"/>
  <c r="AG37"/>
  <c r="M59"/>
  <c r="L59"/>
  <c r="F59"/>
  <c r="D59"/>
  <c r="L72" l="1"/>
  <c r="D64"/>
  <c r="AG63" s="1"/>
  <c r="D42"/>
  <c r="U78"/>
  <c r="L54" l="1"/>
  <c r="D48"/>
  <c r="P25"/>
  <c r="O25"/>
  <c r="N25"/>
  <c r="M25"/>
  <c r="O86"/>
  <c r="O64"/>
  <c r="P82"/>
  <c r="AI82" s="1"/>
  <c r="AI86" l="1"/>
  <c r="F64"/>
  <c r="AI64" l="1"/>
  <c r="AI38"/>
  <c r="G76"/>
  <c r="AI88"/>
  <c r="U25"/>
  <c r="T25"/>
  <c r="L25"/>
  <c r="G25"/>
  <c r="F25"/>
  <c r="E25"/>
  <c r="D25"/>
  <c r="E80"/>
  <c r="L74"/>
  <c r="AI74" s="1"/>
  <c r="L66"/>
  <c r="AG53"/>
  <c r="AI54" s="1"/>
  <c r="AG49"/>
  <c r="AI50" s="1"/>
  <c r="D40"/>
  <c r="AI78"/>
  <c r="AI70"/>
  <c r="AI72"/>
  <c r="AG41"/>
  <c r="AI42" s="1"/>
  <c r="AG47"/>
  <c r="AI48" s="1"/>
  <c r="AG27"/>
  <c r="AG35"/>
  <c r="AG31"/>
  <c r="AG33"/>
  <c r="AG29"/>
  <c r="AI80" l="1"/>
  <c r="AG39"/>
  <c r="AI40" s="1"/>
  <c r="AI76"/>
  <c r="AI66"/>
  <c r="N14" l="1"/>
  <c r="L14" s="1"/>
</calcChain>
</file>

<file path=xl/sharedStrings.xml><?xml version="1.0" encoding="utf-8"?>
<sst xmlns="http://schemas.openxmlformats.org/spreadsheetml/2006/main" count="155" uniqueCount="107">
  <si>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</si>
  <si>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</si>
  <si>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</si>
  <si>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</si>
  <si>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</si>
  <si>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</si>
  <si>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</si>
  <si>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</si>
  <si>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</si>
  <si>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</si>
  <si>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</si>
  <si>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</si>
  <si>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</si>
  <si>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</si>
  <si>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</si>
  <si>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</si>
  <si>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</si>
  <si>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</si>
  <si>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</si>
  <si>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</si>
  <si>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</si>
  <si>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</si>
  <si>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</si>
  <si>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</si>
  <si>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</si>
  <si>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</si>
  <si>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</si>
  <si>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</si>
  <si>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</si>
  <si>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</si>
  <si>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</si>
  <si>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</si>
  <si>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</si>
  <si>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</si>
  <si>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</si>
  <si>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</si>
  <si>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</si>
  <si>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</si>
  <si>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</si>
  <si>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</si>
  <si>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</si>
  <si>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</si>
  <si>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</si>
  <si>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</si>
  <si>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</si>
  <si>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</si>
  <si>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</si>
  <si>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</si>
  <si>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</si>
  <si>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</si>
  <si>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</si>
  <si>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>Колбаса вареная</t>
  </si>
  <si>
    <t>Сардельки, сосиски</t>
  </si>
  <si>
    <t xml:space="preserve">  для обслуживающего</t>
  </si>
  <si>
    <t>кг</t>
  </si>
  <si>
    <t>л</t>
  </si>
  <si>
    <t>Мясо (говядина)</t>
  </si>
  <si>
    <t>кислота лимонная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</si>
  <si>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</si>
  <si>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</si>
  <si>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</si>
  <si>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</si>
  <si>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</si>
  <si>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</si>
  <si>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картофель</t>
  </si>
  <si>
    <t>морковь</t>
  </si>
  <si>
    <t>хлеб пшеничный</t>
  </si>
  <si>
    <t>хлеб ржаной</t>
  </si>
  <si>
    <t xml:space="preserve">кислота лимонная </t>
  </si>
  <si>
    <t xml:space="preserve">Структурное подразделение   </t>
  </si>
  <si>
    <t>с.Мельничное Белогорского района Республика Крым</t>
  </si>
  <si>
    <t xml:space="preserve">   на всех</t>
  </si>
  <si>
    <t>лук</t>
  </si>
  <si>
    <t>молоко</t>
  </si>
  <si>
    <t>количество</t>
  </si>
  <si>
    <t>цена</t>
  </si>
  <si>
    <t>сумма</t>
  </si>
  <si>
    <t xml:space="preserve"> Меню-требование на выдачу продуктов питания  N 6</t>
  </si>
  <si>
    <t>Чай</t>
  </si>
  <si>
    <t>Компот из сухофруктов</t>
  </si>
  <si>
    <t>сухофрукты</t>
  </si>
  <si>
    <t>сахар</t>
  </si>
  <si>
    <t>Рис</t>
  </si>
  <si>
    <t>Витаминизированный кисель</t>
  </si>
  <si>
    <t>Хлеб пшеничный</t>
  </si>
  <si>
    <t>Рыба отварная</t>
  </si>
  <si>
    <t xml:space="preserve">Рыба </t>
  </si>
  <si>
    <t xml:space="preserve">Чай </t>
  </si>
  <si>
    <t>180\8</t>
  </si>
  <si>
    <t>Макароны отварные</t>
  </si>
  <si>
    <t>Макароны</t>
  </si>
  <si>
    <t>Масло растительное</t>
  </si>
  <si>
    <t>Суп рисовый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</si>
  <si>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</si>
  <si>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</si>
  <si>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Заведующий ____________З.В.Климова</t>
  </si>
  <si>
    <t xml:space="preserve">вафли </t>
  </si>
  <si>
    <t>завхоз</t>
  </si>
  <si>
    <t>Салимова С.А.</t>
  </si>
  <si>
    <t>Яблоко 10-00</t>
  </si>
  <si>
    <t>Яблоко</t>
  </si>
  <si>
    <t>винегрет</t>
  </si>
  <si>
    <t>огурец соленый</t>
  </si>
  <si>
    <t>свекла</t>
  </si>
  <si>
    <t>Мед.сестра                                  Дмитрук Е.С.</t>
  </si>
  <si>
    <t>крупа гречневая</t>
  </si>
  <si>
    <t>суп молочный гречневый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</si>
</sst>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22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ymbol"/>
      <family val="2"/>
    </font>
    <font>
      <b/>
      <sz val="12"/>
      <name val="Segoe UI Symbol"/>
      <family val="2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1"/>
      <name val="Times New Roman"/>
      <family val="1"/>
      <charset val="204"/>
    </font>
    <font>
      <sz val="14"/>
      <name val="Pragmatica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Pragmatica"/>
      <charset val="204"/>
    </font>
    <font>
      <b/>
      <sz val="14"/>
      <name val="Pragmatic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4" fillId="2" borderId="0" xfId="0" applyFont="1" applyFill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6" xfId="0" applyFont="1" applyBorder="1"/>
    <xf numFmtId="14" fontId="2" fillId="0" borderId="0" xfId="0" applyNumberFormat="1" applyFont="1"/>
    <xf numFmtId="0" fontId="4" fillId="0" borderId="10" xfId="0" applyFont="1" applyBorder="1"/>
    <xf numFmtId="0" fontId="2" fillId="0" borderId="10" xfId="0" applyFont="1" applyBorder="1"/>
    <xf numFmtId="0" fontId="2" fillId="0" borderId="36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2" borderId="19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2" borderId="22" xfId="0" applyFont="1" applyFill="1" applyBorder="1"/>
    <xf numFmtId="2" fontId="4" fillId="0" borderId="21" xfId="0" applyNumberFormat="1" applyFont="1" applyBorder="1"/>
    <xf numFmtId="0" fontId="4" fillId="0" borderId="22" xfId="0" applyFont="1" applyBorder="1"/>
    <xf numFmtId="0" fontId="1" fillId="0" borderId="21" xfId="0" applyFont="1" applyBorder="1"/>
    <xf numFmtId="0" fontId="2" fillId="0" borderId="9" xfId="0" applyFont="1" applyBorder="1"/>
    <xf numFmtId="0" fontId="2" fillId="0" borderId="8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5" xfId="0" applyFont="1" applyFill="1" applyBorder="1"/>
    <xf numFmtId="0" fontId="4" fillId="0" borderId="25" xfId="0" applyFont="1" applyBorder="1"/>
    <xf numFmtId="0" fontId="4" fillId="0" borderId="0" xfId="0" applyFont="1" applyAlignment="1">
      <alignment vertical="top"/>
    </xf>
    <xf numFmtId="0" fontId="4" fillId="0" borderId="26" xfId="0" applyFont="1" applyBorder="1"/>
    <xf numFmtId="2" fontId="4" fillId="0" borderId="24" xfId="0" applyNumberFormat="1" applyFont="1" applyBorder="1"/>
    <xf numFmtId="0" fontId="2" fillId="0" borderId="24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2" borderId="30" xfId="0" applyFont="1" applyFill="1" applyBorder="1"/>
    <xf numFmtId="0" fontId="4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4" fillId="0" borderId="33" xfId="0" applyFont="1" applyBorder="1"/>
    <xf numFmtId="0" fontId="4" fillId="0" borderId="18" xfId="0" applyFont="1" applyBorder="1"/>
    <xf numFmtId="0" fontId="4" fillId="0" borderId="24" xfId="0" applyFont="1" applyBorder="1" applyAlignment="1">
      <alignment horizontal="left"/>
    </xf>
    <xf numFmtId="0" fontId="2" fillId="2" borderId="26" xfId="0" applyFont="1" applyFill="1" applyBorder="1"/>
    <xf numFmtId="0" fontId="2" fillId="0" borderId="25" xfId="0" applyFont="1" applyBorder="1"/>
    <xf numFmtId="0" fontId="4" fillId="0" borderId="3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/>
    <xf numFmtId="0" fontId="4" fillId="0" borderId="42" xfId="0" applyFont="1" applyBorder="1" applyAlignment="1">
      <alignment horizontal="center"/>
    </xf>
    <xf numFmtId="0" fontId="8" fillId="0" borderId="42" xfId="0" applyFont="1" applyBorder="1" applyAlignment="1">
      <alignment horizontal="center" textRotation="90" wrapText="1"/>
    </xf>
    <xf numFmtId="0" fontId="4" fillId="0" borderId="42" xfId="0" applyFont="1" applyBorder="1" applyAlignment="1">
      <alignment textRotation="90" wrapText="1"/>
    </xf>
    <xf numFmtId="0" fontId="4" fillId="0" borderId="42" xfId="0" applyFont="1" applyBorder="1"/>
    <xf numFmtId="0" fontId="2" fillId="0" borderId="42" xfId="0" applyFont="1" applyBorder="1"/>
    <xf numFmtId="0" fontId="4" fillId="0" borderId="42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wrapText="1"/>
    </xf>
    <xf numFmtId="0" fontId="2" fillId="2" borderId="42" xfId="0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0" fillId="2" borderId="0" xfId="0" applyFill="1"/>
    <xf numFmtId="0" fontId="2" fillId="0" borderId="44" xfId="0" applyFont="1" applyBorder="1"/>
    <xf numFmtId="0" fontId="2" fillId="2" borderId="43" xfId="0" applyFont="1" applyFill="1" applyBorder="1"/>
    <xf numFmtId="0" fontId="2" fillId="0" borderId="43" xfId="0" applyFont="1" applyBorder="1"/>
    <xf numFmtId="0" fontId="11" fillId="0" borderId="43" xfId="0" applyFont="1" applyBorder="1"/>
    <xf numFmtId="0" fontId="4" fillId="0" borderId="43" xfId="0" applyFont="1" applyBorder="1"/>
    <xf numFmtId="0" fontId="11" fillId="0" borderId="43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textRotation="90" wrapText="1"/>
    </xf>
    <xf numFmtId="0" fontId="11" fillId="0" borderId="43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2" borderId="42" xfId="0" applyFont="1" applyFill="1" applyBorder="1"/>
    <xf numFmtId="1" fontId="1" fillId="0" borderId="42" xfId="0" applyNumberFormat="1" applyFont="1" applyBorder="1"/>
    <xf numFmtId="49" fontId="1" fillId="0" borderId="42" xfId="0" applyNumberFormat="1" applyFont="1" applyBorder="1"/>
    <xf numFmtId="0" fontId="1" fillId="0" borderId="42" xfId="0" applyFont="1" applyBorder="1"/>
    <xf numFmtId="0" fontId="1" fillId="2" borderId="42" xfId="0" applyFont="1" applyFill="1" applyBorder="1"/>
    <xf numFmtId="164" fontId="1" fillId="2" borderId="42" xfId="0" applyNumberFormat="1" applyFont="1" applyFill="1" applyBorder="1"/>
    <xf numFmtId="166" fontId="1" fillId="0" borderId="42" xfId="0" applyNumberFormat="1" applyFont="1" applyBorder="1"/>
    <xf numFmtId="0" fontId="1" fillId="2" borderId="44" xfId="0" applyFont="1" applyFill="1" applyBorder="1"/>
    <xf numFmtId="0" fontId="1" fillId="0" borderId="44" xfId="0" applyFont="1" applyBorder="1"/>
    <xf numFmtId="0" fontId="1" fillId="0" borderId="43" xfId="0" applyFont="1" applyBorder="1"/>
    <xf numFmtId="0" fontId="1" fillId="0" borderId="36" xfId="0" applyFont="1" applyBorder="1"/>
    <xf numFmtId="0" fontId="17" fillId="2" borderId="43" xfId="0" applyFont="1" applyFill="1" applyBorder="1"/>
    <xf numFmtId="0" fontId="17" fillId="0" borderId="43" xfId="0" applyFont="1" applyBorder="1"/>
    <xf numFmtId="164" fontId="17" fillId="0" borderId="43" xfId="0" applyNumberFormat="1" applyFont="1" applyBorder="1"/>
    <xf numFmtId="164" fontId="17" fillId="2" borderId="43" xfId="0" applyNumberFormat="1" applyFont="1" applyFill="1" applyBorder="1"/>
    <xf numFmtId="164" fontId="17" fillId="2" borderId="36" xfId="0" applyNumberFormat="1" applyFont="1" applyFill="1" applyBorder="1"/>
    <xf numFmtId="0" fontId="17" fillId="0" borderId="36" xfId="0" applyFont="1" applyBorder="1"/>
    <xf numFmtId="164" fontId="17" fillId="0" borderId="36" xfId="0" applyNumberFormat="1" applyFont="1" applyBorder="1"/>
    <xf numFmtId="166" fontId="17" fillId="0" borderId="43" xfId="0" applyNumberFormat="1" applyFont="1" applyBorder="1"/>
    <xf numFmtId="165" fontId="17" fillId="2" borderId="43" xfId="0" applyNumberFormat="1" applyFont="1" applyFill="1" applyBorder="1"/>
    <xf numFmtId="0" fontId="11" fillId="2" borderId="43" xfId="0" applyFont="1" applyFill="1" applyBorder="1" applyAlignment="1">
      <alignment vertical="center"/>
    </xf>
    <xf numFmtId="0" fontId="18" fillId="0" borderId="43" xfId="0" applyFont="1" applyBorder="1"/>
    <xf numFmtId="0" fontId="18" fillId="0" borderId="36" xfId="0" applyFont="1" applyBorder="1"/>
    <xf numFmtId="0" fontId="15" fillId="0" borderId="43" xfId="0" applyFont="1" applyBorder="1"/>
    <xf numFmtId="164" fontId="18" fillId="0" borderId="43" xfId="0" applyNumberFormat="1" applyFont="1" applyBorder="1"/>
    <xf numFmtId="0" fontId="19" fillId="2" borderId="43" xfId="0" applyFont="1" applyFill="1" applyBorder="1"/>
    <xf numFmtId="0" fontId="19" fillId="0" borderId="43" xfId="0" applyFont="1" applyBorder="1"/>
    <xf numFmtId="164" fontId="19" fillId="0" borderId="43" xfId="0" applyNumberFormat="1" applyFont="1" applyBorder="1"/>
    <xf numFmtId="165" fontId="19" fillId="0" borderId="43" xfId="0" applyNumberFormat="1" applyFont="1" applyBorder="1"/>
    <xf numFmtId="166" fontId="19" fillId="0" borderId="43" xfId="0" applyNumberFormat="1" applyFont="1" applyBorder="1"/>
    <xf numFmtId="164" fontId="19" fillId="2" borderId="43" xfId="0" applyNumberFormat="1" applyFont="1" applyFill="1" applyBorder="1"/>
    <xf numFmtId="0" fontId="21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2" borderId="0" xfId="0" applyFont="1" applyFill="1"/>
    <xf numFmtId="0" fontId="10" fillId="0" borderId="0" xfId="0" applyFont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2" borderId="0" xfId="0" applyFont="1" applyFill="1"/>
    <xf numFmtId="164" fontId="17" fillId="0" borderId="43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/>
    </xf>
    <xf numFmtId="0" fontId="12" fillId="2" borderId="43" xfId="0" applyFont="1" applyFill="1" applyBorder="1" applyAlignment="1">
      <alignment horizontal="center" textRotation="90" wrapText="1"/>
    </xf>
    <xf numFmtId="0" fontId="12" fillId="0" borderId="43" xfId="0" applyFont="1" applyBorder="1" applyAlignment="1">
      <alignment horizontal="center" textRotation="90" wrapText="1"/>
    </xf>
    <xf numFmtId="0" fontId="2" fillId="0" borderId="4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wrapText="1"/>
    </xf>
    <xf numFmtId="0" fontId="2" fillId="0" borderId="42" xfId="0" applyFont="1" applyBorder="1" applyAlignment="1">
      <alignment horizontal="left" wrapText="1"/>
    </xf>
    <xf numFmtId="0" fontId="2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0" fillId="0" borderId="43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center" textRotation="90"/>
    </xf>
    <xf numFmtId="0" fontId="4" fillId="0" borderId="43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5" xfId="0" applyFont="1" applyBorder="1" applyAlignment="1">
      <alignment horizontal="left" wrapText="1"/>
    </xf>
    <xf numFmtId="0" fontId="2" fillId="0" borderId="46" xfId="0" applyFont="1" applyBorder="1" applyAlignment="1">
      <alignment horizontal="left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164" fontId="1" fillId="0" borderId="42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 textRotation="90" wrapText="1"/>
    </xf>
    <xf numFmtId="0" fontId="8" fillId="0" borderId="42" xfId="0" applyFont="1" applyBorder="1" applyAlignment="1">
      <alignment horizontal="center" textRotation="90"/>
    </xf>
    <xf numFmtId="0" fontId="1" fillId="0" borderId="42" xfId="0" applyFont="1" applyBorder="1" applyAlignment="1">
      <alignment horizontal="center"/>
    </xf>
    <xf numFmtId="0" fontId="8" fillId="2" borderId="42" xfId="0" applyFont="1" applyFill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 wrapText="1"/>
    </xf>
    <xf numFmtId="0" fontId="9" fillId="2" borderId="42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8" fillId="2" borderId="42" xfId="0" applyFont="1" applyFill="1" applyBorder="1" applyAlignment="1">
      <alignment horizontal="center" vertical="center" textRotation="90" wrapText="1"/>
    </xf>
    <xf numFmtId="0" fontId="20" fillId="0" borderId="0" xfId="0" applyFont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3"/>
  <sheetViews>
    <sheetView tabSelected="1" topLeftCell="A20" zoomScaleNormal="100" workbookViewId="0">
      <selection activeCell="A67" sqref="A67:A68"/>
    </sheetView>
  </sheetViews>
  <sheetFormatPr defaultRowHeight="12.75"/>
  <cols>
    <col min="1" max="1" width="18.7109375" customWidth="1"/>
    <col min="2" max="2" width="4.85546875" customWidth="1"/>
    <col min="3" max="3" width="4.28515625" customWidth="1"/>
    <col min="4" max="4" width="8.28515625" style="84" customWidth="1"/>
    <col min="5" max="5" width="7.140625" customWidth="1"/>
    <col min="6" max="6" width="7.85546875" customWidth="1"/>
    <col min="7" max="7" width="7.7109375" customWidth="1"/>
    <col min="8" max="8" width="3.85546875" customWidth="1"/>
    <col min="9" max="9" width="3.5703125" customWidth="1"/>
    <col min="10" max="10" width="0.140625" customWidth="1"/>
    <col min="11" max="11" width="4.42578125" customWidth="1"/>
    <col min="12" max="12" width="6.5703125" customWidth="1"/>
    <col min="13" max="13" width="8.5703125" customWidth="1"/>
    <col min="14" max="14" width="8.85546875" customWidth="1"/>
    <col min="15" max="16" width="7.42578125" customWidth="1"/>
    <col min="17" max="17" width="6.5703125" customWidth="1"/>
    <col min="18" max="18" width="7.7109375" customWidth="1"/>
    <col min="19" max="19" width="4.28515625" customWidth="1"/>
    <col min="20" max="20" width="8.28515625" customWidth="1"/>
    <col min="21" max="21" width="8.42578125" customWidth="1"/>
    <col min="22" max="22" width="2.42578125" customWidth="1"/>
    <col min="23" max="23" width="2.85546875" customWidth="1"/>
    <col min="24" max="24" width="1.5703125" customWidth="1"/>
    <col min="25" max="25" width="2.140625" customWidth="1"/>
    <col min="26" max="26" width="3.42578125" hidden="1" customWidth="1"/>
    <col min="27" max="27" width="3.42578125" customWidth="1"/>
    <col min="28" max="28" width="0.7109375" customWidth="1"/>
    <col min="29" max="29" width="2.42578125" hidden="1" customWidth="1"/>
    <col min="30" max="30" width="2" customWidth="1"/>
    <col min="31" max="31" width="5.85546875" hidden="1" customWidth="1"/>
    <col min="32" max="32" width="2.140625" customWidth="1"/>
    <col min="33" max="33" width="7.85546875" customWidth="1"/>
    <col min="34" max="34" width="9.7109375" customWidth="1"/>
    <col min="35" max="35" width="6" customWidth="1"/>
    <col min="36" max="36" width="10.7109375" customWidth="1"/>
  </cols>
  <sheetData>
    <row r="1" spans="1:36" ht="13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5"/>
      <c r="X1" s="6"/>
      <c r="Y1" s="6"/>
      <c r="Z1" s="6"/>
      <c r="AA1" s="6"/>
      <c r="AB1" s="2"/>
      <c r="AC1" s="2"/>
      <c r="AD1" s="2"/>
      <c r="AE1" s="4"/>
      <c r="AF1" s="7"/>
      <c r="AG1" s="7"/>
      <c r="AH1" s="7"/>
      <c r="AI1" s="2"/>
      <c r="AJ1" s="2"/>
    </row>
    <row r="2" spans="1:36" ht="16.5" customHeight="1">
      <c r="A2" s="5" t="s">
        <v>61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6"/>
      <c r="X2" s="6"/>
      <c r="Y2" s="6"/>
      <c r="Z2" s="6"/>
      <c r="AA2" s="6"/>
      <c r="AB2" s="6"/>
      <c r="AC2" s="6"/>
      <c r="AD2" s="6"/>
      <c r="AE2" s="4"/>
      <c r="AF2" s="7"/>
      <c r="AG2" s="7"/>
      <c r="AH2" s="7"/>
      <c r="AI2" s="2"/>
      <c r="AJ2" s="2"/>
    </row>
    <row r="3" spans="1:36" ht="12" customHeight="1">
      <c r="A3" s="6" t="s">
        <v>1</v>
      </c>
      <c r="B3" s="2"/>
      <c r="C3" s="2"/>
      <c r="D3" s="3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77</v>
      </c>
      <c r="U3" s="2"/>
      <c r="V3" s="2"/>
      <c r="W3" s="6"/>
      <c r="X3" s="6"/>
      <c r="Y3" s="6"/>
      <c r="Z3" s="6"/>
      <c r="AA3" s="6"/>
      <c r="AB3" s="6"/>
      <c r="AC3" s="6"/>
      <c r="AD3" s="6"/>
      <c r="AE3" s="4"/>
      <c r="AF3" s="7"/>
      <c r="AG3" s="7"/>
      <c r="AH3" s="7"/>
      <c r="AI3" s="2"/>
      <c r="AJ3" s="2"/>
    </row>
    <row r="4" spans="1:36" ht="15.75" customHeight="1">
      <c r="A4" s="9"/>
      <c r="B4" s="5"/>
      <c r="C4" s="5"/>
      <c r="D4" s="10"/>
      <c r="E4" s="5"/>
      <c r="F4" s="5"/>
      <c r="G4" s="5"/>
      <c r="H4" s="5"/>
      <c r="I4" s="5"/>
      <c r="J4" s="5"/>
      <c r="K4" s="5"/>
      <c r="L4" s="2"/>
      <c r="M4" s="5"/>
      <c r="N4" s="5"/>
      <c r="O4" s="5"/>
      <c r="P4" s="5"/>
      <c r="Q4" s="5"/>
      <c r="R4" s="8"/>
      <c r="S4" s="8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.5" customHeight="1">
      <c r="A5" s="6"/>
      <c r="B5" s="5"/>
      <c r="C5" s="5"/>
      <c r="D5" s="10"/>
      <c r="E5" s="5"/>
      <c r="F5" s="5"/>
      <c r="G5" s="5"/>
      <c r="H5" s="5"/>
      <c r="I5" s="5"/>
      <c r="J5" s="5"/>
      <c r="K5" s="5"/>
      <c r="L5" s="5"/>
      <c r="M5" s="11"/>
      <c r="N5" s="5"/>
      <c r="O5" s="5"/>
      <c r="P5" s="5"/>
      <c r="Q5" s="5"/>
      <c r="R5" s="8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.75" customHeight="1" thickBot="1">
      <c r="A6" s="205" t="s">
        <v>2</v>
      </c>
      <c r="B6" s="205"/>
      <c r="C6" s="205"/>
      <c r="D6" s="205"/>
      <c r="E6" s="183" t="s">
        <v>3</v>
      </c>
      <c r="F6" s="183"/>
      <c r="G6" s="183"/>
      <c r="H6" s="183" t="s">
        <v>4</v>
      </c>
      <c r="I6" s="183"/>
      <c r="J6" s="183"/>
      <c r="K6" s="183" t="s">
        <v>5</v>
      </c>
      <c r="L6" s="183"/>
      <c r="M6" s="183"/>
      <c r="N6" s="12"/>
      <c r="O6" s="12"/>
      <c r="P6" s="191"/>
      <c r="Q6" s="19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92" t="s">
        <v>6</v>
      </c>
      <c r="AH6" s="192"/>
      <c r="AI6" s="2"/>
      <c r="AJ6" s="2"/>
    </row>
    <row r="7" spans="1:36" ht="11.25" customHeight="1">
      <c r="A7" s="193" t="s">
        <v>7</v>
      </c>
      <c r="B7" s="193"/>
      <c r="C7" s="193"/>
      <c r="D7" s="193"/>
      <c r="E7" s="184" t="s">
        <v>8</v>
      </c>
      <c r="F7" s="184"/>
      <c r="G7" s="184"/>
      <c r="H7" s="184" t="s">
        <v>9</v>
      </c>
      <c r="I7" s="184"/>
      <c r="J7" s="184"/>
      <c r="K7" s="184" t="s">
        <v>71</v>
      </c>
      <c r="L7" s="184"/>
      <c r="M7" s="184"/>
      <c r="N7" s="184"/>
      <c r="O7" s="194"/>
      <c r="P7" s="191" t="s">
        <v>10</v>
      </c>
      <c r="Q7" s="191"/>
      <c r="R7" s="5"/>
      <c r="S7" s="5"/>
      <c r="T7" s="2"/>
      <c r="U7" s="2"/>
      <c r="V7" s="2"/>
      <c r="W7" s="2"/>
      <c r="X7" s="2"/>
      <c r="Y7" s="2"/>
      <c r="Z7" s="2"/>
      <c r="AA7" s="2"/>
      <c r="AB7" s="13" t="s">
        <v>93</v>
      </c>
      <c r="AC7" s="13" t="s">
        <v>11</v>
      </c>
      <c r="AD7" s="2"/>
      <c r="AE7" s="2"/>
      <c r="AF7" s="2"/>
      <c r="AG7" s="174" t="s">
        <v>12</v>
      </c>
      <c r="AH7" s="174"/>
      <c r="AI7" s="2"/>
      <c r="AJ7" s="2"/>
    </row>
    <row r="8" spans="1:36" ht="10.5" customHeight="1">
      <c r="A8" s="14" t="s">
        <v>13</v>
      </c>
      <c r="B8" s="183" t="s">
        <v>14</v>
      </c>
      <c r="C8" s="183"/>
      <c r="D8" s="183"/>
      <c r="E8" s="184" t="s">
        <v>15</v>
      </c>
      <c r="F8" s="184"/>
      <c r="G8" s="184"/>
      <c r="H8" s="184" t="s">
        <v>16</v>
      </c>
      <c r="I8" s="184"/>
      <c r="J8" s="184"/>
      <c r="K8" s="184" t="s">
        <v>17</v>
      </c>
      <c r="L8" s="184"/>
      <c r="M8" s="184"/>
      <c r="N8" s="184"/>
      <c r="O8" s="194"/>
      <c r="P8" s="191" t="s">
        <v>18</v>
      </c>
      <c r="Q8" s="191"/>
      <c r="R8" s="5"/>
      <c r="S8" s="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99"/>
      <c r="AH8" s="200"/>
      <c r="AI8" s="2"/>
      <c r="AJ8" s="2"/>
    </row>
    <row r="9" spans="1:36" ht="11.25" customHeight="1">
      <c r="A9" s="15" t="s">
        <v>19</v>
      </c>
      <c r="B9" s="184" t="s">
        <v>20</v>
      </c>
      <c r="C9" s="184"/>
      <c r="D9" s="184"/>
      <c r="E9" s="184" t="s">
        <v>21</v>
      </c>
      <c r="F9" s="184"/>
      <c r="G9" s="184"/>
      <c r="H9" s="184" t="s">
        <v>22</v>
      </c>
      <c r="I9" s="184"/>
      <c r="J9" s="184"/>
      <c r="K9" s="184" t="s">
        <v>21</v>
      </c>
      <c r="L9" s="184"/>
      <c r="M9" s="184"/>
      <c r="N9" s="5" t="s">
        <v>21</v>
      </c>
      <c r="O9" s="5"/>
      <c r="P9" s="16" t="s">
        <v>23</v>
      </c>
      <c r="Q9" s="17"/>
      <c r="R9" s="5"/>
      <c r="S9" s="5"/>
      <c r="T9" s="2"/>
      <c r="U9" s="18"/>
      <c r="V9" s="5"/>
      <c r="W9" s="2"/>
      <c r="X9" s="2"/>
      <c r="Y9" s="2"/>
      <c r="Z9" s="2"/>
      <c r="AA9" s="2"/>
      <c r="AB9" s="2"/>
      <c r="AC9" s="181" t="s">
        <v>24</v>
      </c>
      <c r="AD9" s="181"/>
      <c r="AE9" s="181"/>
      <c r="AF9" s="182"/>
      <c r="AG9" s="201"/>
      <c r="AH9" s="202"/>
      <c r="AI9" s="2"/>
      <c r="AJ9" s="2"/>
    </row>
    <row r="10" spans="1:36" ht="10.5" customHeight="1">
      <c r="A10" s="19"/>
      <c r="B10" s="204" t="s">
        <v>25</v>
      </c>
      <c r="C10" s="204"/>
      <c r="D10" s="204"/>
      <c r="E10" s="5"/>
      <c r="F10" s="5"/>
      <c r="G10" s="20"/>
      <c r="H10" s="5"/>
      <c r="I10" s="5"/>
      <c r="J10" s="20"/>
      <c r="K10" s="204"/>
      <c r="L10" s="204"/>
      <c r="M10" s="204"/>
      <c r="N10" s="5"/>
      <c r="O10" s="5"/>
      <c r="P10" s="17"/>
      <c r="Q10" s="2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2"/>
      <c r="AH10" s="23"/>
      <c r="AI10" s="2"/>
      <c r="AJ10" s="2"/>
    </row>
    <row r="11" spans="1:36" ht="13.9" customHeight="1" thickBot="1">
      <c r="A11" s="24">
        <v>1</v>
      </c>
      <c r="B11" s="25"/>
      <c r="C11" s="26">
        <v>2</v>
      </c>
      <c r="D11" s="27"/>
      <c r="E11" s="28"/>
      <c r="F11" s="28">
        <v>3</v>
      </c>
      <c r="G11" s="24"/>
      <c r="H11" s="28"/>
      <c r="I11" s="28">
        <v>4</v>
      </c>
      <c r="J11" s="24"/>
      <c r="K11" s="28"/>
      <c r="L11" s="28">
        <v>5</v>
      </c>
      <c r="M11" s="24"/>
      <c r="N11" s="28">
        <v>6</v>
      </c>
      <c r="O11" s="28"/>
      <c r="P11" s="29">
        <v>7</v>
      </c>
      <c r="Q11" s="17"/>
      <c r="R11" s="5"/>
      <c r="S11" s="5"/>
      <c r="T11" s="5" t="s">
        <v>94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5" t="s">
        <v>26</v>
      </c>
      <c r="AF11" s="2"/>
      <c r="AG11" s="30"/>
      <c r="AH11" s="31"/>
      <c r="AI11" s="2"/>
      <c r="AJ11" s="2"/>
    </row>
    <row r="12" spans="1:36" ht="12" customHeight="1">
      <c r="A12" s="32"/>
      <c r="B12" s="33"/>
      <c r="C12" s="33"/>
      <c r="D12" s="34"/>
      <c r="E12" s="33"/>
      <c r="F12" s="35"/>
      <c r="G12" s="36"/>
      <c r="H12" s="33"/>
      <c r="I12" s="37">
        <v>1</v>
      </c>
      <c r="J12" s="36"/>
      <c r="K12" s="186"/>
      <c r="L12" s="187"/>
      <c r="M12" s="188"/>
      <c r="N12" s="203"/>
      <c r="O12" s="203"/>
      <c r="P12" s="21"/>
      <c r="Q12" s="17"/>
      <c r="R12" s="5"/>
      <c r="S12" s="5"/>
      <c r="T12" s="2" t="s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38"/>
      <c r="AG12" s="39"/>
      <c r="AH12" s="38"/>
      <c r="AI12" s="2"/>
      <c r="AJ12" s="2"/>
    </row>
    <row r="13" spans="1:36" ht="13.5" hidden="1" customHeight="1">
      <c r="A13" s="40"/>
      <c r="B13" s="41"/>
      <c r="C13" s="41"/>
      <c r="D13" s="42"/>
      <c r="E13" s="41"/>
      <c r="F13" s="41"/>
      <c r="G13" s="43"/>
      <c r="H13" s="41"/>
      <c r="I13" s="41"/>
      <c r="J13" s="43"/>
      <c r="K13" s="41"/>
      <c r="L13" s="41"/>
      <c r="M13" s="41"/>
      <c r="N13" s="41"/>
      <c r="O13" s="41"/>
      <c r="P13" s="21"/>
      <c r="Q13" s="17"/>
      <c r="R13" s="5"/>
      <c r="S13" s="5"/>
      <c r="T13" s="5" t="s">
        <v>69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44"/>
      <c r="AF13" s="2"/>
      <c r="AG13" s="30"/>
      <c r="AH13" s="31"/>
      <c r="AI13" s="2"/>
      <c r="AJ13" s="2"/>
    </row>
    <row r="14" spans="1:36" ht="12" customHeight="1">
      <c r="A14" s="40"/>
      <c r="B14" s="45"/>
      <c r="C14" s="41"/>
      <c r="D14" s="42"/>
      <c r="E14" s="41"/>
      <c r="F14" s="41"/>
      <c r="G14" s="43"/>
      <c r="H14" s="41"/>
      <c r="I14" s="41"/>
      <c r="J14" s="43"/>
      <c r="K14" s="41"/>
      <c r="L14" s="46">
        <f>N14/I12</f>
        <v>134.60792000000001</v>
      </c>
      <c r="M14" s="41"/>
      <c r="N14" s="46">
        <f>AI38+AI40+AI42+AI48+AI54+AI88+AI64+AI66+AI72+AI74+AI76+AI78+AI80+AI82+AI86+AI50+AI70+AI44+AI46+AI68+AI84</f>
        <v>134.60792000000001</v>
      </c>
      <c r="O14" s="47"/>
      <c r="P14" s="21"/>
      <c r="Q14" s="1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9"/>
      <c r="AH14" s="38"/>
      <c r="AI14" s="2"/>
      <c r="AJ14" s="2"/>
    </row>
    <row r="15" spans="1:36" ht="12.75" customHeight="1" thickBot="1">
      <c r="A15" s="48"/>
      <c r="B15" s="49"/>
      <c r="C15" s="50"/>
      <c r="D15" s="51"/>
      <c r="E15" s="50"/>
      <c r="F15" s="50"/>
      <c r="G15" s="52"/>
      <c r="H15" s="50"/>
      <c r="I15" s="50"/>
      <c r="J15" s="52"/>
      <c r="K15" s="5"/>
      <c r="L15" s="5"/>
      <c r="M15" s="5"/>
      <c r="N15" s="5"/>
      <c r="O15" s="5"/>
      <c r="P15" s="21"/>
      <c r="Q15" s="17"/>
      <c r="R15" s="2"/>
      <c r="S15" s="2"/>
      <c r="T15" s="5" t="s">
        <v>60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44"/>
      <c r="AF15" s="2"/>
      <c r="AG15" s="53"/>
      <c r="AH15" s="54"/>
      <c r="AI15" s="2"/>
      <c r="AJ15" s="2"/>
    </row>
    <row r="16" spans="1:36" ht="14.25" customHeight="1" thickBot="1">
      <c r="A16" s="5"/>
      <c r="B16" s="5"/>
      <c r="C16" s="5"/>
      <c r="D16" s="10"/>
      <c r="E16" s="5"/>
      <c r="F16" s="5"/>
      <c r="G16" s="5"/>
      <c r="H16" s="5"/>
      <c r="I16" s="5" t="s">
        <v>27</v>
      </c>
      <c r="J16" s="5"/>
      <c r="K16" s="55"/>
      <c r="L16" s="56"/>
      <c r="M16" s="56"/>
      <c r="N16" s="56"/>
      <c r="O16" s="56"/>
      <c r="P16" s="21"/>
      <c r="Q16" s="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8.25" customHeight="1">
      <c r="A17" s="5"/>
      <c r="B17" s="5"/>
      <c r="C17" s="5"/>
      <c r="D17" s="1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customHeight="1">
      <c r="A18" s="57" t="s">
        <v>28</v>
      </c>
      <c r="B18" s="14"/>
      <c r="C18" s="183" t="s">
        <v>30</v>
      </c>
      <c r="D18" s="58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1"/>
      <c r="R18" s="41"/>
      <c r="S18" s="41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59"/>
      <c r="AG18" s="198" t="s">
        <v>29</v>
      </c>
      <c r="AH18" s="198"/>
      <c r="AI18" s="2"/>
      <c r="AJ18" s="2"/>
    </row>
    <row r="19" spans="1:36" ht="9" customHeight="1">
      <c r="A19" s="14"/>
      <c r="B19" s="60"/>
      <c r="C19" s="184"/>
      <c r="D19" s="195" t="s">
        <v>31</v>
      </c>
      <c r="E19" s="195"/>
      <c r="F19" s="195"/>
      <c r="G19" s="195"/>
      <c r="H19" s="195"/>
      <c r="I19" s="195"/>
      <c r="J19" s="195"/>
      <c r="K19" s="195"/>
      <c r="L19" s="195" t="s">
        <v>32</v>
      </c>
      <c r="M19" s="195"/>
      <c r="N19" s="195"/>
      <c r="O19" s="195"/>
      <c r="P19" s="195"/>
      <c r="Q19" s="195"/>
      <c r="R19" s="195"/>
      <c r="S19" s="61"/>
      <c r="T19" s="195" t="s">
        <v>33</v>
      </c>
      <c r="U19" s="195"/>
      <c r="V19" s="195"/>
      <c r="W19" s="195"/>
      <c r="X19" s="195" t="s">
        <v>34</v>
      </c>
      <c r="Y19" s="195"/>
      <c r="Z19" s="195"/>
      <c r="AA19" s="195"/>
      <c r="AB19" s="195"/>
      <c r="AC19" s="62" t="s">
        <v>35</v>
      </c>
      <c r="AD19" s="12"/>
      <c r="AE19" s="12"/>
      <c r="AF19" s="63"/>
      <c r="AG19" s="197" t="s">
        <v>36</v>
      </c>
      <c r="AH19" s="197"/>
      <c r="AI19" s="2"/>
      <c r="AJ19" s="2"/>
    </row>
    <row r="20" spans="1:36" ht="9.6" customHeight="1">
      <c r="A20" s="15"/>
      <c r="B20" s="64"/>
      <c r="C20" s="64" t="s">
        <v>37</v>
      </c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65"/>
      <c r="T20" s="196"/>
      <c r="U20" s="196"/>
      <c r="V20" s="196"/>
      <c r="W20" s="196"/>
      <c r="X20" s="196"/>
      <c r="Y20" s="196"/>
      <c r="Z20" s="196"/>
      <c r="AA20" s="196"/>
      <c r="AB20" s="196"/>
      <c r="AC20" s="66" t="s">
        <v>38</v>
      </c>
      <c r="AD20" s="5"/>
      <c r="AE20" s="5"/>
      <c r="AF20" s="15"/>
      <c r="AG20" s="198" t="s">
        <v>39</v>
      </c>
      <c r="AH20" s="198"/>
      <c r="AI20" s="2"/>
      <c r="AJ20" s="2"/>
    </row>
    <row r="21" spans="1:36" ht="17.45" customHeight="1">
      <c r="A21" s="67" t="s">
        <v>40</v>
      </c>
      <c r="B21" s="67" t="s">
        <v>41</v>
      </c>
      <c r="C21" s="67" t="s">
        <v>42</v>
      </c>
      <c r="D21" s="189" t="s">
        <v>106</v>
      </c>
      <c r="E21" s="189" t="s">
        <v>84</v>
      </c>
      <c r="F21" s="189" t="s">
        <v>87</v>
      </c>
      <c r="G21" s="189" t="s">
        <v>99</v>
      </c>
      <c r="H21" s="175"/>
      <c r="I21" s="176"/>
      <c r="J21" s="176"/>
      <c r="K21" s="176"/>
      <c r="L21" s="178" t="s">
        <v>92</v>
      </c>
      <c r="M21" s="180" t="s">
        <v>89</v>
      </c>
      <c r="N21" s="178" t="s">
        <v>101</v>
      </c>
      <c r="O21" s="175" t="s">
        <v>79</v>
      </c>
      <c r="P21" s="175" t="s">
        <v>59</v>
      </c>
      <c r="Q21" s="175" t="s">
        <v>85</v>
      </c>
      <c r="R21" s="175"/>
      <c r="S21" s="68"/>
      <c r="T21" s="178" t="s">
        <v>96</v>
      </c>
      <c r="U21" s="175" t="s">
        <v>83</v>
      </c>
      <c r="V21" s="179"/>
      <c r="W21" s="179"/>
      <c r="X21" s="69"/>
      <c r="Y21" s="69"/>
      <c r="Z21" s="69"/>
      <c r="AA21" s="69"/>
      <c r="AB21" s="69"/>
      <c r="AC21" s="70"/>
      <c r="AD21" s="70"/>
      <c r="AE21" s="70"/>
      <c r="AF21" s="67"/>
      <c r="AG21" s="67" t="s">
        <v>74</v>
      </c>
      <c r="AH21" s="67" t="s">
        <v>75</v>
      </c>
      <c r="AI21" s="71" t="s">
        <v>76</v>
      </c>
      <c r="AJ21" s="2"/>
    </row>
    <row r="22" spans="1:36" ht="47.25" customHeight="1">
      <c r="A22" s="67"/>
      <c r="B22" s="67"/>
      <c r="C22" s="67" t="s">
        <v>43</v>
      </c>
      <c r="D22" s="189"/>
      <c r="E22" s="189"/>
      <c r="F22" s="189"/>
      <c r="G22" s="189"/>
      <c r="H22" s="175"/>
      <c r="I22" s="176"/>
      <c r="J22" s="176"/>
      <c r="K22" s="176"/>
      <c r="L22" s="178"/>
      <c r="M22" s="180"/>
      <c r="N22" s="178"/>
      <c r="O22" s="175"/>
      <c r="P22" s="175"/>
      <c r="Q22" s="175"/>
      <c r="R22" s="175"/>
      <c r="S22" s="68"/>
      <c r="T22" s="178"/>
      <c r="U22" s="175"/>
      <c r="V22" s="179"/>
      <c r="W22" s="179"/>
      <c r="X22" s="69"/>
      <c r="Y22" s="69"/>
      <c r="Z22" s="69"/>
      <c r="AA22" s="69"/>
      <c r="AB22" s="69"/>
      <c r="AC22" s="70"/>
      <c r="AD22" s="70"/>
      <c r="AE22" s="70"/>
      <c r="AF22" s="67"/>
      <c r="AG22" s="67" t="s">
        <v>44</v>
      </c>
      <c r="AH22" s="67"/>
      <c r="AI22" s="71"/>
      <c r="AJ22" s="2"/>
    </row>
    <row r="23" spans="1:36" ht="50.25" customHeight="1">
      <c r="A23" s="67"/>
      <c r="B23" s="67"/>
      <c r="C23" s="67"/>
      <c r="D23" s="189"/>
      <c r="E23" s="189"/>
      <c r="F23" s="189"/>
      <c r="G23" s="189"/>
      <c r="H23" s="175"/>
      <c r="I23" s="176"/>
      <c r="J23" s="176"/>
      <c r="K23" s="176"/>
      <c r="L23" s="178"/>
      <c r="M23" s="180"/>
      <c r="N23" s="178"/>
      <c r="O23" s="175"/>
      <c r="P23" s="175"/>
      <c r="Q23" s="175"/>
      <c r="R23" s="175"/>
      <c r="S23" s="68"/>
      <c r="T23" s="178"/>
      <c r="U23" s="175"/>
      <c r="V23" s="179"/>
      <c r="W23" s="179"/>
      <c r="X23" s="69"/>
      <c r="Y23" s="69"/>
      <c r="Z23" s="69"/>
      <c r="AA23" s="69"/>
      <c r="AB23" s="69"/>
      <c r="AC23" s="70"/>
      <c r="AD23" s="70"/>
      <c r="AE23" s="70"/>
      <c r="AF23" s="67"/>
      <c r="AG23" s="67" t="s">
        <v>46</v>
      </c>
      <c r="AH23" s="67"/>
      <c r="AI23" s="71"/>
      <c r="AJ23" s="2"/>
    </row>
    <row r="24" spans="1:36" ht="11.25" customHeight="1">
      <c r="A24" s="72">
        <v>1</v>
      </c>
      <c r="B24" s="72">
        <v>2</v>
      </c>
      <c r="C24" s="72">
        <v>3</v>
      </c>
      <c r="D24" s="73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>
        <v>25</v>
      </c>
      <c r="Y24" s="72">
        <v>26</v>
      </c>
      <c r="Z24" s="72">
        <v>27</v>
      </c>
      <c r="AA24" s="72">
        <v>28</v>
      </c>
      <c r="AB24" s="72">
        <v>29</v>
      </c>
      <c r="AC24" s="72">
        <v>30</v>
      </c>
      <c r="AD24" s="72">
        <v>31</v>
      </c>
      <c r="AE24" s="72">
        <v>32</v>
      </c>
      <c r="AF24" s="72">
        <v>33</v>
      </c>
      <c r="AG24" s="72">
        <v>34</v>
      </c>
      <c r="AH24" s="72">
        <v>35</v>
      </c>
      <c r="AI24" s="71"/>
      <c r="AJ24" s="2"/>
    </row>
    <row r="25" spans="1:36" ht="15.75" customHeight="1">
      <c r="A25" s="74" t="s">
        <v>48</v>
      </c>
      <c r="B25" s="71"/>
      <c r="C25" s="71"/>
      <c r="D25" s="75">
        <f>I12</f>
        <v>1</v>
      </c>
      <c r="E25" s="71">
        <f>I12</f>
        <v>1</v>
      </c>
      <c r="F25" s="71">
        <f>I12</f>
        <v>1</v>
      </c>
      <c r="G25" s="71">
        <f>I12</f>
        <v>1</v>
      </c>
      <c r="H25" s="71"/>
      <c r="I25" s="71"/>
      <c r="J25" s="71"/>
      <c r="K25" s="71"/>
      <c r="L25" s="71">
        <f>I12</f>
        <v>1</v>
      </c>
      <c r="M25" s="71">
        <f>I12</f>
        <v>1</v>
      </c>
      <c r="N25" s="71">
        <f>I12</f>
        <v>1</v>
      </c>
      <c r="O25" s="71">
        <f>I12</f>
        <v>1</v>
      </c>
      <c r="P25" s="71">
        <f>I12</f>
        <v>1</v>
      </c>
      <c r="Q25" s="71">
        <f>I12</f>
        <v>1</v>
      </c>
      <c r="R25" s="71"/>
      <c r="S25" s="71"/>
      <c r="T25" s="71">
        <f>I12</f>
        <v>1</v>
      </c>
      <c r="U25" s="71">
        <f>I12</f>
        <v>1</v>
      </c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2"/>
    </row>
    <row r="26" spans="1:36" ht="15.75" customHeight="1">
      <c r="A26" s="74" t="s">
        <v>49</v>
      </c>
      <c r="B26" s="71"/>
      <c r="C26" s="71"/>
      <c r="D26" s="97">
        <v>210</v>
      </c>
      <c r="E26" s="98">
        <v>35</v>
      </c>
      <c r="F26" s="99" t="s">
        <v>88</v>
      </c>
      <c r="G26" s="100">
        <v>100</v>
      </c>
      <c r="H26" s="100"/>
      <c r="I26" s="100"/>
      <c r="J26" s="100"/>
      <c r="K26" s="100"/>
      <c r="L26" s="100">
        <v>200</v>
      </c>
      <c r="M26" s="100">
        <v>155</v>
      </c>
      <c r="N26" s="100">
        <v>50</v>
      </c>
      <c r="O26" s="100">
        <v>180</v>
      </c>
      <c r="P26" s="100">
        <v>35</v>
      </c>
      <c r="Q26" s="100">
        <v>85</v>
      </c>
      <c r="R26" s="100"/>
      <c r="S26" s="100"/>
      <c r="T26" s="100">
        <v>40</v>
      </c>
      <c r="U26" s="100">
        <v>180</v>
      </c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71"/>
      <c r="AI26" s="71"/>
      <c r="AJ26" s="2"/>
    </row>
    <row r="27" spans="1:36" ht="15.75" hidden="1" customHeight="1" thickTop="1">
      <c r="A27" s="138" t="s">
        <v>56</v>
      </c>
      <c r="B27" s="185"/>
      <c r="C27" s="167" t="s">
        <v>54</v>
      </c>
      <c r="D27" s="101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70">
        <f>SUM(D28:W28)</f>
        <v>0</v>
      </c>
      <c r="AH27" s="71"/>
      <c r="AI27" s="71"/>
      <c r="AJ27" s="2"/>
    </row>
    <row r="28" spans="1:36" ht="15.75" hidden="1" customHeight="1">
      <c r="A28" s="138"/>
      <c r="B28" s="185"/>
      <c r="C28" s="167"/>
      <c r="D28" s="102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77"/>
      <c r="AH28" s="71"/>
      <c r="AI28" s="71"/>
      <c r="AJ28" s="2"/>
    </row>
    <row r="29" spans="1:36" ht="15.75" hidden="1" customHeight="1">
      <c r="A29" s="138" t="s">
        <v>50</v>
      </c>
      <c r="B29" s="149"/>
      <c r="C29" s="167" t="s">
        <v>54</v>
      </c>
      <c r="D29" s="101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70">
        <f>SUM(D30:W30)</f>
        <v>0</v>
      </c>
      <c r="AH29" s="71"/>
      <c r="AI29" s="71"/>
      <c r="AJ29" s="2"/>
    </row>
    <row r="30" spans="1:36" ht="15.75" hidden="1" customHeight="1">
      <c r="A30" s="138"/>
      <c r="B30" s="149"/>
      <c r="C30" s="167"/>
      <c r="D30" s="101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70"/>
      <c r="AH30" s="71"/>
      <c r="AI30" s="71"/>
      <c r="AJ30" s="2"/>
    </row>
    <row r="31" spans="1:36" ht="15.75" hidden="1" customHeight="1">
      <c r="A31" s="138" t="s">
        <v>51</v>
      </c>
      <c r="B31" s="149"/>
      <c r="C31" s="167" t="s">
        <v>54</v>
      </c>
      <c r="D31" s="101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70">
        <f>SUM(D32:W32)</f>
        <v>0</v>
      </c>
      <c r="AH31" s="71"/>
      <c r="AI31" s="71"/>
      <c r="AJ31" s="2"/>
    </row>
    <row r="32" spans="1:36" ht="15.75" hidden="1" customHeight="1">
      <c r="A32" s="138"/>
      <c r="B32" s="149"/>
      <c r="C32" s="167"/>
      <c r="D32" s="101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70"/>
      <c r="AH32" s="71"/>
      <c r="AI32" s="71"/>
      <c r="AJ32" s="2"/>
    </row>
    <row r="33" spans="1:36" ht="15.75" hidden="1" customHeight="1">
      <c r="A33" s="138" t="s">
        <v>52</v>
      </c>
      <c r="B33" s="149"/>
      <c r="C33" s="167" t="s">
        <v>54</v>
      </c>
      <c r="D33" s="101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70">
        <f>SUM(D34:W34)</f>
        <v>0</v>
      </c>
      <c r="AH33" s="71"/>
      <c r="AI33" s="71"/>
      <c r="AJ33" s="2"/>
    </row>
    <row r="34" spans="1:36" ht="15.75" hidden="1" customHeight="1">
      <c r="A34" s="138"/>
      <c r="B34" s="149"/>
      <c r="C34" s="167"/>
      <c r="D34" s="101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70"/>
      <c r="AH34" s="71"/>
      <c r="AI34" s="71"/>
      <c r="AJ34" s="2"/>
    </row>
    <row r="35" spans="1:36" ht="15.75" hidden="1" customHeight="1">
      <c r="A35" s="138" t="s">
        <v>57</v>
      </c>
      <c r="B35" s="149"/>
      <c r="C35" s="167" t="s">
        <v>54</v>
      </c>
      <c r="D35" s="101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3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70">
        <f>SUM(D36:W36)</f>
        <v>0</v>
      </c>
      <c r="AH35" s="71"/>
      <c r="AI35" s="71"/>
      <c r="AJ35" s="2"/>
    </row>
    <row r="36" spans="1:36" ht="0.75" customHeight="1">
      <c r="A36" s="151"/>
      <c r="B36" s="150"/>
      <c r="C36" s="169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73"/>
      <c r="AH36" s="85"/>
      <c r="AI36" s="85"/>
      <c r="AJ36" s="2"/>
    </row>
    <row r="37" spans="1:36" ht="15.75" customHeight="1">
      <c r="A37" s="144" t="s">
        <v>86</v>
      </c>
      <c r="B37" s="148"/>
      <c r="C37" s="168" t="s">
        <v>54</v>
      </c>
      <c r="D37" s="108"/>
      <c r="E37" s="109"/>
      <c r="F37" s="109"/>
      <c r="G37" s="109"/>
      <c r="H37" s="109"/>
      <c r="I37" s="109"/>
      <c r="J37" s="109"/>
      <c r="K37" s="109"/>
      <c r="L37" s="109"/>
      <c r="M37" s="110"/>
      <c r="N37" s="109"/>
      <c r="O37" s="109"/>
      <c r="P37" s="109"/>
      <c r="Q37" s="121">
        <v>0.109</v>
      </c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6"/>
      <c r="AC37" s="106"/>
      <c r="AD37" s="106"/>
      <c r="AE37" s="106"/>
      <c r="AF37" s="106"/>
      <c r="AG37" s="137">
        <f>SUM(D38:W38)</f>
        <v>0.109</v>
      </c>
      <c r="AH37" s="87"/>
      <c r="AI37" s="87"/>
      <c r="AJ37" s="2"/>
    </row>
    <row r="38" spans="1:36" ht="20.25" customHeight="1">
      <c r="A38" s="144"/>
      <c r="B38" s="148"/>
      <c r="C38" s="168"/>
      <c r="D38" s="108"/>
      <c r="E38" s="109"/>
      <c r="F38" s="109"/>
      <c r="G38" s="109"/>
      <c r="H38" s="109"/>
      <c r="I38" s="109"/>
      <c r="J38" s="109"/>
      <c r="K38" s="109"/>
      <c r="L38" s="109"/>
      <c r="M38" s="110"/>
      <c r="N38" s="109"/>
      <c r="O38" s="109"/>
      <c r="P38" s="109"/>
      <c r="Q38" s="121">
        <f>Q37*I12</f>
        <v>0.109</v>
      </c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6"/>
      <c r="AC38" s="106"/>
      <c r="AD38" s="106"/>
      <c r="AE38" s="106"/>
      <c r="AF38" s="106"/>
      <c r="AG38" s="137"/>
      <c r="AH38" s="87">
        <v>500</v>
      </c>
      <c r="AI38" s="87">
        <f>AG37*AH38</f>
        <v>54.5</v>
      </c>
      <c r="AJ38" s="2"/>
    </row>
    <row r="39" spans="1:36" ht="15.75" customHeight="1">
      <c r="A39" s="144" t="s">
        <v>62</v>
      </c>
      <c r="B39" s="148"/>
      <c r="C39" s="168" t="s">
        <v>54</v>
      </c>
      <c r="D39" s="111">
        <v>2E-3</v>
      </c>
      <c r="E39" s="109"/>
      <c r="F39" s="109"/>
      <c r="G39" s="109"/>
      <c r="H39" s="109"/>
      <c r="I39" s="109"/>
      <c r="J39" s="109"/>
      <c r="K39" s="109"/>
      <c r="L39" s="109"/>
      <c r="M39" s="110">
        <v>5.0000000000000001E-3</v>
      </c>
      <c r="N39" s="109"/>
      <c r="O39" s="110"/>
      <c r="P39" s="109"/>
      <c r="Q39" s="121">
        <v>5.0000000000000001E-3</v>
      </c>
      <c r="R39" s="109"/>
      <c r="S39" s="109"/>
      <c r="T39" s="110"/>
      <c r="U39" s="109"/>
      <c r="V39" s="109"/>
      <c r="W39" s="109"/>
      <c r="X39" s="109"/>
      <c r="Y39" s="109"/>
      <c r="Z39" s="109"/>
      <c r="AA39" s="109"/>
      <c r="AB39" s="106"/>
      <c r="AC39" s="106"/>
      <c r="AD39" s="106"/>
      <c r="AE39" s="106"/>
      <c r="AF39" s="106"/>
      <c r="AG39" s="137">
        <f>SUM(D40:V40)</f>
        <v>1.2E-2</v>
      </c>
      <c r="AH39" s="87"/>
      <c r="AI39" s="87"/>
      <c r="AJ39" s="2"/>
    </row>
    <row r="40" spans="1:36" ht="18.75" customHeight="1">
      <c r="A40" s="144"/>
      <c r="B40" s="148"/>
      <c r="C40" s="168"/>
      <c r="D40" s="111">
        <f>D39*I12</f>
        <v>2E-3</v>
      </c>
      <c r="E40" s="110"/>
      <c r="F40" s="110"/>
      <c r="G40" s="109"/>
      <c r="H40" s="109"/>
      <c r="I40" s="109"/>
      <c r="J40" s="109"/>
      <c r="K40" s="109"/>
      <c r="L40" s="109"/>
      <c r="M40" s="110">
        <f>M39*I12</f>
        <v>5.0000000000000001E-3</v>
      </c>
      <c r="N40" s="109"/>
      <c r="O40" s="110"/>
      <c r="P40" s="109"/>
      <c r="Q40" s="121">
        <f>Q39*I12</f>
        <v>5.0000000000000001E-3</v>
      </c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6"/>
      <c r="AC40" s="106"/>
      <c r="AD40" s="106"/>
      <c r="AE40" s="106"/>
      <c r="AF40" s="106"/>
      <c r="AG40" s="137"/>
      <c r="AH40" s="87">
        <v>1081.9000000000001</v>
      </c>
      <c r="AI40" s="87">
        <f t="shared" ref="AI40:AI72" si="0">AG39*AH40</f>
        <v>12.982800000000001</v>
      </c>
      <c r="AJ40" s="2"/>
    </row>
    <row r="41" spans="1:36" ht="18" customHeight="1">
      <c r="A41" s="144" t="s">
        <v>73</v>
      </c>
      <c r="B41" s="148"/>
      <c r="C41" s="168" t="s">
        <v>54</v>
      </c>
      <c r="D41" s="111">
        <v>0.14000000000000001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10"/>
      <c r="V41" s="109"/>
      <c r="W41" s="109"/>
      <c r="X41" s="109"/>
      <c r="Y41" s="109"/>
      <c r="Z41" s="109"/>
      <c r="AA41" s="109"/>
      <c r="AB41" s="106"/>
      <c r="AC41" s="106"/>
      <c r="AD41" s="106"/>
      <c r="AE41" s="106"/>
      <c r="AF41" s="106"/>
      <c r="AG41" s="137">
        <f>SUM(D42:W42)</f>
        <v>0.14000000000000001</v>
      </c>
      <c r="AH41" s="87"/>
      <c r="AI41" s="87"/>
      <c r="AJ41" s="2"/>
    </row>
    <row r="42" spans="1:36" ht="20.25" customHeight="1">
      <c r="A42" s="144"/>
      <c r="B42" s="148"/>
      <c r="C42" s="168"/>
      <c r="D42" s="111">
        <f>D41*I12</f>
        <v>0.14000000000000001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10"/>
      <c r="V42" s="109"/>
      <c r="W42" s="109"/>
      <c r="X42" s="109"/>
      <c r="Y42" s="109"/>
      <c r="Z42" s="109"/>
      <c r="AA42" s="109"/>
      <c r="AB42" s="106"/>
      <c r="AC42" s="106"/>
      <c r="AD42" s="106"/>
      <c r="AE42" s="106"/>
      <c r="AF42" s="106"/>
      <c r="AG42" s="137"/>
      <c r="AH42" s="87">
        <v>90.77</v>
      </c>
      <c r="AI42" s="87">
        <f t="shared" si="0"/>
        <v>12.707800000000001</v>
      </c>
      <c r="AJ42" s="2"/>
    </row>
    <row r="43" spans="1:36" ht="17.25" customHeight="1">
      <c r="A43" s="143" t="s">
        <v>90</v>
      </c>
      <c r="B43" s="207"/>
      <c r="C43" s="155" t="s">
        <v>54</v>
      </c>
      <c r="D43" s="111"/>
      <c r="E43" s="109"/>
      <c r="F43" s="109"/>
      <c r="G43" s="109"/>
      <c r="H43" s="109"/>
      <c r="I43" s="109"/>
      <c r="J43" s="109"/>
      <c r="K43" s="109"/>
      <c r="L43" s="109"/>
      <c r="M43" s="109">
        <v>5.2999999999999999E-2</v>
      </c>
      <c r="N43" s="109"/>
      <c r="O43" s="109"/>
      <c r="P43" s="109"/>
      <c r="Q43" s="109"/>
      <c r="R43" s="109"/>
      <c r="S43" s="109"/>
      <c r="T43" s="109"/>
      <c r="U43" s="110"/>
      <c r="V43" s="109"/>
      <c r="W43" s="109"/>
      <c r="X43" s="109"/>
      <c r="Y43" s="109"/>
      <c r="Z43" s="109"/>
      <c r="AA43" s="109"/>
      <c r="AB43" s="106"/>
      <c r="AC43" s="106"/>
      <c r="AD43" s="106"/>
      <c r="AE43" s="106"/>
      <c r="AF43" s="106"/>
      <c r="AG43" s="137">
        <f>M44</f>
        <v>5.2999999999999999E-2</v>
      </c>
      <c r="AH43" s="87"/>
      <c r="AI43" s="87"/>
      <c r="AJ43" s="2"/>
    </row>
    <row r="44" spans="1:36" ht="14.25" customHeight="1">
      <c r="A44" s="143"/>
      <c r="B44" s="208"/>
      <c r="C44" s="156"/>
      <c r="D44" s="111"/>
      <c r="E44" s="109"/>
      <c r="F44" s="109"/>
      <c r="G44" s="109"/>
      <c r="H44" s="109"/>
      <c r="I44" s="109"/>
      <c r="J44" s="109"/>
      <c r="K44" s="109"/>
      <c r="L44" s="109"/>
      <c r="M44" s="109">
        <f>M43*I12</f>
        <v>5.2999999999999999E-2</v>
      </c>
      <c r="N44" s="109"/>
      <c r="O44" s="109"/>
      <c r="P44" s="109"/>
      <c r="Q44" s="109"/>
      <c r="R44" s="109"/>
      <c r="S44" s="109"/>
      <c r="T44" s="109"/>
      <c r="U44" s="110"/>
      <c r="V44" s="109"/>
      <c r="W44" s="109"/>
      <c r="X44" s="109"/>
      <c r="Y44" s="109"/>
      <c r="Z44" s="109"/>
      <c r="AA44" s="109"/>
      <c r="AB44" s="106"/>
      <c r="AC44" s="106"/>
      <c r="AD44" s="106"/>
      <c r="AE44" s="106"/>
      <c r="AF44" s="106"/>
      <c r="AG44" s="137"/>
      <c r="AH44" s="87">
        <v>70</v>
      </c>
      <c r="AI44" s="87">
        <f t="shared" si="0"/>
        <v>3.71</v>
      </c>
      <c r="AJ44" s="2"/>
    </row>
    <row r="45" spans="1:36" ht="17.25" customHeight="1">
      <c r="A45" s="209" t="s">
        <v>91</v>
      </c>
      <c r="B45" s="207"/>
      <c r="C45" s="155" t="s">
        <v>55</v>
      </c>
      <c r="D45" s="111"/>
      <c r="E45" s="109"/>
      <c r="F45" s="109"/>
      <c r="G45" s="109"/>
      <c r="H45" s="109"/>
      <c r="I45" s="109"/>
      <c r="J45" s="109"/>
      <c r="K45" s="109"/>
      <c r="L45" s="121">
        <v>2E-3</v>
      </c>
      <c r="M45" s="109"/>
      <c r="N45" s="109">
        <v>3.0000000000000001E-3</v>
      </c>
      <c r="O45" s="109"/>
      <c r="P45" s="109"/>
      <c r="Q45" s="109"/>
      <c r="R45" s="109"/>
      <c r="S45" s="109"/>
      <c r="T45" s="109"/>
      <c r="U45" s="110"/>
      <c r="V45" s="109"/>
      <c r="W45" s="109"/>
      <c r="X45" s="109"/>
      <c r="Y45" s="109"/>
      <c r="Z45" s="109"/>
      <c r="AA45" s="109"/>
      <c r="AB45" s="106"/>
      <c r="AC45" s="106"/>
      <c r="AD45" s="106"/>
      <c r="AE45" s="106"/>
      <c r="AF45" s="106"/>
      <c r="AG45" s="137">
        <f>L46+N46</f>
        <v>5.0000000000000001E-3</v>
      </c>
      <c r="AH45" s="87"/>
      <c r="AI45" s="87"/>
      <c r="AJ45" s="2"/>
    </row>
    <row r="46" spans="1:36" ht="12.75" customHeight="1">
      <c r="A46" s="209"/>
      <c r="B46" s="208"/>
      <c r="C46" s="156"/>
      <c r="D46" s="111"/>
      <c r="E46" s="109"/>
      <c r="F46" s="109"/>
      <c r="G46" s="109"/>
      <c r="H46" s="109"/>
      <c r="I46" s="109"/>
      <c r="J46" s="109"/>
      <c r="K46" s="109"/>
      <c r="L46" s="121">
        <f>L45*I12</f>
        <v>2E-3</v>
      </c>
      <c r="M46" s="109"/>
      <c r="N46" s="109">
        <f>N45*I12</f>
        <v>3.0000000000000001E-3</v>
      </c>
      <c r="O46" s="109"/>
      <c r="P46" s="109"/>
      <c r="Q46" s="109"/>
      <c r="R46" s="109"/>
      <c r="S46" s="109"/>
      <c r="T46" s="109"/>
      <c r="U46" s="110"/>
      <c r="V46" s="109"/>
      <c r="W46" s="109"/>
      <c r="X46" s="109"/>
      <c r="Y46" s="109"/>
      <c r="Z46" s="109"/>
      <c r="AA46" s="109"/>
      <c r="AB46" s="106"/>
      <c r="AC46" s="106"/>
      <c r="AD46" s="106"/>
      <c r="AE46" s="106"/>
      <c r="AF46" s="106"/>
      <c r="AG46" s="137"/>
      <c r="AH46" s="87">
        <v>152.16999999999999</v>
      </c>
      <c r="AI46" s="87">
        <f t="shared" si="0"/>
        <v>0.76084999999999992</v>
      </c>
      <c r="AJ46" s="2"/>
    </row>
    <row r="47" spans="1:36" ht="15" customHeight="1">
      <c r="A47" s="144" t="s">
        <v>105</v>
      </c>
      <c r="B47" s="163"/>
      <c r="C47" s="168" t="s">
        <v>55</v>
      </c>
      <c r="D47" s="111">
        <v>1.6E-2</v>
      </c>
      <c r="E47" s="109"/>
      <c r="F47" s="109"/>
      <c r="G47" s="109"/>
      <c r="H47" s="109"/>
      <c r="I47" s="109"/>
      <c r="J47" s="109"/>
      <c r="K47" s="109"/>
      <c r="L47" s="118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6"/>
      <c r="AC47" s="106"/>
      <c r="AD47" s="106"/>
      <c r="AE47" s="106"/>
      <c r="AF47" s="106"/>
      <c r="AG47" s="137">
        <f>SUM(D48:W48)</f>
        <v>1.6E-2</v>
      </c>
      <c r="AH47" s="87"/>
      <c r="AI47" s="87"/>
      <c r="AJ47" s="2"/>
    </row>
    <row r="48" spans="1:36" ht="18.75" customHeight="1">
      <c r="A48" s="144"/>
      <c r="B48" s="164"/>
      <c r="C48" s="162"/>
      <c r="D48" s="111">
        <f>D47*I12</f>
        <v>1.6E-2</v>
      </c>
      <c r="E48" s="109"/>
      <c r="F48" s="109"/>
      <c r="G48" s="109"/>
      <c r="H48" s="109"/>
      <c r="I48" s="109"/>
      <c r="J48" s="109"/>
      <c r="K48" s="109"/>
      <c r="L48" s="118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6"/>
      <c r="AC48" s="106"/>
      <c r="AD48" s="106"/>
      <c r="AE48" s="106"/>
      <c r="AF48" s="106"/>
      <c r="AG48" s="137"/>
      <c r="AH48" s="87">
        <v>55</v>
      </c>
      <c r="AI48" s="87">
        <f t="shared" si="0"/>
        <v>0.88</v>
      </c>
      <c r="AJ48" s="2"/>
    </row>
    <row r="49" spans="1:36" ht="15.75" customHeight="1">
      <c r="A49" s="144" t="s">
        <v>80</v>
      </c>
      <c r="B49" s="148"/>
      <c r="C49" s="168" t="s">
        <v>54</v>
      </c>
      <c r="D49" s="108"/>
      <c r="E49" s="109"/>
      <c r="F49" s="109"/>
      <c r="G49" s="109"/>
      <c r="H49" s="109"/>
      <c r="I49" s="109"/>
      <c r="J49" s="109"/>
      <c r="K49" s="109"/>
      <c r="L49" s="118"/>
      <c r="M49" s="110"/>
      <c r="N49" s="109"/>
      <c r="O49" s="121">
        <v>1.7999999999999999E-2</v>
      </c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6"/>
      <c r="AC49" s="106"/>
      <c r="AD49" s="106"/>
      <c r="AE49" s="106"/>
      <c r="AF49" s="106"/>
      <c r="AG49" s="137">
        <f>SUM(D50:W50)</f>
        <v>1.7999999999999999E-2</v>
      </c>
      <c r="AH49" s="87"/>
      <c r="AI49" s="87"/>
      <c r="AJ49" s="2"/>
    </row>
    <row r="50" spans="1:36" ht="17.25" customHeight="1">
      <c r="A50" s="144"/>
      <c r="B50" s="148"/>
      <c r="C50" s="168"/>
      <c r="D50" s="111"/>
      <c r="E50" s="109"/>
      <c r="F50" s="109"/>
      <c r="G50" s="109"/>
      <c r="H50" s="109"/>
      <c r="I50" s="109"/>
      <c r="J50" s="109"/>
      <c r="K50" s="109"/>
      <c r="L50" s="118"/>
      <c r="M50" s="110"/>
      <c r="N50" s="109"/>
      <c r="O50" s="118">
        <f>O49*I12</f>
        <v>1.7999999999999999E-2</v>
      </c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6"/>
      <c r="AC50" s="106"/>
      <c r="AD50" s="106"/>
      <c r="AE50" s="106"/>
      <c r="AF50" s="106"/>
      <c r="AG50" s="137"/>
      <c r="AH50" s="87">
        <v>180</v>
      </c>
      <c r="AI50" s="87">
        <f t="shared" si="0"/>
        <v>3.2399999999999998</v>
      </c>
      <c r="AJ50" s="2"/>
    </row>
    <row r="51" spans="1:36" ht="17.25" customHeight="1">
      <c r="A51" s="145" t="s">
        <v>103</v>
      </c>
      <c r="B51" s="207"/>
      <c r="C51" s="155" t="s">
        <v>54</v>
      </c>
      <c r="D51" s="112"/>
      <c r="E51" s="113"/>
      <c r="F51" s="113"/>
      <c r="G51" s="113"/>
      <c r="H51" s="113"/>
      <c r="I51" s="113"/>
      <c r="J51" s="113"/>
      <c r="K51" s="113"/>
      <c r="L51" s="119"/>
      <c r="M51" s="114"/>
      <c r="N51" s="113">
        <v>1.4999999999999999E-2</v>
      </c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07"/>
      <c r="AC51" s="107"/>
      <c r="AD51" s="107"/>
      <c r="AE51" s="107"/>
      <c r="AF51" s="107"/>
      <c r="AG51" s="137">
        <f>SUM(D52:W52)</f>
        <v>1.4999999999999999E-2</v>
      </c>
      <c r="AH51" s="21"/>
      <c r="AI51" s="21"/>
      <c r="AJ51" s="2"/>
    </row>
    <row r="52" spans="1:36" ht="12.75" customHeight="1">
      <c r="A52" s="146"/>
      <c r="B52" s="208"/>
      <c r="C52" s="156"/>
      <c r="D52" s="112"/>
      <c r="E52" s="113"/>
      <c r="F52" s="113"/>
      <c r="G52" s="113"/>
      <c r="H52" s="113"/>
      <c r="I52" s="113"/>
      <c r="J52" s="113"/>
      <c r="K52" s="113"/>
      <c r="L52" s="119"/>
      <c r="M52" s="114"/>
      <c r="N52" s="113">
        <f>N51*I12</f>
        <v>1.4999999999999999E-2</v>
      </c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07"/>
      <c r="AC52" s="107"/>
      <c r="AD52" s="107"/>
      <c r="AE52" s="107"/>
      <c r="AF52" s="107"/>
      <c r="AG52" s="137"/>
      <c r="AH52" s="21">
        <v>35</v>
      </c>
      <c r="AI52" s="21">
        <f>AG51*AH52</f>
        <v>0.52500000000000002</v>
      </c>
      <c r="AJ52" s="2"/>
    </row>
    <row r="53" spans="1:36" ht="15.75" customHeight="1">
      <c r="A53" s="144" t="s">
        <v>63</v>
      </c>
      <c r="B53" s="163"/>
      <c r="C53" s="161" t="s">
        <v>54</v>
      </c>
      <c r="D53" s="108"/>
      <c r="E53" s="109"/>
      <c r="F53" s="109"/>
      <c r="G53" s="109"/>
      <c r="H53" s="109"/>
      <c r="I53" s="109"/>
      <c r="J53" s="109"/>
      <c r="K53" s="109"/>
      <c r="L53" s="121">
        <v>3.7000000000000002E-3</v>
      </c>
      <c r="M53" s="115"/>
      <c r="N53" s="109"/>
      <c r="O53" s="109"/>
      <c r="P53" s="109"/>
      <c r="Q53" s="109"/>
      <c r="R53" s="109"/>
      <c r="S53" s="109"/>
      <c r="T53" s="110"/>
      <c r="U53" s="109"/>
      <c r="V53" s="109"/>
      <c r="W53" s="109"/>
      <c r="X53" s="109"/>
      <c r="Y53" s="109"/>
      <c r="Z53" s="109"/>
      <c r="AA53" s="109"/>
      <c r="AB53" s="106"/>
      <c r="AC53" s="106"/>
      <c r="AD53" s="106"/>
      <c r="AE53" s="106"/>
      <c r="AF53" s="106"/>
      <c r="AG53" s="137">
        <f>SUM(D54:W54)</f>
        <v>3.7000000000000002E-3</v>
      </c>
      <c r="AH53" s="87"/>
      <c r="AI53" s="87"/>
      <c r="AJ53" s="2"/>
    </row>
    <row r="54" spans="1:36" ht="15" customHeight="1">
      <c r="A54" s="144"/>
      <c r="B54" s="164"/>
      <c r="C54" s="162"/>
      <c r="D54" s="116"/>
      <c r="E54" s="110"/>
      <c r="F54" s="109"/>
      <c r="G54" s="109"/>
      <c r="H54" s="109"/>
      <c r="I54" s="109"/>
      <c r="J54" s="109"/>
      <c r="K54" s="109"/>
      <c r="L54" s="121">
        <f>L53*I12</f>
        <v>3.7000000000000002E-3</v>
      </c>
      <c r="M54" s="115"/>
      <c r="N54" s="109"/>
      <c r="O54" s="109"/>
      <c r="P54" s="109"/>
      <c r="Q54" s="109"/>
      <c r="R54" s="109"/>
      <c r="S54" s="109"/>
      <c r="T54" s="110"/>
      <c r="U54" s="109"/>
      <c r="V54" s="109"/>
      <c r="W54" s="109"/>
      <c r="X54" s="109"/>
      <c r="Y54" s="109"/>
      <c r="Z54" s="109"/>
      <c r="AA54" s="109"/>
      <c r="AB54" s="106"/>
      <c r="AC54" s="106"/>
      <c r="AD54" s="106"/>
      <c r="AE54" s="106"/>
      <c r="AF54" s="106"/>
      <c r="AG54" s="137"/>
      <c r="AH54" s="87">
        <v>26</v>
      </c>
      <c r="AI54" s="87">
        <f t="shared" si="0"/>
        <v>9.6200000000000008E-2</v>
      </c>
      <c r="AJ54" s="2"/>
    </row>
    <row r="55" spans="1:36" ht="27.75" customHeight="1">
      <c r="A55" s="88"/>
      <c r="B55" s="87"/>
      <c r="C55" s="87"/>
      <c r="D55" s="117"/>
      <c r="E55" s="88"/>
      <c r="F55" s="88"/>
      <c r="G55" s="88"/>
      <c r="H55" s="88"/>
      <c r="I55" s="88"/>
      <c r="J55" s="88"/>
      <c r="K55" s="88"/>
      <c r="L55" s="120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7"/>
      <c r="AC55" s="87"/>
      <c r="AD55" s="87"/>
      <c r="AE55" s="87"/>
      <c r="AF55" s="87"/>
      <c r="AG55" s="89" t="s">
        <v>58</v>
      </c>
      <c r="AH55" s="87"/>
      <c r="AI55" s="87"/>
      <c r="AJ55" s="2"/>
    </row>
    <row r="56" spans="1:36" ht="12" customHeight="1">
      <c r="A56" s="90" t="s">
        <v>28</v>
      </c>
      <c r="B56" s="91"/>
      <c r="C56" s="91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9"/>
      <c r="R56" s="89"/>
      <c r="S56" s="89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171" t="s">
        <v>29</v>
      </c>
      <c r="AH56" s="171"/>
      <c r="AI56" s="87"/>
      <c r="AJ56" s="2"/>
    </row>
    <row r="57" spans="1:36" ht="12" customHeight="1">
      <c r="A57" s="92"/>
      <c r="B57" s="91"/>
      <c r="C57" s="91" t="s">
        <v>30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93"/>
      <c r="T57" s="172"/>
      <c r="U57" s="172"/>
      <c r="V57" s="172"/>
      <c r="W57" s="172"/>
      <c r="X57" s="172" t="s">
        <v>34</v>
      </c>
      <c r="Y57" s="172"/>
      <c r="Z57" s="172"/>
      <c r="AA57" s="172"/>
      <c r="AB57" s="172"/>
      <c r="AC57" s="89" t="s">
        <v>53</v>
      </c>
      <c r="AD57" s="89"/>
      <c r="AE57" s="89"/>
      <c r="AF57" s="89"/>
      <c r="AG57" s="171" t="s">
        <v>36</v>
      </c>
      <c r="AH57" s="171"/>
      <c r="AI57" s="87"/>
      <c r="AJ57" s="2"/>
    </row>
    <row r="58" spans="1:36" ht="1.5" customHeight="1">
      <c r="A58" s="92"/>
      <c r="B58" s="91"/>
      <c r="C58" s="91" t="s">
        <v>37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93"/>
      <c r="T58" s="172"/>
      <c r="U58" s="172"/>
      <c r="V58" s="172"/>
      <c r="W58" s="172"/>
      <c r="X58" s="172"/>
      <c r="Y58" s="172"/>
      <c r="Z58" s="172"/>
      <c r="AA58" s="172"/>
      <c r="AB58" s="172"/>
      <c r="AC58" s="89" t="s">
        <v>38</v>
      </c>
      <c r="AD58" s="89"/>
      <c r="AE58" s="89"/>
      <c r="AF58" s="91"/>
      <c r="AG58" s="171" t="s">
        <v>39</v>
      </c>
      <c r="AH58" s="171"/>
      <c r="AI58" s="87"/>
      <c r="AJ58" s="2"/>
    </row>
    <row r="59" spans="1:36" ht="12.75" customHeight="1">
      <c r="A59" s="92" t="s">
        <v>40</v>
      </c>
      <c r="B59" s="91" t="s">
        <v>41</v>
      </c>
      <c r="C59" s="91" t="s">
        <v>42</v>
      </c>
      <c r="D59" s="157" t="str">
        <f>D21</f>
        <v>суп молочный гречневый</v>
      </c>
      <c r="E59" s="157" t="str">
        <f>E21</f>
        <v>Хлеб пшеничный</v>
      </c>
      <c r="F59" s="157" t="str">
        <f>F21</f>
        <v xml:space="preserve">Чай </v>
      </c>
      <c r="G59" s="158" t="str">
        <f>G21</f>
        <v>Яблоко 10-00</v>
      </c>
      <c r="H59" s="141"/>
      <c r="I59" s="159"/>
      <c r="J59" s="159"/>
      <c r="K59" s="159"/>
      <c r="L59" s="140" t="str">
        <f>L21</f>
        <v>Суп рисовый</v>
      </c>
      <c r="M59" s="140" t="str">
        <f>M21</f>
        <v>Макароны отварные</v>
      </c>
      <c r="N59" s="141" t="str">
        <f>N21</f>
        <v>винегрет</v>
      </c>
      <c r="O59" s="141" t="s">
        <v>79</v>
      </c>
      <c r="P59" s="141" t="s">
        <v>59</v>
      </c>
      <c r="Q59" s="141" t="s">
        <v>85</v>
      </c>
      <c r="R59" s="141"/>
      <c r="S59" s="94"/>
      <c r="T59" s="141" t="str">
        <f>T21</f>
        <v xml:space="preserve">вафли </v>
      </c>
      <c r="U59" s="141" t="str">
        <f>U21</f>
        <v>Витаминизированный кисель</v>
      </c>
      <c r="V59" s="160"/>
      <c r="W59" s="89"/>
      <c r="X59" s="89"/>
      <c r="Y59" s="89"/>
      <c r="Z59" s="89"/>
      <c r="AA59" s="89"/>
      <c r="AB59" s="89"/>
      <c r="AC59" s="89"/>
      <c r="AD59" s="89"/>
      <c r="AE59" s="89"/>
      <c r="AF59" s="91"/>
      <c r="AG59" s="91" t="s">
        <v>74</v>
      </c>
      <c r="AH59" s="91" t="s">
        <v>75</v>
      </c>
      <c r="AI59" s="87"/>
      <c r="AJ59" s="2"/>
    </row>
    <row r="60" spans="1:36" ht="27.75" customHeight="1">
      <c r="A60" s="92"/>
      <c r="B60" s="91"/>
      <c r="C60" s="91" t="s">
        <v>43</v>
      </c>
      <c r="D60" s="157"/>
      <c r="E60" s="157"/>
      <c r="F60" s="157"/>
      <c r="G60" s="158"/>
      <c r="H60" s="141"/>
      <c r="I60" s="159"/>
      <c r="J60" s="159"/>
      <c r="K60" s="159"/>
      <c r="L60" s="140"/>
      <c r="M60" s="140"/>
      <c r="N60" s="141"/>
      <c r="O60" s="141"/>
      <c r="P60" s="141"/>
      <c r="Q60" s="141"/>
      <c r="R60" s="141"/>
      <c r="S60" s="94"/>
      <c r="T60" s="141"/>
      <c r="U60" s="141"/>
      <c r="V60" s="160"/>
      <c r="W60" s="89"/>
      <c r="X60" s="89"/>
      <c r="Y60" s="89"/>
      <c r="Z60" s="89"/>
      <c r="AA60" s="89"/>
      <c r="AB60" s="89"/>
      <c r="AC60" s="89"/>
      <c r="AD60" s="89"/>
      <c r="AE60" s="89"/>
      <c r="AF60" s="91"/>
      <c r="AG60" s="91" t="s">
        <v>44</v>
      </c>
      <c r="AH60" s="91" t="s">
        <v>45</v>
      </c>
      <c r="AI60" s="87"/>
      <c r="AJ60" s="2"/>
    </row>
    <row r="61" spans="1:36" ht="51.75" customHeight="1">
      <c r="A61" s="92"/>
      <c r="B61" s="91"/>
      <c r="C61" s="91"/>
      <c r="D61" s="157"/>
      <c r="E61" s="157"/>
      <c r="F61" s="157"/>
      <c r="G61" s="158"/>
      <c r="H61" s="141"/>
      <c r="I61" s="159"/>
      <c r="J61" s="159"/>
      <c r="K61" s="159"/>
      <c r="L61" s="140"/>
      <c r="M61" s="140"/>
      <c r="N61" s="141"/>
      <c r="O61" s="141"/>
      <c r="P61" s="141"/>
      <c r="Q61" s="141"/>
      <c r="R61" s="141"/>
      <c r="S61" s="94"/>
      <c r="T61" s="141"/>
      <c r="U61" s="141"/>
      <c r="V61" s="160"/>
      <c r="W61" s="89"/>
      <c r="X61" s="89"/>
      <c r="Y61" s="89"/>
      <c r="Z61" s="89"/>
      <c r="AA61" s="89"/>
      <c r="AB61" s="89"/>
      <c r="AC61" s="89"/>
      <c r="AD61" s="89"/>
      <c r="AE61" s="89"/>
      <c r="AF61" s="91"/>
      <c r="AG61" s="91" t="s">
        <v>46</v>
      </c>
      <c r="AH61" s="91" t="s">
        <v>47</v>
      </c>
      <c r="AI61" s="87"/>
      <c r="AJ61" s="2"/>
    </row>
    <row r="62" spans="1:36" ht="11.25" customHeight="1">
      <c r="A62" s="95">
        <v>1</v>
      </c>
      <c r="B62" s="93">
        <v>2</v>
      </c>
      <c r="C62" s="93">
        <v>3</v>
      </c>
      <c r="D62" s="96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>
        <v>25</v>
      </c>
      <c r="Y62" s="93">
        <v>26</v>
      </c>
      <c r="Z62" s="93">
        <v>27</v>
      </c>
      <c r="AA62" s="93">
        <v>28</v>
      </c>
      <c r="AB62" s="93">
        <v>29</v>
      </c>
      <c r="AC62" s="93">
        <v>30</v>
      </c>
      <c r="AD62" s="93">
        <v>31</v>
      </c>
      <c r="AE62" s="93">
        <v>32</v>
      </c>
      <c r="AF62" s="93">
        <v>33</v>
      </c>
      <c r="AG62" s="93">
        <v>34</v>
      </c>
      <c r="AH62" s="93">
        <v>35</v>
      </c>
      <c r="AI62" s="87"/>
      <c r="AJ62" s="2"/>
    </row>
    <row r="63" spans="1:36" ht="12" customHeight="1">
      <c r="A63" s="154" t="s">
        <v>81</v>
      </c>
      <c r="B63" s="155"/>
      <c r="C63" s="155" t="s">
        <v>54</v>
      </c>
      <c r="D63" s="122">
        <v>1.5E-3</v>
      </c>
      <c r="E63" s="123"/>
      <c r="F63" s="124">
        <v>8.0000000000000002E-3</v>
      </c>
      <c r="G63" s="123"/>
      <c r="H63" s="123"/>
      <c r="I63" s="123"/>
      <c r="J63" s="123"/>
      <c r="K63" s="123"/>
      <c r="L63" s="123"/>
      <c r="M63" s="123"/>
      <c r="N63" s="124"/>
      <c r="O63" s="124">
        <v>7.0000000000000001E-3</v>
      </c>
      <c r="P63" s="123"/>
      <c r="Q63" s="123"/>
      <c r="R63" s="123"/>
      <c r="S63" s="123"/>
      <c r="T63" s="125"/>
      <c r="U63" s="123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37">
        <f>SUM(D64:U64)</f>
        <v>1.6500000000000001E-2</v>
      </c>
      <c r="AH63" s="87"/>
      <c r="AI63" s="87"/>
      <c r="AJ63" s="2"/>
    </row>
    <row r="64" spans="1:36" ht="15" customHeight="1">
      <c r="A64" s="154"/>
      <c r="B64" s="156"/>
      <c r="C64" s="156"/>
      <c r="D64" s="127">
        <f>D63*I12</f>
        <v>1.5E-3</v>
      </c>
      <c r="E64" s="123"/>
      <c r="F64" s="124">
        <f>F63*I12</f>
        <v>8.0000000000000002E-3</v>
      </c>
      <c r="G64" s="123"/>
      <c r="H64" s="123"/>
      <c r="I64" s="123"/>
      <c r="J64" s="123"/>
      <c r="K64" s="123"/>
      <c r="L64" s="123"/>
      <c r="M64" s="123"/>
      <c r="N64" s="124"/>
      <c r="O64" s="124">
        <f>O63*I12</f>
        <v>7.0000000000000001E-3</v>
      </c>
      <c r="P64" s="123"/>
      <c r="Q64" s="123"/>
      <c r="R64" s="123"/>
      <c r="S64" s="123"/>
      <c r="T64" s="123"/>
      <c r="U64" s="123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37"/>
      <c r="AH64" s="87">
        <v>65</v>
      </c>
      <c r="AI64" s="87">
        <f t="shared" si="0"/>
        <v>1.0725</v>
      </c>
      <c r="AJ64" s="2"/>
    </row>
    <row r="65" spans="1:36" ht="12" customHeight="1">
      <c r="A65" s="154" t="s">
        <v>64</v>
      </c>
      <c r="B65" s="139"/>
      <c r="C65" s="142" t="s">
        <v>54</v>
      </c>
      <c r="D65" s="122"/>
      <c r="E65" s="123"/>
      <c r="F65" s="123"/>
      <c r="G65" s="123"/>
      <c r="H65" s="123"/>
      <c r="I65" s="123"/>
      <c r="J65" s="123"/>
      <c r="K65" s="123"/>
      <c r="L65" s="124">
        <v>0.08</v>
      </c>
      <c r="M65" s="123"/>
      <c r="N65" s="124">
        <v>0.02</v>
      </c>
      <c r="O65" s="123"/>
      <c r="P65" s="123"/>
      <c r="Q65" s="123"/>
      <c r="R65" s="123"/>
      <c r="S65" s="123"/>
      <c r="T65" s="126"/>
      <c r="U65" s="123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37">
        <f t="shared" ref="AG65" si="1">SUM(D66:U66)</f>
        <v>0.1</v>
      </c>
      <c r="AH65" s="87"/>
      <c r="AI65" s="87"/>
      <c r="AJ65" s="2"/>
    </row>
    <row r="66" spans="1:36" ht="18.75" customHeight="1">
      <c r="A66" s="154"/>
      <c r="B66" s="139"/>
      <c r="C66" s="142"/>
      <c r="D66" s="127"/>
      <c r="E66" s="124"/>
      <c r="F66" s="123"/>
      <c r="G66" s="124"/>
      <c r="H66" s="123"/>
      <c r="I66" s="123"/>
      <c r="J66" s="123"/>
      <c r="K66" s="123"/>
      <c r="L66" s="124">
        <f>L65*I12</f>
        <v>0.08</v>
      </c>
      <c r="M66" s="123"/>
      <c r="N66" s="124">
        <f>N65*I12</f>
        <v>0.02</v>
      </c>
      <c r="O66" s="123"/>
      <c r="P66" s="123"/>
      <c r="Q66" s="123"/>
      <c r="R66" s="123"/>
      <c r="S66" s="123"/>
      <c r="T66" s="124"/>
      <c r="U66" s="123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37"/>
      <c r="AH66" s="87">
        <v>40</v>
      </c>
      <c r="AI66" s="87">
        <f t="shared" si="0"/>
        <v>4</v>
      </c>
      <c r="AJ66" s="2"/>
    </row>
    <row r="67" spans="1:36" ht="16.5" customHeight="1">
      <c r="A67" s="210" t="s">
        <v>102</v>
      </c>
      <c r="B67" s="155"/>
      <c r="C67" s="165" t="s">
        <v>54</v>
      </c>
      <c r="D67" s="127"/>
      <c r="E67" s="124"/>
      <c r="F67" s="123"/>
      <c r="G67" s="124"/>
      <c r="H67" s="123"/>
      <c r="I67" s="123"/>
      <c r="J67" s="123"/>
      <c r="K67" s="123"/>
      <c r="L67" s="124"/>
      <c r="M67" s="123"/>
      <c r="N67" s="123">
        <v>2.1999999999999999E-2</v>
      </c>
      <c r="O67" s="123"/>
      <c r="P67" s="123"/>
      <c r="Q67" s="123"/>
      <c r="R67" s="123"/>
      <c r="S67" s="123"/>
      <c r="T67" s="124"/>
      <c r="U67" s="123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37">
        <f t="shared" ref="AG67" si="2">SUM(D68:U68)</f>
        <v>2.1999999999999999E-2</v>
      </c>
      <c r="AH67" s="87"/>
      <c r="AI67" s="87"/>
      <c r="AJ67" s="2"/>
    </row>
    <row r="68" spans="1:36" ht="15" customHeight="1">
      <c r="A68" s="211"/>
      <c r="B68" s="156"/>
      <c r="C68" s="166"/>
      <c r="D68" s="127"/>
      <c r="E68" s="124"/>
      <c r="F68" s="123"/>
      <c r="G68" s="124"/>
      <c r="H68" s="123"/>
      <c r="I68" s="123"/>
      <c r="J68" s="123"/>
      <c r="K68" s="123"/>
      <c r="L68" s="124"/>
      <c r="M68" s="123"/>
      <c r="N68" s="123">
        <f>N67*I12</f>
        <v>2.1999999999999999E-2</v>
      </c>
      <c r="O68" s="123"/>
      <c r="P68" s="123"/>
      <c r="Q68" s="123"/>
      <c r="R68" s="123"/>
      <c r="S68" s="123"/>
      <c r="T68" s="124"/>
      <c r="U68" s="123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37"/>
      <c r="AH68" s="87">
        <v>103.33</v>
      </c>
      <c r="AI68" s="87">
        <f t="shared" si="0"/>
        <v>2.2732599999999996</v>
      </c>
      <c r="AJ68" s="2"/>
    </row>
    <row r="69" spans="1:36" ht="17.25" customHeight="1">
      <c r="A69" s="154" t="s">
        <v>96</v>
      </c>
      <c r="B69" s="139"/>
      <c r="C69" s="142" t="s">
        <v>54</v>
      </c>
      <c r="D69" s="122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4">
        <v>0.04</v>
      </c>
      <c r="U69" s="123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37">
        <f t="shared" ref="AG69" si="3">SUM(D70:U70)</f>
        <v>0.04</v>
      </c>
      <c r="AH69" s="87"/>
      <c r="AI69" s="87"/>
      <c r="AJ69" s="2"/>
    </row>
    <row r="70" spans="1:36" ht="15.75" customHeight="1">
      <c r="A70" s="154"/>
      <c r="B70" s="139"/>
      <c r="C70" s="142"/>
      <c r="D70" s="122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4">
        <f>T69*I12</f>
        <v>0.04</v>
      </c>
      <c r="U70" s="123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37"/>
      <c r="AH70" s="87">
        <v>295</v>
      </c>
      <c r="AI70" s="87">
        <f t="shared" si="0"/>
        <v>11.8</v>
      </c>
      <c r="AJ70" s="2"/>
    </row>
    <row r="71" spans="1:36" ht="16.5" customHeight="1">
      <c r="A71" s="154" t="s">
        <v>72</v>
      </c>
      <c r="B71" s="139"/>
      <c r="C71" s="142" t="s">
        <v>54</v>
      </c>
      <c r="D71" s="122"/>
      <c r="E71" s="123"/>
      <c r="F71" s="123"/>
      <c r="G71" s="123"/>
      <c r="H71" s="123"/>
      <c r="I71" s="123"/>
      <c r="J71" s="123"/>
      <c r="K71" s="123"/>
      <c r="L71" s="124">
        <v>9.5999999999999992E-3</v>
      </c>
      <c r="M71" s="123"/>
      <c r="N71" s="123">
        <v>1.0699999999999999E-2</v>
      </c>
      <c r="O71" s="123"/>
      <c r="P71" s="123"/>
      <c r="Q71" s="123">
        <v>6.0000000000000001E-3</v>
      </c>
      <c r="R71" s="123"/>
      <c r="S71" s="123"/>
      <c r="T71" s="123"/>
      <c r="U71" s="123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37">
        <f t="shared" ref="AG71" si="4">SUM(D72:U72)</f>
        <v>2.6299999999999997E-2</v>
      </c>
      <c r="AH71" s="87"/>
      <c r="AI71" s="87"/>
      <c r="AJ71" s="2"/>
    </row>
    <row r="72" spans="1:36" ht="14.25" customHeight="1">
      <c r="A72" s="154"/>
      <c r="B72" s="139"/>
      <c r="C72" s="142"/>
      <c r="D72" s="122"/>
      <c r="E72" s="123"/>
      <c r="F72" s="123"/>
      <c r="G72" s="123"/>
      <c r="H72" s="123"/>
      <c r="I72" s="123"/>
      <c r="J72" s="123"/>
      <c r="K72" s="123"/>
      <c r="L72" s="124">
        <f>L71*I12</f>
        <v>9.5999999999999992E-3</v>
      </c>
      <c r="M72" s="123"/>
      <c r="N72" s="124">
        <f>N71*I12</f>
        <v>1.0699999999999999E-2</v>
      </c>
      <c r="O72" s="123"/>
      <c r="P72" s="123"/>
      <c r="Q72" s="123">
        <f>Q71*I12</f>
        <v>6.0000000000000001E-3</v>
      </c>
      <c r="R72" s="123"/>
      <c r="S72" s="123"/>
      <c r="T72" s="123"/>
      <c r="U72" s="123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37"/>
      <c r="AH72" s="87">
        <v>35</v>
      </c>
      <c r="AI72" s="87">
        <f t="shared" si="0"/>
        <v>0.92049999999999987</v>
      </c>
      <c r="AJ72" s="2"/>
    </row>
    <row r="73" spans="1:36" ht="15" customHeight="1">
      <c r="A73" s="154" t="s">
        <v>65</v>
      </c>
      <c r="B73" s="139"/>
      <c r="C73" s="142" t="s">
        <v>54</v>
      </c>
      <c r="D73" s="122"/>
      <c r="E73" s="123"/>
      <c r="F73" s="123"/>
      <c r="G73" s="123"/>
      <c r="H73" s="123"/>
      <c r="I73" s="123"/>
      <c r="J73" s="123"/>
      <c r="K73" s="123"/>
      <c r="L73" s="124">
        <v>0.01</v>
      </c>
      <c r="M73" s="123"/>
      <c r="N73" s="123">
        <v>1.0999999999999999E-2</v>
      </c>
      <c r="O73" s="123"/>
      <c r="P73" s="123"/>
      <c r="Q73" s="123">
        <v>4.0000000000000001E-3</v>
      </c>
      <c r="R73" s="123"/>
      <c r="S73" s="123"/>
      <c r="T73" s="123"/>
      <c r="U73" s="123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37">
        <f t="shared" ref="AG73" si="5">SUM(D74:U74)</f>
        <v>2.4999999999999998E-2</v>
      </c>
      <c r="AH73" s="87"/>
      <c r="AI73" s="87"/>
      <c r="AJ73" s="2"/>
    </row>
    <row r="74" spans="1:36" ht="12.75" customHeight="1">
      <c r="A74" s="154"/>
      <c r="B74" s="139"/>
      <c r="C74" s="142"/>
      <c r="D74" s="122"/>
      <c r="E74" s="123"/>
      <c r="F74" s="123"/>
      <c r="G74" s="123"/>
      <c r="H74" s="123"/>
      <c r="I74" s="123"/>
      <c r="J74" s="123"/>
      <c r="K74" s="123"/>
      <c r="L74" s="124">
        <f>L73*I12</f>
        <v>0.01</v>
      </c>
      <c r="M74" s="123"/>
      <c r="N74" s="123">
        <f>N73*I12</f>
        <v>1.0999999999999999E-2</v>
      </c>
      <c r="O74" s="123"/>
      <c r="P74" s="123"/>
      <c r="Q74" s="123">
        <f>Q73*I12</f>
        <v>4.0000000000000001E-3</v>
      </c>
      <c r="R74" s="123"/>
      <c r="S74" s="123"/>
      <c r="T74" s="123"/>
      <c r="U74" s="123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37"/>
      <c r="AH74" s="87">
        <v>40</v>
      </c>
      <c r="AI74" s="87">
        <f>AG73*AH74</f>
        <v>0.99999999999999989</v>
      </c>
      <c r="AJ74" s="2"/>
    </row>
    <row r="75" spans="1:36" ht="14.25" customHeight="1">
      <c r="A75" s="154" t="s">
        <v>100</v>
      </c>
      <c r="B75" s="139"/>
      <c r="C75" s="142" t="s">
        <v>54</v>
      </c>
      <c r="D75" s="122"/>
      <c r="E75" s="123"/>
      <c r="F75" s="123"/>
      <c r="G75" s="123">
        <v>0.114</v>
      </c>
      <c r="H75" s="123"/>
      <c r="I75" s="123"/>
      <c r="J75" s="123"/>
      <c r="K75" s="123"/>
      <c r="L75" s="123"/>
      <c r="M75" s="124"/>
      <c r="N75" s="123"/>
      <c r="O75" s="123"/>
      <c r="P75" s="126"/>
      <c r="Q75" s="123"/>
      <c r="R75" s="123"/>
      <c r="S75" s="123"/>
      <c r="T75" s="123"/>
      <c r="U75" s="123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37">
        <f t="shared" ref="AG75" si="6">SUM(D76:U76)</f>
        <v>0.114</v>
      </c>
      <c r="AH75" s="87"/>
      <c r="AI75" s="87"/>
      <c r="AJ75" s="2"/>
    </row>
    <row r="76" spans="1:36" ht="15.75" customHeight="1">
      <c r="A76" s="154"/>
      <c r="B76" s="139"/>
      <c r="C76" s="142"/>
      <c r="D76" s="122"/>
      <c r="E76" s="123"/>
      <c r="F76" s="123"/>
      <c r="G76" s="124">
        <f>G75*I12</f>
        <v>0.114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37"/>
      <c r="AH76" s="87">
        <v>110</v>
      </c>
      <c r="AI76" s="87">
        <f t="shared" ref="AI76:AI88" si="7">AG75*AH76</f>
        <v>12.540000000000001</v>
      </c>
      <c r="AJ76" s="2"/>
    </row>
    <row r="77" spans="1:36" ht="16.5" customHeight="1">
      <c r="A77" s="152" t="s">
        <v>83</v>
      </c>
      <c r="B77" s="139"/>
      <c r="C77" s="142" t="s">
        <v>54</v>
      </c>
      <c r="D77" s="122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>
        <v>3.1E-2</v>
      </c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37">
        <f t="shared" ref="AG77" si="8">SUM(D78:U78)</f>
        <v>3.1E-2</v>
      </c>
      <c r="AH77" s="87"/>
      <c r="AI77" s="87"/>
      <c r="AJ77" s="2"/>
    </row>
    <row r="78" spans="1:36" ht="16.5" customHeight="1">
      <c r="A78" s="152"/>
      <c r="B78" s="139"/>
      <c r="C78" s="142"/>
      <c r="D78" s="122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>
        <f>U77*I12</f>
        <v>3.1E-2</v>
      </c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37"/>
      <c r="AH78" s="87">
        <v>236.36</v>
      </c>
      <c r="AI78" s="87">
        <f t="shared" si="7"/>
        <v>7.3271600000000001</v>
      </c>
      <c r="AJ78" s="2"/>
    </row>
    <row r="79" spans="1:36" ht="15" customHeight="1">
      <c r="A79" s="153" t="s">
        <v>66</v>
      </c>
      <c r="B79" s="139"/>
      <c r="C79" s="142" t="s">
        <v>54</v>
      </c>
      <c r="D79" s="122"/>
      <c r="E79" s="124">
        <v>0.03</v>
      </c>
      <c r="F79" s="123"/>
      <c r="G79" s="123"/>
      <c r="H79" s="123"/>
      <c r="I79" s="123"/>
      <c r="J79" s="123"/>
      <c r="K79" s="123"/>
      <c r="L79" s="123"/>
      <c r="M79" s="124"/>
      <c r="N79" s="123"/>
      <c r="O79" s="123"/>
      <c r="P79" s="123"/>
      <c r="Q79" s="123"/>
      <c r="R79" s="123"/>
      <c r="S79" s="123"/>
      <c r="T79" s="123"/>
      <c r="U79" s="123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37">
        <f t="shared" ref="AG79" si="9">SUM(D80:U80)</f>
        <v>0.03</v>
      </c>
      <c r="AH79" s="87"/>
      <c r="AI79" s="87"/>
      <c r="AJ79" s="2"/>
    </row>
    <row r="80" spans="1:36" ht="19.5" customHeight="1">
      <c r="A80" s="153"/>
      <c r="B80" s="139"/>
      <c r="C80" s="142"/>
      <c r="D80" s="127"/>
      <c r="E80" s="124">
        <f>E79*I12</f>
        <v>0.03</v>
      </c>
      <c r="F80" s="123"/>
      <c r="G80" s="123"/>
      <c r="H80" s="123"/>
      <c r="I80" s="123"/>
      <c r="J80" s="123"/>
      <c r="K80" s="123"/>
      <c r="L80" s="123"/>
      <c r="M80" s="124"/>
      <c r="N80" s="123"/>
      <c r="O80" s="123"/>
      <c r="P80" s="123"/>
      <c r="Q80" s="123"/>
      <c r="R80" s="123"/>
      <c r="S80" s="123"/>
      <c r="T80" s="123"/>
      <c r="U80" s="123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37"/>
      <c r="AH80" s="87">
        <v>63.49</v>
      </c>
      <c r="AI80" s="87">
        <f t="shared" si="7"/>
        <v>1.9047000000000001</v>
      </c>
      <c r="AJ80" s="2"/>
    </row>
    <row r="81" spans="1:36" ht="12.75" customHeight="1">
      <c r="A81" s="154" t="s">
        <v>67</v>
      </c>
      <c r="B81" s="139"/>
      <c r="C81" s="142" t="s">
        <v>54</v>
      </c>
      <c r="D81" s="122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>
        <v>3.5000000000000003E-2</v>
      </c>
      <c r="Q81" s="123"/>
      <c r="R81" s="123"/>
      <c r="S81" s="123"/>
      <c r="T81" s="123"/>
      <c r="U81" s="123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37">
        <f t="shared" ref="AG81" si="10">SUM(D82:U82)</f>
        <v>3.5000000000000003E-2</v>
      </c>
      <c r="AH81" s="87"/>
      <c r="AI81" s="87"/>
      <c r="AJ81" s="2"/>
    </row>
    <row r="82" spans="1:36" ht="12.75" customHeight="1">
      <c r="A82" s="154"/>
      <c r="B82" s="139"/>
      <c r="C82" s="142"/>
      <c r="D82" s="127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>
        <f>P81*I12</f>
        <v>3.5000000000000003E-2</v>
      </c>
      <c r="Q82" s="123"/>
      <c r="R82" s="123"/>
      <c r="S82" s="123"/>
      <c r="T82" s="123"/>
      <c r="U82" s="123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37"/>
      <c r="AH82" s="87">
        <v>63.49</v>
      </c>
      <c r="AI82" s="87">
        <f t="shared" si="7"/>
        <v>2.2221500000000001</v>
      </c>
      <c r="AJ82" s="2"/>
    </row>
    <row r="83" spans="1:36" ht="18.75" customHeight="1">
      <c r="A83" s="147" t="s">
        <v>82</v>
      </c>
      <c r="B83" s="139"/>
      <c r="C83" s="142" t="s">
        <v>54</v>
      </c>
      <c r="D83" s="127"/>
      <c r="E83" s="123"/>
      <c r="F83" s="123"/>
      <c r="G83" s="123"/>
      <c r="H83" s="123"/>
      <c r="I83" s="123"/>
      <c r="J83" s="123"/>
      <c r="K83" s="123"/>
      <c r="L83" s="123">
        <v>4.0000000000000001E-3</v>
      </c>
      <c r="M83" s="123"/>
      <c r="N83" s="123"/>
      <c r="O83" s="123"/>
      <c r="P83" s="123"/>
      <c r="Q83" s="123"/>
      <c r="R83" s="123"/>
      <c r="S83" s="123"/>
      <c r="T83" s="123"/>
      <c r="U83" s="123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37">
        <f t="shared" ref="AG83" si="11">SUM(D84:U84)</f>
        <v>4.0000000000000001E-3</v>
      </c>
      <c r="AH83" s="87"/>
      <c r="AI83" s="87"/>
      <c r="AJ83" s="2"/>
    </row>
    <row r="84" spans="1:36" ht="15" customHeight="1">
      <c r="A84" s="147"/>
      <c r="B84" s="139"/>
      <c r="C84" s="142"/>
      <c r="D84" s="127"/>
      <c r="E84" s="123"/>
      <c r="F84" s="123"/>
      <c r="G84" s="123"/>
      <c r="H84" s="123"/>
      <c r="I84" s="123"/>
      <c r="J84" s="123"/>
      <c r="K84" s="123"/>
      <c r="L84" s="123">
        <f>L83*I12</f>
        <v>4.0000000000000001E-3</v>
      </c>
      <c r="M84" s="123"/>
      <c r="N84" s="123"/>
      <c r="O84" s="123"/>
      <c r="P84" s="123"/>
      <c r="Q84" s="123"/>
      <c r="R84" s="123"/>
      <c r="S84" s="123"/>
      <c r="T84" s="123"/>
      <c r="U84" s="123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37"/>
      <c r="AH84" s="87">
        <v>92</v>
      </c>
      <c r="AI84" s="87">
        <f>AG83*AH84</f>
        <v>0.36799999999999999</v>
      </c>
      <c r="AJ84" s="2"/>
    </row>
    <row r="85" spans="1:36" ht="13.5" customHeight="1">
      <c r="A85" s="153" t="s">
        <v>68</v>
      </c>
      <c r="B85" s="139"/>
      <c r="C85" s="142" t="s">
        <v>54</v>
      </c>
      <c r="D85" s="122"/>
      <c r="E85" s="123"/>
      <c r="F85" s="123"/>
      <c r="G85" s="123"/>
      <c r="H85" s="123"/>
      <c r="I85" s="123"/>
      <c r="J85" s="123"/>
      <c r="K85" s="123"/>
      <c r="L85" s="123"/>
      <c r="M85" s="123"/>
      <c r="N85" s="126"/>
      <c r="O85" s="125">
        <v>2.0000000000000001E-4</v>
      </c>
      <c r="P85" s="123"/>
      <c r="Q85" s="123"/>
      <c r="R85" s="123"/>
      <c r="S85" s="123"/>
      <c r="T85" s="123"/>
      <c r="U85" s="124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37">
        <f t="shared" ref="AG85" si="12">SUM(D86:U86)</f>
        <v>2.0000000000000001E-4</v>
      </c>
      <c r="AH85" s="87"/>
      <c r="AI85" s="87"/>
      <c r="AJ85" s="2"/>
    </row>
    <row r="86" spans="1:36" ht="18.75" customHeight="1">
      <c r="A86" s="153"/>
      <c r="B86" s="139"/>
      <c r="C86" s="142"/>
      <c r="D86" s="122"/>
      <c r="E86" s="123"/>
      <c r="F86" s="123"/>
      <c r="G86" s="123"/>
      <c r="H86" s="123"/>
      <c r="I86" s="123"/>
      <c r="J86" s="123"/>
      <c r="K86" s="123"/>
      <c r="L86" s="123"/>
      <c r="M86" s="123"/>
      <c r="N86" s="126"/>
      <c r="O86" s="125">
        <f>O85*I12</f>
        <v>2.0000000000000001E-4</v>
      </c>
      <c r="P86" s="123"/>
      <c r="Q86" s="123"/>
      <c r="R86" s="123"/>
      <c r="S86" s="123"/>
      <c r="T86" s="123"/>
      <c r="U86" s="124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37"/>
      <c r="AH86" s="87">
        <v>310</v>
      </c>
      <c r="AI86" s="87">
        <f t="shared" si="7"/>
        <v>6.2E-2</v>
      </c>
      <c r="AJ86" s="2"/>
    </row>
    <row r="87" spans="1:36" ht="15" customHeight="1">
      <c r="A87" s="153" t="s">
        <v>78</v>
      </c>
      <c r="B87" s="139"/>
      <c r="C87" s="142" t="s">
        <v>54</v>
      </c>
      <c r="D87" s="122"/>
      <c r="E87" s="123"/>
      <c r="F87" s="123">
        <v>2.9999999999999997E-4</v>
      </c>
      <c r="G87" s="123"/>
      <c r="H87" s="123"/>
      <c r="I87" s="123"/>
      <c r="J87" s="123"/>
      <c r="K87" s="123"/>
      <c r="L87" s="123"/>
      <c r="M87" s="123"/>
      <c r="N87" s="123"/>
      <c r="O87" s="123"/>
      <c r="P87" s="125"/>
      <c r="Q87" s="123"/>
      <c r="R87" s="123"/>
      <c r="S87" s="123"/>
      <c r="T87" s="123"/>
      <c r="U87" s="125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37">
        <f t="shared" ref="AG87" si="13">SUM(D88:U88)</f>
        <v>2.9999999999999997E-4</v>
      </c>
      <c r="AH87" s="87"/>
      <c r="AI87" s="87"/>
      <c r="AJ87" s="2"/>
    </row>
    <row r="88" spans="1:36" ht="15" customHeight="1">
      <c r="A88" s="153"/>
      <c r="B88" s="139"/>
      <c r="C88" s="142"/>
      <c r="D88" s="122"/>
      <c r="E88" s="123"/>
      <c r="F88" s="123">
        <f>F87*I12</f>
        <v>2.9999999999999997E-4</v>
      </c>
      <c r="G88" s="124"/>
      <c r="H88" s="123"/>
      <c r="I88" s="123"/>
      <c r="J88" s="123"/>
      <c r="K88" s="123"/>
      <c r="L88" s="123"/>
      <c r="M88" s="123"/>
      <c r="N88" s="123"/>
      <c r="O88" s="123"/>
      <c r="P88" s="124"/>
      <c r="Q88" s="123"/>
      <c r="R88" s="123"/>
      <c r="S88" s="123"/>
      <c r="T88" s="125"/>
      <c r="U88" s="123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37"/>
      <c r="AH88" s="87">
        <v>800</v>
      </c>
      <c r="AI88" s="87">
        <f t="shared" si="7"/>
        <v>0.24</v>
      </c>
      <c r="AJ88" s="2"/>
    </row>
    <row r="89" spans="1:36" s="79" customFormat="1" ht="42" customHeight="1">
      <c r="A89" s="129" t="s">
        <v>97</v>
      </c>
      <c r="B89" s="129"/>
      <c r="C89" s="130"/>
      <c r="D89" s="131"/>
      <c r="E89" s="130" t="s">
        <v>98</v>
      </c>
      <c r="F89" s="130"/>
      <c r="G89" s="130"/>
      <c r="H89" s="130"/>
      <c r="I89" s="130"/>
      <c r="J89" s="130"/>
      <c r="K89" s="130"/>
      <c r="L89" s="130"/>
      <c r="M89" s="130"/>
      <c r="N89" s="130"/>
      <c r="O89" s="206" t="s">
        <v>104</v>
      </c>
      <c r="P89" s="206"/>
      <c r="Q89" s="206"/>
      <c r="R89" s="206"/>
      <c r="S89" s="206"/>
      <c r="T89" s="206"/>
      <c r="U89" s="206"/>
      <c r="V89" s="206"/>
      <c r="W89" s="206"/>
      <c r="X89" s="132"/>
      <c r="Y89" s="132"/>
      <c r="Z89" s="77"/>
      <c r="AA89" s="77"/>
      <c r="AB89" s="76"/>
      <c r="AC89" s="76"/>
      <c r="AD89" s="76"/>
      <c r="AE89" s="76"/>
      <c r="AF89" s="76"/>
      <c r="AG89" s="76"/>
      <c r="AH89" s="76"/>
      <c r="AI89" s="78"/>
      <c r="AJ89" s="76"/>
    </row>
    <row r="90" spans="1:36" s="83" customFormat="1" ht="0.75" customHeight="1">
      <c r="A90" s="133"/>
      <c r="B90" s="134"/>
      <c r="C90" s="135"/>
      <c r="D90" s="136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3"/>
      <c r="R90" s="135"/>
      <c r="S90" s="135"/>
      <c r="T90" s="135"/>
      <c r="U90" s="135"/>
      <c r="V90" s="135"/>
      <c r="W90" s="135"/>
      <c r="X90" s="135"/>
      <c r="Y90" s="135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</row>
    <row r="91" spans="1:36" s="83" customFormat="1" ht="15.75" hidden="1">
      <c r="A91" s="133"/>
      <c r="B91" s="134"/>
      <c r="C91" s="135"/>
      <c r="D91" s="136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</row>
    <row r="92" spans="1:36" s="79" customFormat="1" ht="29.25" customHeight="1">
      <c r="A92" s="190" t="s">
        <v>95</v>
      </c>
      <c r="B92" s="190"/>
      <c r="C92" s="190"/>
      <c r="D92" s="190"/>
      <c r="E92" s="190"/>
      <c r="F92" s="190"/>
      <c r="G92" s="128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</row>
    <row r="93" spans="1:36" s="83" customFormat="1" ht="15.75">
      <c r="A93" s="80"/>
      <c r="B93" s="80"/>
      <c r="C93" s="81"/>
      <c r="D93" s="8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</row>
  </sheetData>
  <sheetProtection selectLockedCells="1" selectUnlockedCells="1"/>
  <mergeCells count="191">
    <mergeCell ref="O89:W89"/>
    <mergeCell ref="A51:A52"/>
    <mergeCell ref="AG51:AG52"/>
    <mergeCell ref="B43:B44"/>
    <mergeCell ref="C43:C44"/>
    <mergeCell ref="B45:B46"/>
    <mergeCell ref="C45:C46"/>
    <mergeCell ref="B51:B52"/>
    <mergeCell ref="C51:C52"/>
    <mergeCell ref="A63:A64"/>
    <mergeCell ref="A53:A54"/>
    <mergeCell ref="A65:A66"/>
    <mergeCell ref="A47:A48"/>
    <mergeCell ref="A49:A50"/>
    <mergeCell ref="B73:B74"/>
    <mergeCell ref="A73:A74"/>
    <mergeCell ref="A69:A70"/>
    <mergeCell ref="A71:A72"/>
    <mergeCell ref="AG87:AG88"/>
    <mergeCell ref="C87:C88"/>
    <mergeCell ref="A85:A86"/>
    <mergeCell ref="A87:A88"/>
    <mergeCell ref="B87:B88"/>
    <mergeCell ref="C85:C86"/>
    <mergeCell ref="A92:F92"/>
    <mergeCell ref="P6:Q6"/>
    <mergeCell ref="AG6:AH6"/>
    <mergeCell ref="A7:D7"/>
    <mergeCell ref="E7:G7"/>
    <mergeCell ref="H7:J7"/>
    <mergeCell ref="K7:M7"/>
    <mergeCell ref="N7:O7"/>
    <mergeCell ref="P7:Q7"/>
    <mergeCell ref="L19:R20"/>
    <mergeCell ref="T19:W20"/>
    <mergeCell ref="X19:AB20"/>
    <mergeCell ref="AG19:AH19"/>
    <mergeCell ref="AG20:AH20"/>
    <mergeCell ref="N8:O8"/>
    <mergeCell ref="P8:Q8"/>
    <mergeCell ref="AG8:AH9"/>
    <mergeCell ref="N12:O12"/>
    <mergeCell ref="K8:M8"/>
    <mergeCell ref="B10:D10"/>
    <mergeCell ref="K10:M10"/>
    <mergeCell ref="AG18:AH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G7:AH7"/>
    <mergeCell ref="H21:H23"/>
    <mergeCell ref="I21:I23"/>
    <mergeCell ref="AG27:AG28"/>
    <mergeCell ref="T21:T23"/>
    <mergeCell ref="U21:U23"/>
    <mergeCell ref="V21:V23"/>
    <mergeCell ref="W21:W23"/>
    <mergeCell ref="P21:P23"/>
    <mergeCell ref="Q21:Q23"/>
    <mergeCell ref="R21:R23"/>
    <mergeCell ref="L21:L23"/>
    <mergeCell ref="M21:M23"/>
    <mergeCell ref="N21:N23"/>
    <mergeCell ref="O21:O23"/>
    <mergeCell ref="J21:J23"/>
    <mergeCell ref="K21:K23"/>
    <mergeCell ref="AC9:AF9"/>
    <mergeCell ref="AG29:AG30"/>
    <mergeCell ref="AG65:AG66"/>
    <mergeCell ref="AG69:AG70"/>
    <mergeCell ref="AG56:AH56"/>
    <mergeCell ref="D57:K58"/>
    <mergeCell ref="L57:R58"/>
    <mergeCell ref="T57:W58"/>
    <mergeCell ref="X57:AB58"/>
    <mergeCell ref="AG57:AH57"/>
    <mergeCell ref="AG58:AH58"/>
    <mergeCell ref="AG31:AG32"/>
    <mergeCell ref="AG33:AG34"/>
    <mergeCell ref="D59:D61"/>
    <mergeCell ref="AG35:AG36"/>
    <mergeCell ref="P59:P61"/>
    <mergeCell ref="Q59:Q61"/>
    <mergeCell ref="R59:R61"/>
    <mergeCell ref="T59:T61"/>
    <mergeCell ref="J59:J61"/>
    <mergeCell ref="AG45:AG46"/>
    <mergeCell ref="A75:A76"/>
    <mergeCell ref="C29:C30"/>
    <mergeCell ref="C49:C50"/>
    <mergeCell ref="C47:C48"/>
    <mergeCell ref="B49:B50"/>
    <mergeCell ref="B47:B48"/>
    <mergeCell ref="C31:C32"/>
    <mergeCell ref="C33:C34"/>
    <mergeCell ref="C35:C36"/>
    <mergeCell ref="C37:C38"/>
    <mergeCell ref="C39:C40"/>
    <mergeCell ref="C41:C42"/>
    <mergeCell ref="B29:B30"/>
    <mergeCell ref="B41:B42"/>
    <mergeCell ref="B39:B40"/>
    <mergeCell ref="AG71:AG72"/>
    <mergeCell ref="AG73:AG74"/>
    <mergeCell ref="AG75:AG76"/>
    <mergeCell ref="AG77:AG78"/>
    <mergeCell ref="AG79:AG80"/>
    <mergeCell ref="A41:A42"/>
    <mergeCell ref="C79:C80"/>
    <mergeCell ref="B75:B76"/>
    <mergeCell ref="AG53:AG54"/>
    <mergeCell ref="AG63:AG64"/>
    <mergeCell ref="E59:E61"/>
    <mergeCell ref="F59:F61"/>
    <mergeCell ref="G59:G61"/>
    <mergeCell ref="H59:H61"/>
    <mergeCell ref="I59:I61"/>
    <mergeCell ref="V59:V61"/>
    <mergeCell ref="U59:U61"/>
    <mergeCell ref="O59:O61"/>
    <mergeCell ref="K59:K61"/>
    <mergeCell ref="C53:C54"/>
    <mergeCell ref="C73:C74"/>
    <mergeCell ref="C75:C76"/>
    <mergeCell ref="B53:B54"/>
    <mergeCell ref="C67:C68"/>
    <mergeCell ref="A83:A84"/>
    <mergeCell ref="B77:B78"/>
    <mergeCell ref="B79:B80"/>
    <mergeCell ref="B83:B84"/>
    <mergeCell ref="C83:C84"/>
    <mergeCell ref="A27:A28"/>
    <mergeCell ref="B37:B38"/>
    <mergeCell ref="A37:A38"/>
    <mergeCell ref="B35:B36"/>
    <mergeCell ref="A35:A36"/>
    <mergeCell ref="B33:B34"/>
    <mergeCell ref="A33:A34"/>
    <mergeCell ref="B31:B32"/>
    <mergeCell ref="A31:A32"/>
    <mergeCell ref="A77:A78"/>
    <mergeCell ref="A79:A80"/>
    <mergeCell ref="B65:B66"/>
    <mergeCell ref="A81:A82"/>
    <mergeCell ref="B69:B70"/>
    <mergeCell ref="B71:B72"/>
    <mergeCell ref="B67:B68"/>
    <mergeCell ref="B63:B64"/>
    <mergeCell ref="C63:C64"/>
    <mergeCell ref="C65:C66"/>
    <mergeCell ref="AG83:AG84"/>
    <mergeCell ref="A29:A30"/>
    <mergeCell ref="AG85:AG86"/>
    <mergeCell ref="AG81:AG82"/>
    <mergeCell ref="B85:B86"/>
    <mergeCell ref="AG37:AG38"/>
    <mergeCell ref="AG39:AG40"/>
    <mergeCell ref="AG41:AG42"/>
    <mergeCell ref="AG47:AG48"/>
    <mergeCell ref="AG49:AG50"/>
    <mergeCell ref="L59:L61"/>
    <mergeCell ref="M59:M61"/>
    <mergeCell ref="N59:N61"/>
    <mergeCell ref="C69:C70"/>
    <mergeCell ref="C71:C72"/>
    <mergeCell ref="B81:B82"/>
    <mergeCell ref="C81:C82"/>
    <mergeCell ref="A43:A44"/>
    <mergeCell ref="AG43:AG44"/>
    <mergeCell ref="A45:A46"/>
    <mergeCell ref="A39:A40"/>
    <mergeCell ref="C77:C78"/>
    <mergeCell ref="A67:A68"/>
    <mergeCell ref="AG67:AG68"/>
  </mergeCells>
  <pageMargins left="0.23622047244094491" right="0.15748031496062992" top="0.19685039370078741" bottom="0.15748031496062992" header="0.51181102362204722" footer="0.23622047244094491"/>
  <pageSetup paperSize="9" scale="73" firstPageNumber="0" fitToHeight="0" pageOrder="overThenDown" orientation="landscape" horizontalDpi="4294967293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2026-02-27T10:33:32Z</cp:lastPrinted>
  <dcterms:created xsi:type="dcterms:W3CDTF">2017-01-24T07:06:11Z</dcterms:created>
  <dcterms:modified xsi:type="dcterms:W3CDTF">2026-02-27T10:34:30Z</dcterms:modified>
</cp:coreProperties>
</file>