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подсказки с января26\основной 3-7\"/>
    </mc:Choice>
  </mc:AlternateContent>
  <xr:revisionPtr revIDLastSave="0" documentId="13_ncr:1_{755ED77C-D9BA-4944-93B3-346CC25FD58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Лист1!$A$1:$AK$93</definedName>
  </definedNames>
  <calcPr calcId="191029"/>
</workbook>
</file>

<file path=xl/calcChain.xml><?xml version="1.0" encoding="utf-8"?>
<calcChain xmlns="http://schemas.openxmlformats.org/spreadsheetml/2006/main">
  <c r="L51" i="1" l="1"/>
  <c r="G51" i="1"/>
  <c r="O51" i="1"/>
  <c r="AI43" i="1"/>
  <c r="AK44" i="1" s="1"/>
  <c r="O44" i="1"/>
  <c r="F78" i="1" l="1"/>
  <c r="AI77" i="1" s="1"/>
  <c r="AK78" i="1" s="1"/>
  <c r="R25" i="1"/>
  <c r="Q74" i="1"/>
  <c r="W30" i="1"/>
  <c r="V42" i="1"/>
  <c r="V82" i="1"/>
  <c r="V46" i="1"/>
  <c r="V70" i="1"/>
  <c r="V74" i="1"/>
  <c r="AI73" i="1" l="1"/>
  <c r="AK74" i="1" s="1"/>
  <c r="E72" i="1"/>
  <c r="AI71" i="1" s="1"/>
  <c r="AK72" i="1" s="1"/>
  <c r="E51" i="1"/>
  <c r="E40" i="1"/>
  <c r="M32" i="1" l="1"/>
  <c r="Q76" i="1"/>
  <c r="O60" i="1" l="1"/>
  <c r="N58" i="1"/>
  <c r="N80" i="1"/>
  <c r="N51" i="1"/>
  <c r="W51" i="1"/>
  <c r="Q84" i="1"/>
  <c r="Q40" i="1"/>
  <c r="Q36" i="1"/>
  <c r="Q51" i="1"/>
  <c r="Q28" i="1"/>
  <c r="Q25" i="1"/>
  <c r="V34" i="1"/>
  <c r="V51" i="1"/>
  <c r="O58" i="1"/>
  <c r="P86" i="1"/>
  <c r="P51" i="1"/>
  <c r="M51" i="1"/>
  <c r="F51" i="1"/>
  <c r="D51" i="1"/>
  <c r="V36" i="1"/>
  <c r="V40" i="1"/>
  <c r="L56" i="1"/>
  <c r="D56" i="1"/>
  <c r="G68" i="1"/>
  <c r="L64" i="1" l="1"/>
  <c r="W36" i="1" l="1"/>
  <c r="L70" i="1"/>
  <c r="AI69" i="1" s="1"/>
  <c r="L66" i="1"/>
  <c r="L62" i="1"/>
  <c r="L90" i="1"/>
  <c r="L80" i="1"/>
  <c r="L58" i="1"/>
  <c r="F88" i="1"/>
  <c r="E84" i="1"/>
  <c r="F58" i="1"/>
  <c r="G25" i="1"/>
  <c r="F25" i="1"/>
  <c r="E25" i="1"/>
  <c r="D58" i="1"/>
  <c r="D36" i="1"/>
  <c r="AI35" i="1" s="1"/>
  <c r="L38" i="1" l="1"/>
  <c r="AI67" i="1" l="1"/>
  <c r="AK68" i="1" s="1"/>
  <c r="W58" i="1"/>
  <c r="AI59" i="1"/>
  <c r="AK60" i="1" s="1"/>
  <c r="AI87" i="1"/>
  <c r="AK88" i="1" s="1"/>
  <c r="AI27" i="1"/>
  <c r="AK28" i="1" s="1"/>
  <c r="AI89" i="1"/>
  <c r="AK90" i="1" s="1"/>
  <c r="D46" i="1"/>
  <c r="AI45" i="1" s="1"/>
  <c r="AK46" i="1" s="1"/>
  <c r="N25" i="1"/>
  <c r="AI81" i="1"/>
  <c r="AK82" i="1" s="1"/>
  <c r="W25" i="1"/>
  <c r="V25" i="1"/>
  <c r="O25" i="1"/>
  <c r="P25" i="1"/>
  <c r="M25" i="1"/>
  <c r="L25" i="1"/>
  <c r="D25" i="1"/>
  <c r="AI85" i="1"/>
  <c r="AK86" i="1" s="1"/>
  <c r="AI79" i="1"/>
  <c r="AK80" i="1" s="1"/>
  <c r="L76" i="1"/>
  <c r="AI75" i="1" s="1"/>
  <c r="AK76" i="1" s="1"/>
  <c r="V58" i="1"/>
  <c r="AI57" i="1" s="1"/>
  <c r="AI41" i="1"/>
  <c r="AK42" i="1" s="1"/>
  <c r="M40" i="1"/>
  <c r="D40" i="1"/>
  <c r="AI61" i="1"/>
  <c r="AK62" i="1" s="1"/>
  <c r="AI63" i="1"/>
  <c r="AK64" i="1" s="1"/>
  <c r="AI65" i="1"/>
  <c r="AK66" i="1" s="1"/>
  <c r="AK70" i="1"/>
  <c r="AK36" i="1"/>
  <c r="AI37" i="1"/>
  <c r="AK38" i="1" s="1"/>
  <c r="AI31" i="1"/>
  <c r="AK32" i="1" s="1"/>
  <c r="AI33" i="1"/>
  <c r="AK34" i="1" s="1"/>
  <c r="AI29" i="1"/>
  <c r="AK30" i="1" s="1"/>
  <c r="AI39" i="1" l="1"/>
  <c r="AK58" i="1"/>
  <c r="AI83" i="1"/>
  <c r="AK84" i="1" s="1"/>
  <c r="AI55" i="1"/>
  <c r="AK56" i="1" s="1"/>
  <c r="AK40" i="1"/>
  <c r="P14" i="1" l="1"/>
  <c r="L13" i="1" s="1"/>
</calcChain>
</file>

<file path=xl/sharedStrings.xml><?xml version="1.0" encoding="utf-8"?>
<sst xmlns="http://schemas.openxmlformats.org/spreadsheetml/2006/main" count="156" uniqueCount="114">
  <si>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</si>
  <si>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</si>
  <si>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</si>
  <si>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</si>
  <si>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</si>
  <si>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</si>
  <si>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</si>
  <si>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</si>
  <si>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</si>
  <si>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</si>
  <si>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</si>
  <si>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</si>
  <si>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</si>
  <si>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</si>
  <si>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</si>
  <si>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</si>
  <si>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</si>
  <si>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</si>
  <si>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</si>
  <si>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</si>
  <si>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</si>
  <si>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</si>
  <si>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</si>
  <si>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</si>
  <si>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</si>
  <si>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</si>
  <si>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</si>
  <si>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</si>
  <si>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</si>
  <si>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</si>
  <si>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</si>
  <si>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</si>
  <si>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</si>
  <si>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</si>
  <si>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</si>
  <si>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</si>
  <si>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</si>
  <si>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</si>
  <si>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</si>
  <si>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</si>
  <si>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</si>
  <si>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</si>
  <si>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</si>
  <si>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</si>
  <si>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</si>
  <si>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</si>
  <si>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</si>
  <si>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</si>
  <si>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</si>
  <si>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</si>
  <si>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</si>
  <si>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</si>
  <si>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</si>
  <si>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</si>
  <si>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</si>
  <si>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</si>
  <si>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 xml:space="preserve">  для обслуживающего</t>
  </si>
  <si>
    <t xml:space="preserve">                                                    (подпись)          (расшифровка подписи)</t>
  </si>
  <si>
    <t>кг</t>
  </si>
  <si>
    <t>масло сливочное</t>
  </si>
  <si>
    <t>соль</t>
  </si>
  <si>
    <t>сахар</t>
  </si>
  <si>
    <t>лук</t>
  </si>
  <si>
    <t>морковь</t>
  </si>
  <si>
    <t>хлеб пшеничный</t>
  </si>
  <si>
    <t>хлеб ржаной</t>
  </si>
  <si>
    <t>чай</t>
  </si>
  <si>
    <t xml:space="preserve"> Климова З.В.</t>
  </si>
  <si>
    <t>Заведующий  ____________         _______________________</t>
  </si>
  <si>
    <t>Материально ответственное лицо  Салимова С.А.</t>
  </si>
  <si>
    <t>сметана</t>
  </si>
  <si>
    <t>масло растительное</t>
  </si>
  <si>
    <t>картофель</t>
  </si>
  <si>
    <t>молоко</t>
  </si>
  <si>
    <t>Борщ со сметаной</t>
  </si>
  <si>
    <t>свекла</t>
  </si>
  <si>
    <t xml:space="preserve">капуста </t>
  </si>
  <si>
    <t>томатная паста</t>
  </si>
  <si>
    <t>количество</t>
  </si>
  <si>
    <t>цена</t>
  </si>
  <si>
    <t>сумма</t>
  </si>
  <si>
    <t>хлеб ржаной.</t>
  </si>
  <si>
    <t>Сок 10-00</t>
  </si>
  <si>
    <t>Сок</t>
  </si>
  <si>
    <t>Суп манный</t>
  </si>
  <si>
    <t>Крупа манная</t>
  </si>
  <si>
    <t>Бутерброд с сыром</t>
  </si>
  <si>
    <t>45</t>
  </si>
  <si>
    <t>Сыр твердый</t>
  </si>
  <si>
    <t>Запеканка из творога</t>
  </si>
  <si>
    <t>130</t>
  </si>
  <si>
    <t xml:space="preserve">Мука </t>
  </si>
  <si>
    <t>Сухари панировочные</t>
  </si>
  <si>
    <t>Яйцо</t>
  </si>
  <si>
    <t>Творог</t>
  </si>
  <si>
    <t>Кофейный напиток</t>
  </si>
  <si>
    <t xml:space="preserve">Кофе </t>
  </si>
  <si>
    <t>Каша гречневая</t>
  </si>
  <si>
    <t>Крупа гречневая</t>
  </si>
  <si>
    <t>Котлеты с луком</t>
  </si>
  <si>
    <t>Мясо говядина</t>
  </si>
  <si>
    <t>чай с лимоном</t>
  </si>
  <si>
    <t>180\8\8</t>
  </si>
  <si>
    <t>Лимон</t>
  </si>
  <si>
    <t>Салат из моркови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</si>
  <si>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7</t>
    </r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</si>
  <si>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</si>
  <si>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</si>
  <si>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Заведующий ______________З.В.Климова</t>
  </si>
  <si>
    <t>компот из яблок</t>
  </si>
  <si>
    <t>яблоко</t>
  </si>
  <si>
    <t>лимонная кислота</t>
  </si>
  <si>
    <t>завхоз _____________ С.А.Салимова</t>
  </si>
  <si>
    <t>Мед.сестра                            Дмитрук Е.С.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</si>
</sst>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21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Segoe UI Semibold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Pragmatica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4" fontId="8" fillId="0" borderId="0" xfId="0" applyNumberFormat="1" applyFont="1"/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/>
    <xf numFmtId="0" fontId="2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2" xfId="0" applyFont="1" applyBorder="1" applyAlignment="1">
      <alignment horizontal="center"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/>
    </xf>
    <xf numFmtId="0" fontId="2" fillId="0" borderId="19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2" fontId="4" fillId="0" borderId="21" xfId="0" applyNumberFormat="1" applyFont="1" applyBorder="1"/>
    <xf numFmtId="0" fontId="1" fillId="0" borderId="22" xfId="0" applyFont="1" applyBorder="1"/>
    <xf numFmtId="2" fontId="4" fillId="0" borderId="40" xfId="0" applyNumberFormat="1" applyFont="1" applyBorder="1" applyAlignment="1">
      <alignment horizontal="center"/>
    </xf>
    <xf numFmtId="0" fontId="2" fillId="0" borderId="21" xfId="0" applyFont="1" applyBorder="1"/>
    <xf numFmtId="0" fontId="4" fillId="0" borderId="23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2" fontId="4" fillId="0" borderId="25" xfId="0" applyNumberFormat="1" applyFont="1" applyBorder="1"/>
    <xf numFmtId="0" fontId="4" fillId="0" borderId="27" xfId="0" applyFont="1" applyBorder="1"/>
    <xf numFmtId="0" fontId="2" fillId="0" borderId="25" xfId="0" applyFont="1" applyBorder="1"/>
    <xf numFmtId="0" fontId="4" fillId="0" borderId="28" xfId="0" applyFont="1" applyBorder="1"/>
    <xf numFmtId="0" fontId="4" fillId="0" borderId="0" xfId="0" applyFont="1" applyAlignment="1">
      <alignment vertical="top"/>
    </xf>
    <xf numFmtId="0" fontId="2" fillId="0" borderId="26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9" xfId="0" applyFont="1" applyBorder="1"/>
    <xf numFmtId="0" fontId="2" fillId="0" borderId="33" xfId="0" applyFont="1" applyBorder="1"/>
    <xf numFmtId="0" fontId="2" fillId="0" borderId="34" xfId="0" applyFont="1" applyBorder="1"/>
    <xf numFmtId="0" fontId="4" fillId="0" borderId="35" xfId="0" applyFont="1" applyBorder="1"/>
    <xf numFmtId="0" fontId="4" fillId="0" borderId="18" xfId="0" applyFont="1" applyBorder="1"/>
    <xf numFmtId="0" fontId="4" fillId="0" borderId="17" xfId="0" applyFont="1" applyBorder="1"/>
    <xf numFmtId="0" fontId="4" fillId="0" borderId="19" xfId="0" applyFont="1" applyBorder="1"/>
    <xf numFmtId="0" fontId="2" fillId="0" borderId="18" xfId="0" applyFont="1" applyBorder="1"/>
    <xf numFmtId="0" fontId="4" fillId="0" borderId="36" xfId="0" applyFont="1" applyBorder="1"/>
    <xf numFmtId="0" fontId="4" fillId="0" borderId="25" xfId="0" applyFont="1" applyBorder="1" applyAlignment="1">
      <alignment horizontal="left"/>
    </xf>
    <xf numFmtId="0" fontId="2" fillId="0" borderId="27" xfId="0" applyFont="1" applyBorder="1"/>
    <xf numFmtId="0" fontId="4" fillId="0" borderId="3" xfId="0" applyFont="1" applyBorder="1" applyAlignment="1">
      <alignment horizontal="center"/>
    </xf>
    <xf numFmtId="2" fontId="5" fillId="0" borderId="0" xfId="0" applyNumberFormat="1" applyFont="1"/>
    <xf numFmtId="0" fontId="2" fillId="0" borderId="1" xfId="0" applyFont="1" applyBorder="1"/>
    <xf numFmtId="2" fontId="4" fillId="0" borderId="0" xfId="0" applyNumberFormat="1" applyFont="1"/>
    <xf numFmtId="0" fontId="4" fillId="0" borderId="1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4" fillId="0" borderId="44" xfId="0" applyFont="1" applyBorder="1" applyAlignment="1">
      <alignment horizontal="center"/>
    </xf>
    <xf numFmtId="0" fontId="4" fillId="0" borderId="44" xfId="0" applyFont="1" applyBorder="1" applyAlignment="1">
      <alignment textRotation="90" wrapText="1"/>
    </xf>
    <xf numFmtId="0" fontId="4" fillId="0" borderId="44" xfId="0" applyFont="1" applyBorder="1"/>
    <xf numFmtId="0" fontId="2" fillId="0" borderId="44" xfId="0" applyFont="1" applyBorder="1"/>
    <xf numFmtId="0" fontId="4" fillId="0" borderId="44" xfId="0" applyFont="1" applyBorder="1" applyAlignment="1">
      <alignment horizontal="center" vertical="center"/>
    </xf>
    <xf numFmtId="0" fontId="3" fillId="0" borderId="44" xfId="0" applyFont="1" applyBorder="1" applyAlignment="1">
      <alignment horizontal="left" wrapText="1"/>
    </xf>
    <xf numFmtId="0" fontId="11" fillId="0" borderId="44" xfId="0" applyFont="1" applyBorder="1" applyAlignment="1">
      <alignment horizontal="center"/>
    </xf>
    <xf numFmtId="49" fontId="11" fillId="0" borderId="44" xfId="0" applyNumberFormat="1" applyFont="1" applyBorder="1" applyAlignment="1">
      <alignment horizontal="center"/>
    </xf>
    <xf numFmtId="0" fontId="12" fillId="0" borderId="44" xfId="0" applyFont="1" applyBorder="1"/>
    <xf numFmtId="0" fontId="14" fillId="0" borderId="44" xfId="0" applyFont="1" applyBorder="1"/>
    <xf numFmtId="2" fontId="2" fillId="0" borderId="44" xfId="0" applyNumberFormat="1" applyFont="1" applyBorder="1"/>
    <xf numFmtId="164" fontId="11" fillId="0" borderId="44" xfId="0" applyNumberFormat="1" applyFont="1" applyBorder="1" applyAlignment="1">
      <alignment horizontal="center"/>
    </xf>
    <xf numFmtId="165" fontId="11" fillId="0" borderId="44" xfId="0" applyNumberFormat="1" applyFont="1" applyBorder="1" applyAlignment="1">
      <alignment horizontal="center"/>
    </xf>
    <xf numFmtId="0" fontId="4" fillId="0" borderId="44" xfId="0" applyFont="1" applyBorder="1" applyAlignment="1">
      <alignment horizontal="left" wrapText="1"/>
    </xf>
    <xf numFmtId="0" fontId="2" fillId="0" borderId="44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11" fillId="0" borderId="44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4" xfId="0" applyFont="1" applyBorder="1"/>
    <xf numFmtId="2" fontId="4" fillId="0" borderId="44" xfId="0" applyNumberFormat="1" applyFont="1" applyBorder="1"/>
    <xf numFmtId="0" fontId="2" fillId="0" borderId="44" xfId="0" applyFont="1" applyBorder="1" applyAlignment="1">
      <alignment horizontal="center"/>
    </xf>
    <xf numFmtId="0" fontId="2" fillId="0" borderId="44" xfId="0" applyFont="1" applyBorder="1" applyAlignment="1">
      <alignment horizontal="left" vertical="center"/>
    </xf>
    <xf numFmtId="166" fontId="11" fillId="0" borderId="44" xfId="0" applyNumberFormat="1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18" fillId="0" borderId="1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10" xfId="0" applyFont="1" applyBorder="1" applyAlignment="1">
      <alignment horizontal="left"/>
    </xf>
    <xf numFmtId="164" fontId="15" fillId="0" borderId="44" xfId="0" applyNumberFormat="1" applyFont="1" applyBorder="1" applyAlignment="1">
      <alignment horizontal="center"/>
    </xf>
    <xf numFmtId="1" fontId="15" fillId="0" borderId="44" xfId="0" applyNumberFormat="1" applyFont="1" applyBorder="1" applyAlignment="1">
      <alignment horizontal="center"/>
    </xf>
    <xf numFmtId="0" fontId="13" fillId="0" borderId="44" xfId="0" applyFont="1" applyBorder="1" applyAlignment="1">
      <alignment horizontal="left" wrapText="1"/>
    </xf>
    <xf numFmtId="0" fontId="2" fillId="0" borderId="44" xfId="0" applyFont="1" applyBorder="1" applyAlignment="1">
      <alignment horizontal="center"/>
    </xf>
    <xf numFmtId="0" fontId="2" fillId="0" borderId="44" xfId="0" applyFont="1" applyBorder="1" applyAlignment="1">
      <alignment horizontal="left" vertical="center"/>
    </xf>
    <xf numFmtId="0" fontId="10" fillId="0" borderId="44" xfId="0" applyFont="1" applyBorder="1" applyAlignment="1">
      <alignment horizontal="center" vertical="center" textRotation="90" wrapText="1"/>
    </xf>
    <xf numFmtId="0" fontId="10" fillId="0" borderId="44" xfId="0" applyFont="1" applyBorder="1" applyAlignment="1">
      <alignment horizontal="center" vertical="center" textRotation="90"/>
    </xf>
    <xf numFmtId="0" fontId="10" fillId="2" borderId="45" xfId="0" applyFont="1" applyFill="1" applyBorder="1" applyAlignment="1">
      <alignment horizontal="center" vertical="center" textRotation="90" wrapText="1"/>
    </xf>
    <xf numFmtId="0" fontId="10" fillId="2" borderId="46" xfId="0" applyFont="1" applyFill="1" applyBorder="1" applyAlignment="1">
      <alignment horizontal="center" vertical="center" textRotation="90" wrapText="1"/>
    </xf>
    <xf numFmtId="0" fontId="10" fillId="2" borderId="47" xfId="0" applyFont="1" applyFill="1" applyBorder="1" applyAlignment="1">
      <alignment horizontal="center" vertical="center" textRotation="90" wrapText="1"/>
    </xf>
    <xf numFmtId="0" fontId="10" fillId="2" borderId="44" xfId="0" applyFont="1" applyFill="1" applyBorder="1" applyAlignment="1">
      <alignment horizontal="center" vertical="center" textRotation="90" wrapText="1"/>
    </xf>
    <xf numFmtId="0" fontId="11" fillId="0" borderId="44" xfId="0" applyFont="1" applyBorder="1" applyAlignment="1">
      <alignment horizontal="center" textRotation="90" wrapText="1"/>
    </xf>
    <xf numFmtId="0" fontId="2" fillId="0" borderId="44" xfId="0" applyFont="1" applyBorder="1" applyAlignment="1">
      <alignment horizontal="left"/>
    </xf>
    <xf numFmtId="0" fontId="13" fillId="0" borderId="44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wrapText="1"/>
    </xf>
    <xf numFmtId="0" fontId="13" fillId="0" borderId="44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left" vertical="top" wrapText="1"/>
    </xf>
    <xf numFmtId="0" fontId="15" fillId="0" borderId="44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/>
    </xf>
    <xf numFmtId="0" fontId="11" fillId="0" borderId="44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5" fillId="0" borderId="44" xfId="0" applyFont="1" applyBorder="1" applyAlignment="1">
      <alignment horizontal="left" vertical="center" wrapText="1"/>
    </xf>
    <xf numFmtId="49" fontId="4" fillId="0" borderId="42" xfId="0" applyNumberFormat="1" applyFont="1" applyBorder="1" applyAlignment="1">
      <alignment horizontal="center"/>
    </xf>
    <xf numFmtId="0" fontId="10" fillId="2" borderId="44" xfId="0" applyFont="1" applyFill="1" applyBorder="1" applyAlignment="1">
      <alignment horizontal="center" vertical="center" textRotation="90"/>
    </xf>
    <xf numFmtId="0" fontId="4" fillId="0" borderId="11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4" fillId="0" borderId="44" xfId="0" applyFont="1" applyBorder="1" applyAlignment="1">
      <alignment horizontal="center" textRotation="90" wrapText="1"/>
    </xf>
    <xf numFmtId="0" fontId="4" fillId="0" borderId="0" xfId="0" applyFont="1"/>
    <xf numFmtId="0" fontId="2" fillId="0" borderId="0" xfId="0" applyFont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2"/>
  <sheetViews>
    <sheetView tabSelected="1" view="pageBreakPreview" topLeftCell="A45" zoomScale="60" zoomScaleNormal="89" workbookViewId="0">
      <selection activeCell="Q27" sqref="Q27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7.85546875" customWidth="1"/>
    <col min="5" max="5" width="7" customWidth="1"/>
    <col min="6" max="6" width="8.140625" customWidth="1"/>
    <col min="7" max="7" width="5.85546875" customWidth="1"/>
    <col min="8" max="8" width="5.7109375" customWidth="1"/>
    <col min="9" max="9" width="3.5703125" customWidth="1"/>
    <col min="10" max="10" width="3.42578125" customWidth="1"/>
    <col min="11" max="11" width="3.140625" customWidth="1"/>
    <col min="12" max="12" width="8.42578125" customWidth="1"/>
    <col min="13" max="14" width="8.28515625" customWidth="1"/>
    <col min="15" max="15" width="6.85546875" customWidth="1"/>
    <col min="16" max="16" width="6.7109375" customWidth="1"/>
    <col min="17" max="17" width="7.7109375" customWidth="1"/>
    <col min="18" max="18" width="6.5703125" customWidth="1"/>
    <col min="19" max="19" width="1.7109375" customWidth="1"/>
    <col min="20" max="21" width="2" customWidth="1"/>
    <col min="22" max="22" width="7.42578125" customWidth="1"/>
    <col min="23" max="23" width="7.7109375" customWidth="1"/>
    <col min="24" max="24" width="3.42578125" customWidth="1"/>
    <col min="25" max="25" width="3.28515625" customWidth="1"/>
    <col min="26" max="26" width="1.5703125" customWidth="1"/>
    <col min="27" max="27" width="2.85546875" customWidth="1"/>
    <col min="28" max="28" width="2.42578125" customWidth="1"/>
    <col min="29" max="29" width="2.28515625" customWidth="1"/>
    <col min="30" max="30" width="2.140625" customWidth="1"/>
    <col min="31" max="31" width="2.42578125" customWidth="1"/>
    <col min="32" max="32" width="3.5703125" customWidth="1"/>
    <col min="33" max="33" width="2.28515625" customWidth="1"/>
    <col min="34" max="34" width="2.5703125" customWidth="1"/>
    <col min="35" max="35" width="8.28515625" customWidth="1"/>
    <col min="36" max="36" width="7.85546875" customWidth="1"/>
    <col min="37" max="37" width="7.5703125" customWidth="1"/>
    <col min="38" max="38" width="8.140625" customWidth="1"/>
  </cols>
  <sheetData>
    <row r="1" spans="1:42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4"/>
      <c r="Z1" s="5"/>
      <c r="AA1" s="5"/>
      <c r="AB1" s="5"/>
      <c r="AC1" s="5"/>
      <c r="AD1" s="7"/>
      <c r="AE1" s="2"/>
      <c r="AF1" s="2"/>
      <c r="AG1" s="3"/>
      <c r="AH1" s="6"/>
      <c r="AI1" s="6"/>
      <c r="AJ1" s="6"/>
      <c r="AK1" s="2"/>
      <c r="AL1" s="7"/>
      <c r="AM1" s="7"/>
      <c r="AN1" s="7"/>
      <c r="AO1" s="7"/>
      <c r="AP1" s="7"/>
    </row>
    <row r="2" spans="1:42" ht="16.5" customHeight="1">
      <c r="A2" s="4" t="s">
        <v>68</v>
      </c>
      <c r="B2" s="2"/>
      <c r="C2" s="2"/>
      <c r="D2" s="2" t="s">
        <v>67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5"/>
      <c r="Z2" s="5"/>
      <c r="AA2" s="5"/>
      <c r="AB2" s="5"/>
      <c r="AC2" s="5"/>
      <c r="AD2" s="5"/>
      <c r="AE2" s="5"/>
      <c r="AF2" s="5"/>
      <c r="AG2" s="3"/>
      <c r="AH2" s="6"/>
      <c r="AI2" s="6"/>
      <c r="AJ2" s="6"/>
      <c r="AK2" s="2"/>
      <c r="AL2" s="7"/>
      <c r="AM2" s="7"/>
      <c r="AN2" s="7"/>
      <c r="AO2" s="7"/>
      <c r="AP2" s="7"/>
    </row>
    <row r="3" spans="1:42" ht="12" customHeight="1">
      <c r="A3" s="5" t="s">
        <v>1</v>
      </c>
      <c r="B3" s="2"/>
      <c r="C3" s="2"/>
      <c r="D3" s="2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" t="s">
        <v>105</v>
      </c>
      <c r="W3" s="2"/>
      <c r="X3" s="2"/>
      <c r="Y3" s="5"/>
      <c r="Z3" s="5"/>
      <c r="AA3" s="5"/>
      <c r="AB3" s="5"/>
      <c r="AC3" s="5"/>
      <c r="AD3" s="5"/>
      <c r="AE3" s="5"/>
      <c r="AF3" s="5"/>
      <c r="AG3" s="3"/>
      <c r="AH3" s="6"/>
      <c r="AI3" s="6"/>
      <c r="AJ3" s="6"/>
      <c r="AK3" s="2"/>
      <c r="AL3" s="7"/>
      <c r="AM3" s="7"/>
      <c r="AN3" s="7"/>
      <c r="AO3" s="7"/>
      <c r="AP3" s="7"/>
    </row>
    <row r="4" spans="1:42" ht="15.75" customHeigh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8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7"/>
      <c r="AM4" s="7"/>
      <c r="AN4" s="7"/>
      <c r="AO4" s="7"/>
      <c r="AP4" s="7"/>
    </row>
    <row r="5" spans="1:42" ht="14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0"/>
      <c r="N5" s="4"/>
      <c r="O5" s="4"/>
      <c r="P5" s="4"/>
      <c r="Q5" s="4"/>
      <c r="R5" s="4"/>
      <c r="S5" s="4"/>
      <c r="T5" s="4"/>
      <c r="U5" s="8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7"/>
      <c r="AM5" s="7"/>
      <c r="AN5" s="7"/>
      <c r="AO5" s="7"/>
      <c r="AP5" s="7"/>
    </row>
    <row r="6" spans="1:42" ht="15.75" customHeight="1">
      <c r="A6" s="151" t="s">
        <v>2</v>
      </c>
      <c r="B6" s="151"/>
      <c r="C6" s="151"/>
      <c r="D6" s="151"/>
      <c r="E6" s="130" t="s">
        <v>3</v>
      </c>
      <c r="F6" s="130"/>
      <c r="G6" s="130"/>
      <c r="H6" s="130" t="s">
        <v>4</v>
      </c>
      <c r="I6" s="130"/>
      <c r="J6" s="130"/>
      <c r="K6" s="130" t="s">
        <v>5</v>
      </c>
      <c r="L6" s="130"/>
      <c r="M6" s="130"/>
      <c r="N6" s="11"/>
      <c r="O6" s="12"/>
      <c r="P6" s="13"/>
      <c r="Q6" s="14"/>
      <c r="R6" s="12"/>
      <c r="S6" s="13"/>
      <c r="T6" s="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136" t="s">
        <v>6</v>
      </c>
      <c r="AJ6" s="136"/>
      <c r="AK6" s="2"/>
      <c r="AL6" s="7"/>
      <c r="AM6" s="7"/>
      <c r="AN6" s="7"/>
      <c r="AO6" s="7"/>
      <c r="AP6" s="7"/>
    </row>
    <row r="7" spans="1:42" ht="11.25" customHeight="1">
      <c r="A7" s="137" t="s">
        <v>7</v>
      </c>
      <c r="B7" s="137"/>
      <c r="C7" s="137"/>
      <c r="D7" s="137"/>
      <c r="E7" s="131" t="s">
        <v>8</v>
      </c>
      <c r="F7" s="131"/>
      <c r="G7" s="131"/>
      <c r="H7" s="131" t="s">
        <v>9</v>
      </c>
      <c r="I7" s="131"/>
      <c r="J7" s="131"/>
      <c r="K7" s="131" t="s">
        <v>10</v>
      </c>
      <c r="L7" s="131"/>
      <c r="M7" s="131"/>
      <c r="N7" s="15"/>
      <c r="O7" s="131" t="s">
        <v>11</v>
      </c>
      <c r="P7" s="131"/>
      <c r="Q7" s="131"/>
      <c r="R7" s="125" t="s">
        <v>12</v>
      </c>
      <c r="S7" s="125"/>
      <c r="T7" s="4"/>
      <c r="U7" s="4"/>
      <c r="V7" s="2"/>
      <c r="W7" s="2"/>
      <c r="X7" s="2"/>
      <c r="Y7" s="2"/>
      <c r="Z7" s="2"/>
      <c r="AA7" s="2"/>
      <c r="AB7" s="2"/>
      <c r="AC7" s="2"/>
      <c r="AD7" s="16" t="s">
        <v>106</v>
      </c>
      <c r="AE7" s="16" t="s">
        <v>13</v>
      </c>
      <c r="AF7" s="2"/>
      <c r="AG7" s="2"/>
      <c r="AH7" s="2"/>
      <c r="AI7" s="123" t="s">
        <v>14</v>
      </c>
      <c r="AJ7" s="123"/>
      <c r="AK7" s="2"/>
      <c r="AL7" s="7"/>
      <c r="AM7" s="7"/>
      <c r="AN7" s="7"/>
      <c r="AO7" s="7"/>
      <c r="AP7" s="7"/>
    </row>
    <row r="8" spans="1:42" ht="10.5" customHeight="1">
      <c r="A8" s="17" t="s">
        <v>15</v>
      </c>
      <c r="B8" s="130" t="s">
        <v>16</v>
      </c>
      <c r="C8" s="130"/>
      <c r="D8" s="130"/>
      <c r="E8" s="131" t="s">
        <v>17</v>
      </c>
      <c r="F8" s="131"/>
      <c r="G8" s="131"/>
      <c r="H8" s="131" t="s">
        <v>18</v>
      </c>
      <c r="I8" s="131"/>
      <c r="J8" s="131"/>
      <c r="K8" s="131" t="s">
        <v>19</v>
      </c>
      <c r="L8" s="131"/>
      <c r="M8" s="131"/>
      <c r="N8" s="15"/>
      <c r="O8" s="131" t="s">
        <v>20</v>
      </c>
      <c r="P8" s="131"/>
      <c r="Q8" s="131"/>
      <c r="R8" s="125" t="s">
        <v>21</v>
      </c>
      <c r="S8" s="125"/>
      <c r="T8" s="4"/>
      <c r="U8" s="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142"/>
      <c r="AJ8" s="143"/>
      <c r="AK8" s="2"/>
      <c r="AL8" s="7"/>
      <c r="AM8" s="7"/>
      <c r="AN8" s="7"/>
      <c r="AO8" s="7"/>
      <c r="AP8" s="7"/>
    </row>
    <row r="9" spans="1:42" ht="11.25" customHeight="1">
      <c r="A9" s="18" t="s">
        <v>22</v>
      </c>
      <c r="B9" s="131" t="s">
        <v>23</v>
      </c>
      <c r="C9" s="131"/>
      <c r="D9" s="131"/>
      <c r="E9" s="131" t="s">
        <v>24</v>
      </c>
      <c r="F9" s="131"/>
      <c r="G9" s="131"/>
      <c r="H9" s="131" t="s">
        <v>25</v>
      </c>
      <c r="I9" s="131"/>
      <c r="J9" s="131"/>
      <c r="K9" s="131" t="s">
        <v>24</v>
      </c>
      <c r="L9" s="131"/>
      <c r="M9" s="131"/>
      <c r="N9" s="19"/>
      <c r="O9" s="20"/>
      <c r="P9" s="4" t="s">
        <v>24</v>
      </c>
      <c r="Q9" s="4"/>
      <c r="R9" s="125" t="s">
        <v>26</v>
      </c>
      <c r="S9" s="125"/>
      <c r="T9" s="4"/>
      <c r="U9" s="4"/>
      <c r="V9" s="2"/>
      <c r="W9" s="2"/>
      <c r="X9" s="128"/>
      <c r="Y9" s="129"/>
      <c r="Z9" s="129"/>
      <c r="AA9" s="129"/>
      <c r="AB9" s="129"/>
      <c r="AC9" s="129"/>
      <c r="AD9" s="2"/>
      <c r="AE9" s="2"/>
      <c r="AF9" s="2"/>
      <c r="AG9" s="4"/>
      <c r="AH9" s="4" t="s">
        <v>27</v>
      </c>
      <c r="AI9" s="144"/>
      <c r="AJ9" s="145"/>
      <c r="AK9" s="2"/>
      <c r="AL9" s="7"/>
      <c r="AM9" s="7"/>
      <c r="AN9" s="7"/>
      <c r="AO9" s="7"/>
      <c r="AP9" s="7"/>
    </row>
    <row r="10" spans="1:42" ht="10.5" customHeight="1">
      <c r="A10" s="21"/>
      <c r="B10" s="149" t="s">
        <v>28</v>
      </c>
      <c r="C10" s="149"/>
      <c r="D10" s="149"/>
      <c r="E10" s="4"/>
      <c r="F10" s="4"/>
      <c r="G10" s="22"/>
      <c r="H10" s="4"/>
      <c r="I10" s="4"/>
      <c r="J10" s="22"/>
      <c r="K10" s="149"/>
      <c r="L10" s="149"/>
      <c r="M10" s="149"/>
      <c r="N10" s="19"/>
      <c r="O10" s="20"/>
      <c r="P10" s="4"/>
      <c r="Q10" s="4"/>
      <c r="R10" s="20"/>
      <c r="S10" s="4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3"/>
      <c r="AJ10" s="24"/>
      <c r="AK10" s="2"/>
    </row>
    <row r="11" spans="1:42" ht="13.9" customHeight="1" thickBot="1">
      <c r="A11" s="25">
        <v>1</v>
      </c>
      <c r="B11" s="26"/>
      <c r="C11" s="27">
        <v>2</v>
      </c>
      <c r="D11" s="28"/>
      <c r="E11" s="29"/>
      <c r="F11" s="29">
        <v>3</v>
      </c>
      <c r="G11" s="25"/>
      <c r="H11" s="29"/>
      <c r="I11" s="29">
        <v>4</v>
      </c>
      <c r="J11" s="25"/>
      <c r="K11" s="29"/>
      <c r="L11" s="29">
        <v>5</v>
      </c>
      <c r="M11" s="25"/>
      <c r="N11" s="29"/>
      <c r="O11" s="30"/>
      <c r="P11" s="29">
        <v>6</v>
      </c>
      <c r="Q11" s="29"/>
      <c r="R11" s="150">
        <v>7</v>
      </c>
      <c r="S11" s="150"/>
      <c r="T11" s="4"/>
      <c r="U11" s="4"/>
      <c r="V11" s="4" t="s">
        <v>107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4" t="s">
        <v>29</v>
      </c>
      <c r="AH11" s="2"/>
      <c r="AI11" s="31"/>
      <c r="AJ11" s="32"/>
      <c r="AK11" s="2"/>
      <c r="AL11" s="7"/>
      <c r="AM11" s="7"/>
      <c r="AN11" s="7"/>
      <c r="AO11" s="7"/>
      <c r="AP11" s="7"/>
    </row>
    <row r="12" spans="1:42" ht="12" customHeight="1">
      <c r="A12" s="33"/>
      <c r="B12" s="34"/>
      <c r="C12" s="34"/>
      <c r="D12" s="35"/>
      <c r="E12" s="34"/>
      <c r="F12" s="36"/>
      <c r="G12" s="35"/>
      <c r="H12" s="34"/>
      <c r="I12" s="34"/>
      <c r="J12" s="37">
        <v>1</v>
      </c>
      <c r="K12" s="132"/>
      <c r="L12" s="133"/>
      <c r="M12" s="134"/>
      <c r="N12" s="38"/>
      <c r="O12" s="146"/>
      <c r="P12" s="147"/>
      <c r="Q12" s="148"/>
      <c r="R12" s="39"/>
      <c r="S12" s="40"/>
      <c r="T12" s="4"/>
      <c r="U12" s="4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41"/>
      <c r="AJ12" s="42"/>
      <c r="AK12" s="2"/>
      <c r="AL12" s="7"/>
      <c r="AM12" s="7"/>
      <c r="AN12" s="7"/>
      <c r="AO12" s="7"/>
      <c r="AP12" s="7"/>
    </row>
    <row r="13" spans="1:42" ht="13.5" customHeight="1">
      <c r="A13" s="43"/>
      <c r="B13" s="44"/>
      <c r="C13" s="44"/>
      <c r="D13" s="45"/>
      <c r="E13" s="44"/>
      <c r="F13" s="44"/>
      <c r="G13" s="45"/>
      <c r="H13" s="44"/>
      <c r="I13" s="44"/>
      <c r="J13" s="45"/>
      <c r="K13" s="44"/>
      <c r="L13" s="46">
        <f>P14/J12</f>
        <v>204.47470399999997</v>
      </c>
      <c r="M13" s="44"/>
      <c r="N13" s="44"/>
      <c r="O13" s="47"/>
      <c r="P13" s="44"/>
      <c r="Q13" s="45"/>
      <c r="R13" s="48"/>
      <c r="S13" s="49"/>
      <c r="T13" s="4"/>
      <c r="U13" s="4"/>
      <c r="V13" s="4" t="s">
        <v>30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50"/>
      <c r="AH13" s="2"/>
      <c r="AI13" s="31"/>
      <c r="AJ13" s="32"/>
      <c r="AK13" s="2"/>
      <c r="AL13" s="7"/>
      <c r="AM13" s="7"/>
      <c r="AN13" s="7"/>
      <c r="AO13" s="7"/>
      <c r="AP13" s="7"/>
    </row>
    <row r="14" spans="1:42" ht="12" customHeight="1">
      <c r="A14" s="43"/>
      <c r="B14" s="47"/>
      <c r="C14" s="44"/>
      <c r="D14" s="45"/>
      <c r="E14" s="44"/>
      <c r="F14" s="44"/>
      <c r="G14" s="45"/>
      <c r="H14" s="44"/>
      <c r="I14" s="44"/>
      <c r="J14" s="45"/>
      <c r="K14" s="44"/>
      <c r="L14" s="44"/>
      <c r="M14" s="44"/>
      <c r="N14" s="44"/>
      <c r="O14" s="47"/>
      <c r="P14" s="46">
        <f>AK28+AK34+AK36+AK38+AK40+AK42+AK46+AK56+AK58+AK62+AK64+AK66+AK68+AK70+AK76+AK80+AK82+AK84+AK86+AK88+AK90+AK30+AK32+AK60+AK72+AK74+AK44+AK78</f>
        <v>204.47470399999997</v>
      </c>
      <c r="Q14" s="51"/>
      <c r="R14" s="48"/>
      <c r="S14" s="49"/>
      <c r="T14" s="4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41"/>
      <c r="AJ14" s="42"/>
      <c r="AK14" s="2"/>
      <c r="AL14" s="7"/>
      <c r="AM14" s="7"/>
      <c r="AN14" s="7"/>
      <c r="AO14" s="7"/>
      <c r="AP14" s="7"/>
    </row>
    <row r="15" spans="1:42" ht="12.75" customHeight="1">
      <c r="A15" s="52"/>
      <c r="B15" s="53"/>
      <c r="C15" s="54"/>
      <c r="D15" s="55"/>
      <c r="E15" s="54"/>
      <c r="F15" s="54"/>
      <c r="G15" s="55"/>
      <c r="H15" s="54"/>
      <c r="I15" s="54"/>
      <c r="J15" s="55"/>
      <c r="K15" s="4"/>
      <c r="L15" s="4"/>
      <c r="M15" s="4"/>
      <c r="N15" s="4"/>
      <c r="O15" s="20"/>
      <c r="P15" s="4"/>
      <c r="Q15" s="21"/>
      <c r="R15" s="2"/>
      <c r="S15" s="56"/>
      <c r="T15" s="4"/>
      <c r="U15" s="2"/>
      <c r="V15" s="4" t="s">
        <v>69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50"/>
      <c r="AH15" s="2"/>
      <c r="AI15" s="57"/>
      <c r="AJ15" s="58"/>
      <c r="AK15" s="2"/>
      <c r="AL15" s="7"/>
      <c r="AM15" s="7"/>
      <c r="AN15" s="7"/>
      <c r="AO15" s="7"/>
      <c r="AP15" s="7"/>
    </row>
    <row r="16" spans="1:42" ht="14.25" customHeight="1">
      <c r="A16" s="4"/>
      <c r="B16" s="4"/>
      <c r="C16" s="4"/>
      <c r="D16" s="4"/>
      <c r="E16" s="4"/>
      <c r="F16" s="4"/>
      <c r="G16" s="4"/>
      <c r="H16" s="4"/>
      <c r="I16" s="4" t="s">
        <v>31</v>
      </c>
      <c r="J16" s="4"/>
      <c r="K16" s="59"/>
      <c r="L16" s="60"/>
      <c r="M16" s="60"/>
      <c r="N16" s="60"/>
      <c r="O16" s="61"/>
      <c r="P16" s="60"/>
      <c r="Q16" s="62"/>
      <c r="R16" s="63"/>
      <c r="S16" s="64"/>
      <c r="T16" s="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7"/>
      <c r="AM16" s="7"/>
      <c r="AN16" s="7"/>
      <c r="AO16" s="7"/>
      <c r="AP16" s="7"/>
    </row>
    <row r="17" spans="1:42" ht="8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7"/>
      <c r="AM17" s="7"/>
      <c r="AN17" s="7"/>
      <c r="AO17" s="7"/>
      <c r="AP17" s="7"/>
    </row>
    <row r="18" spans="1:42" ht="12" customHeight="1">
      <c r="A18" s="65" t="s">
        <v>32</v>
      </c>
      <c r="B18" s="17"/>
      <c r="C18" s="130" t="s">
        <v>35</v>
      </c>
      <c r="D18" s="66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4" t="s">
        <v>33</v>
      </c>
      <c r="P18" s="48"/>
      <c r="Q18" s="48"/>
      <c r="R18" s="48"/>
      <c r="S18" s="48"/>
      <c r="T18" s="44"/>
      <c r="U18" s="44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51"/>
      <c r="AI18" s="141" t="s">
        <v>34</v>
      </c>
      <c r="AJ18" s="141"/>
      <c r="AK18" s="2"/>
      <c r="AL18" s="7"/>
      <c r="AM18" s="7"/>
      <c r="AN18" s="7"/>
      <c r="AO18" s="7"/>
      <c r="AP18" s="7"/>
    </row>
    <row r="19" spans="1:42" ht="9" customHeight="1">
      <c r="A19" s="17"/>
      <c r="B19" s="67"/>
      <c r="C19" s="131"/>
      <c r="D19" s="138" t="s">
        <v>36</v>
      </c>
      <c r="E19" s="138"/>
      <c r="F19" s="138"/>
      <c r="G19" s="138"/>
      <c r="H19" s="138"/>
      <c r="I19" s="138"/>
      <c r="J19" s="138"/>
      <c r="K19" s="138"/>
      <c r="L19" s="138" t="s">
        <v>37</v>
      </c>
      <c r="M19" s="138"/>
      <c r="N19" s="138"/>
      <c r="O19" s="138"/>
      <c r="P19" s="138"/>
      <c r="Q19" s="138"/>
      <c r="R19" s="138"/>
      <c r="S19" s="138"/>
      <c r="T19" s="138"/>
      <c r="U19" s="138"/>
      <c r="V19" s="138" t="s">
        <v>38</v>
      </c>
      <c r="W19" s="138"/>
      <c r="X19" s="138"/>
      <c r="Y19" s="138"/>
      <c r="Z19" s="138" t="s">
        <v>39</v>
      </c>
      <c r="AA19" s="138"/>
      <c r="AB19" s="138"/>
      <c r="AC19" s="138"/>
      <c r="AD19" s="138"/>
      <c r="AE19" s="12" t="s">
        <v>40</v>
      </c>
      <c r="AF19" s="13"/>
      <c r="AG19" s="13"/>
      <c r="AH19" s="14"/>
      <c r="AI19" s="140" t="s">
        <v>41</v>
      </c>
      <c r="AJ19" s="140"/>
      <c r="AK19" s="2"/>
      <c r="AL19" s="7"/>
      <c r="AM19" s="7"/>
      <c r="AN19" s="7"/>
      <c r="AO19" s="7"/>
      <c r="AP19" s="7"/>
    </row>
    <row r="20" spans="1:42" ht="9.6" customHeight="1">
      <c r="A20" s="18"/>
      <c r="B20" s="15"/>
      <c r="C20" s="15" t="s">
        <v>42</v>
      </c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20" t="s">
        <v>43</v>
      </c>
      <c r="AF20" s="4"/>
      <c r="AG20" s="4"/>
      <c r="AH20" s="18"/>
      <c r="AI20" s="141" t="s">
        <v>44</v>
      </c>
      <c r="AJ20" s="141"/>
      <c r="AK20" s="2"/>
      <c r="AL20" s="7"/>
      <c r="AM20" s="7"/>
      <c r="AN20" s="7"/>
      <c r="AO20" s="7"/>
      <c r="AP20" s="7"/>
    </row>
    <row r="21" spans="1:42" ht="17.45" customHeight="1">
      <c r="A21" s="73" t="s">
        <v>45</v>
      </c>
      <c r="B21" s="73" t="s">
        <v>46</v>
      </c>
      <c r="C21" s="73" t="s">
        <v>47</v>
      </c>
      <c r="D21" s="111" t="s">
        <v>84</v>
      </c>
      <c r="E21" s="111" t="s">
        <v>86</v>
      </c>
      <c r="F21" s="111" t="s">
        <v>101</v>
      </c>
      <c r="G21" s="111" t="s">
        <v>82</v>
      </c>
      <c r="H21" s="111"/>
      <c r="I21" s="124"/>
      <c r="J21" s="124"/>
      <c r="K21" s="124"/>
      <c r="L21" s="111" t="s">
        <v>74</v>
      </c>
      <c r="M21" s="111" t="s">
        <v>97</v>
      </c>
      <c r="N21" s="111" t="s">
        <v>104</v>
      </c>
      <c r="O21" s="111" t="s">
        <v>109</v>
      </c>
      <c r="P21" s="111" t="s">
        <v>81</v>
      </c>
      <c r="Q21" s="111" t="s">
        <v>99</v>
      </c>
      <c r="R21" s="111"/>
      <c r="S21" s="111"/>
      <c r="T21" s="111"/>
      <c r="U21" s="111"/>
      <c r="V21" s="111" t="s">
        <v>89</v>
      </c>
      <c r="W21" s="111" t="s">
        <v>95</v>
      </c>
      <c r="X21" s="127"/>
      <c r="Y21" s="127"/>
      <c r="Z21" s="74"/>
      <c r="AA21" s="74"/>
      <c r="AB21" s="74"/>
      <c r="AC21" s="74"/>
      <c r="AD21" s="74"/>
      <c r="AE21" s="75"/>
      <c r="AF21" s="75"/>
      <c r="AG21" s="75"/>
      <c r="AH21" s="73"/>
      <c r="AI21" s="73" t="s">
        <v>78</v>
      </c>
      <c r="AJ21" s="73" t="s">
        <v>79</v>
      </c>
      <c r="AK21" s="76" t="s">
        <v>80</v>
      </c>
      <c r="AL21" s="7"/>
      <c r="AM21" s="7"/>
      <c r="AN21" s="7"/>
      <c r="AO21" s="7"/>
      <c r="AP21" s="7"/>
    </row>
    <row r="22" spans="1:42" ht="20.45" customHeight="1">
      <c r="A22" s="73"/>
      <c r="B22" s="73"/>
      <c r="C22" s="73" t="s">
        <v>48</v>
      </c>
      <c r="D22" s="111"/>
      <c r="E22" s="111"/>
      <c r="F22" s="111"/>
      <c r="G22" s="111"/>
      <c r="H22" s="111"/>
      <c r="I22" s="124"/>
      <c r="J22" s="124"/>
      <c r="K22" s="124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27"/>
      <c r="Y22" s="127"/>
      <c r="Z22" s="74"/>
      <c r="AA22" s="74"/>
      <c r="AB22" s="74"/>
      <c r="AC22" s="74"/>
      <c r="AD22" s="74"/>
      <c r="AE22" s="75"/>
      <c r="AF22" s="75"/>
      <c r="AG22" s="75"/>
      <c r="AH22" s="73"/>
      <c r="AI22" s="73" t="s">
        <v>49</v>
      </c>
      <c r="AJ22" s="73" t="s">
        <v>50</v>
      </c>
      <c r="AK22" s="76"/>
      <c r="AL22" s="7"/>
      <c r="AM22" s="7"/>
      <c r="AN22" s="7"/>
      <c r="AO22" s="7"/>
      <c r="AP22" s="7"/>
    </row>
    <row r="23" spans="1:42" ht="91.5" customHeight="1">
      <c r="A23" s="73"/>
      <c r="B23" s="73"/>
      <c r="C23" s="73"/>
      <c r="D23" s="111"/>
      <c r="E23" s="111"/>
      <c r="F23" s="111"/>
      <c r="G23" s="111"/>
      <c r="H23" s="111"/>
      <c r="I23" s="124"/>
      <c r="J23" s="124"/>
      <c r="K23" s="124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27"/>
      <c r="Y23" s="127"/>
      <c r="Z23" s="74"/>
      <c r="AA23" s="74"/>
      <c r="AB23" s="74"/>
      <c r="AC23" s="74"/>
      <c r="AD23" s="74"/>
      <c r="AE23" s="75"/>
      <c r="AF23" s="75"/>
      <c r="AG23" s="75"/>
      <c r="AH23" s="73"/>
      <c r="AI23" s="73" t="s">
        <v>51</v>
      </c>
      <c r="AJ23" s="73" t="s">
        <v>52</v>
      </c>
      <c r="AK23" s="76"/>
      <c r="AL23" s="7"/>
      <c r="AM23" s="7"/>
      <c r="AN23" s="7"/>
      <c r="AO23" s="7"/>
      <c r="AP23" s="7"/>
    </row>
    <row r="24" spans="1:42" ht="11.25" customHeight="1">
      <c r="A24" s="77">
        <v>1</v>
      </c>
      <c r="B24" s="77">
        <v>2</v>
      </c>
      <c r="C24" s="77">
        <v>3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>
        <v>30</v>
      </c>
      <c r="AF24" s="77">
        <v>31</v>
      </c>
      <c r="AG24" s="77">
        <v>32</v>
      </c>
      <c r="AH24" s="77">
        <v>33</v>
      </c>
      <c r="AI24" s="77">
        <v>34</v>
      </c>
      <c r="AJ24" s="77">
        <v>35</v>
      </c>
      <c r="AK24" s="76"/>
      <c r="AL24" s="7"/>
      <c r="AM24" s="7"/>
      <c r="AN24" s="7"/>
      <c r="AO24" s="7"/>
      <c r="AP24" s="7"/>
    </row>
    <row r="25" spans="1:42" ht="12.6" customHeight="1">
      <c r="A25" s="78" t="s">
        <v>53</v>
      </c>
      <c r="B25" s="76"/>
      <c r="C25" s="76"/>
      <c r="D25" s="75">
        <f>J12</f>
        <v>1</v>
      </c>
      <c r="E25" s="75">
        <f>J12</f>
        <v>1</v>
      </c>
      <c r="F25" s="75">
        <f>J12</f>
        <v>1</v>
      </c>
      <c r="G25" s="75">
        <f>J12</f>
        <v>1</v>
      </c>
      <c r="H25" s="75"/>
      <c r="I25" s="75"/>
      <c r="J25" s="75"/>
      <c r="K25" s="75"/>
      <c r="L25" s="75">
        <f>J12</f>
        <v>1</v>
      </c>
      <c r="M25" s="75">
        <f>J12</f>
        <v>1</v>
      </c>
      <c r="N25" s="75">
        <f>J12</f>
        <v>1</v>
      </c>
      <c r="O25" s="75">
        <f>J12</f>
        <v>1</v>
      </c>
      <c r="P25" s="75">
        <f>J12</f>
        <v>1</v>
      </c>
      <c r="Q25" s="75">
        <f>J12</f>
        <v>1</v>
      </c>
      <c r="R25" s="75">
        <f>J12</f>
        <v>1</v>
      </c>
      <c r="S25" s="75"/>
      <c r="T25" s="75"/>
      <c r="U25" s="75"/>
      <c r="V25" s="75">
        <f>J12</f>
        <v>1</v>
      </c>
      <c r="W25" s="75">
        <f>J12</f>
        <v>1</v>
      </c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"/>
      <c r="AM25" s="7"/>
      <c r="AN25" s="7"/>
      <c r="AO25" s="7"/>
    </row>
    <row r="26" spans="1:42" ht="13.15" customHeight="1">
      <c r="A26" s="78" t="s">
        <v>54</v>
      </c>
      <c r="B26" s="76"/>
      <c r="C26" s="76"/>
      <c r="D26" s="79">
        <v>200</v>
      </c>
      <c r="E26" s="80" t="s">
        <v>87</v>
      </c>
      <c r="F26" s="80" t="s">
        <v>102</v>
      </c>
      <c r="G26" s="79">
        <v>180</v>
      </c>
      <c r="H26" s="79"/>
      <c r="I26" s="79"/>
      <c r="J26" s="79"/>
      <c r="K26" s="79"/>
      <c r="L26" s="79">
        <v>200</v>
      </c>
      <c r="M26" s="79">
        <v>150</v>
      </c>
      <c r="N26" s="79">
        <v>60</v>
      </c>
      <c r="O26" s="79">
        <v>180</v>
      </c>
      <c r="P26" s="79">
        <v>35</v>
      </c>
      <c r="Q26" s="79">
        <v>80</v>
      </c>
      <c r="R26" s="79"/>
      <c r="S26" s="79"/>
      <c r="T26" s="79"/>
      <c r="U26" s="79"/>
      <c r="V26" s="80" t="s">
        <v>90</v>
      </c>
      <c r="W26" s="79">
        <v>180</v>
      </c>
      <c r="X26" s="79"/>
      <c r="Y26" s="79"/>
      <c r="Z26" s="81"/>
      <c r="AA26" s="81"/>
      <c r="AB26" s="81"/>
      <c r="AC26" s="81"/>
      <c r="AD26" s="81"/>
      <c r="AE26" s="81"/>
      <c r="AF26" s="81"/>
      <c r="AG26" s="76"/>
      <c r="AH26" s="76"/>
      <c r="AI26" s="76"/>
      <c r="AJ26" s="76"/>
      <c r="AK26" s="76"/>
      <c r="AL26" s="7"/>
      <c r="AM26" s="7"/>
      <c r="AN26" s="7"/>
      <c r="AO26" s="7"/>
    </row>
    <row r="27" spans="1:42" ht="14.25" customHeight="1">
      <c r="A27" s="114" t="s">
        <v>100</v>
      </c>
      <c r="B27" s="104"/>
      <c r="C27" s="113" t="s">
        <v>58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>
        <v>0.08</v>
      </c>
      <c r="R27" s="79"/>
      <c r="S27" s="79"/>
      <c r="T27" s="79"/>
      <c r="U27" s="79"/>
      <c r="V27" s="79"/>
      <c r="W27" s="79"/>
      <c r="X27" s="79"/>
      <c r="Y27" s="79"/>
      <c r="Z27" s="82"/>
      <c r="AA27" s="82"/>
      <c r="AB27" s="82"/>
      <c r="AC27" s="82"/>
      <c r="AD27" s="82"/>
      <c r="AE27" s="82"/>
      <c r="AF27" s="82"/>
      <c r="AG27" s="75"/>
      <c r="AH27" s="75"/>
      <c r="AI27" s="101">
        <f>SUM(D28:Y28)</f>
        <v>0.08</v>
      </c>
      <c r="AJ27" s="83"/>
      <c r="AK27" s="83"/>
      <c r="AL27" s="7"/>
      <c r="AN27" s="7"/>
      <c r="AO27" s="7"/>
    </row>
    <row r="28" spans="1:42" ht="27.75" customHeight="1">
      <c r="A28" s="114"/>
      <c r="B28" s="104"/>
      <c r="C28" s="113"/>
      <c r="D28" s="84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>
        <f>Q27*J12</f>
        <v>0.08</v>
      </c>
      <c r="R28" s="79"/>
      <c r="S28" s="79"/>
      <c r="T28" s="79"/>
      <c r="U28" s="79"/>
      <c r="V28" s="79"/>
      <c r="W28" s="79"/>
      <c r="X28" s="79"/>
      <c r="Y28" s="79"/>
      <c r="Z28" s="82"/>
      <c r="AA28" s="82"/>
      <c r="AB28" s="82"/>
      <c r="AC28" s="82"/>
      <c r="AD28" s="82"/>
      <c r="AE28" s="82"/>
      <c r="AF28" s="82"/>
      <c r="AG28" s="75"/>
      <c r="AH28" s="75"/>
      <c r="AI28" s="126"/>
      <c r="AJ28" s="83">
        <v>780</v>
      </c>
      <c r="AK28" s="83">
        <f>AI27*AJ28</f>
        <v>62.4</v>
      </c>
      <c r="AL28" s="7"/>
      <c r="AM28" s="7"/>
      <c r="AN28" s="7"/>
      <c r="AO28" s="7"/>
    </row>
    <row r="29" spans="1:42" ht="15.75" customHeight="1">
      <c r="A29" s="114" t="s">
        <v>96</v>
      </c>
      <c r="B29" s="115"/>
      <c r="C29" s="113" t="s">
        <v>58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>
        <v>3.0000000000000001E-3</v>
      </c>
      <c r="X29" s="79"/>
      <c r="Y29" s="79"/>
      <c r="Z29" s="82"/>
      <c r="AA29" s="82"/>
      <c r="AB29" s="82"/>
      <c r="AC29" s="82"/>
      <c r="AD29" s="82"/>
      <c r="AE29" s="82"/>
      <c r="AF29" s="82"/>
      <c r="AG29" s="75"/>
      <c r="AH29" s="75"/>
      <c r="AI29" s="101">
        <f>SUM(D30:Y30)</f>
        <v>3.0000000000000001E-3</v>
      </c>
      <c r="AJ29" s="83"/>
      <c r="AK29" s="83"/>
      <c r="AL29" s="7"/>
      <c r="AM29" s="7"/>
      <c r="AN29" s="7"/>
      <c r="AO29" s="7"/>
      <c r="AP29" s="7"/>
    </row>
    <row r="30" spans="1:42" ht="20.25" customHeight="1">
      <c r="A30" s="114"/>
      <c r="B30" s="115"/>
      <c r="C30" s="113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>
        <f>W29*J12</f>
        <v>3.0000000000000001E-3</v>
      </c>
      <c r="X30" s="79"/>
      <c r="Y30" s="79"/>
      <c r="Z30" s="82"/>
      <c r="AA30" s="82"/>
      <c r="AB30" s="82"/>
      <c r="AC30" s="82"/>
      <c r="AD30" s="82"/>
      <c r="AE30" s="82"/>
      <c r="AF30" s="82"/>
      <c r="AG30" s="75"/>
      <c r="AH30" s="75"/>
      <c r="AI30" s="101"/>
      <c r="AJ30" s="83">
        <v>550</v>
      </c>
      <c r="AK30" s="83">
        <f>AI29*AJ30</f>
        <v>1.6500000000000001</v>
      </c>
      <c r="AL30" s="7"/>
      <c r="AM30" s="7"/>
      <c r="AN30" s="7"/>
      <c r="AO30" s="7"/>
      <c r="AP30" s="7"/>
    </row>
    <row r="31" spans="1:42" ht="11.25" customHeight="1">
      <c r="A31" s="114" t="s">
        <v>98</v>
      </c>
      <c r="B31" s="115"/>
      <c r="C31" s="113" t="s">
        <v>58</v>
      </c>
      <c r="D31" s="79"/>
      <c r="E31" s="79"/>
      <c r="F31" s="79"/>
      <c r="G31" s="79"/>
      <c r="H31" s="79"/>
      <c r="I31" s="79"/>
      <c r="J31" s="79"/>
      <c r="K31" s="79"/>
      <c r="L31" s="79"/>
      <c r="M31" s="79">
        <v>7.1389999999999995E-2</v>
      </c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82"/>
      <c r="AA31" s="82"/>
      <c r="AB31" s="82"/>
      <c r="AC31" s="82"/>
      <c r="AD31" s="82"/>
      <c r="AE31" s="82"/>
      <c r="AF31" s="82"/>
      <c r="AG31" s="75"/>
      <c r="AH31" s="75"/>
      <c r="AI31" s="101">
        <f>SUM(D32:Y32)</f>
        <v>7.1389999999999995E-2</v>
      </c>
      <c r="AJ31" s="83"/>
      <c r="AK31" s="83"/>
      <c r="AL31" s="7"/>
      <c r="AM31" s="7"/>
      <c r="AN31" s="7"/>
      <c r="AO31" s="7"/>
      <c r="AP31" s="7"/>
    </row>
    <row r="32" spans="1:42" ht="25.5" customHeight="1">
      <c r="A32" s="114"/>
      <c r="B32" s="115"/>
      <c r="C32" s="113"/>
      <c r="D32" s="79"/>
      <c r="E32" s="79"/>
      <c r="F32" s="79"/>
      <c r="G32" s="79"/>
      <c r="H32" s="79"/>
      <c r="I32" s="79"/>
      <c r="J32" s="79"/>
      <c r="K32" s="79"/>
      <c r="L32" s="79"/>
      <c r="M32" s="79">
        <f>M31*J12</f>
        <v>7.1389999999999995E-2</v>
      </c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82"/>
      <c r="AA32" s="82"/>
      <c r="AB32" s="82"/>
      <c r="AC32" s="82"/>
      <c r="AD32" s="82"/>
      <c r="AE32" s="82"/>
      <c r="AF32" s="82"/>
      <c r="AG32" s="75"/>
      <c r="AH32" s="75"/>
      <c r="AI32" s="101"/>
      <c r="AJ32" s="83">
        <v>66</v>
      </c>
      <c r="AK32" s="83">
        <f>AI31*AJ32</f>
        <v>4.7117399999999998</v>
      </c>
      <c r="AL32" s="7"/>
      <c r="AM32" s="7"/>
      <c r="AN32" s="7"/>
      <c r="AO32" s="7"/>
      <c r="AP32" s="7"/>
    </row>
    <row r="33" spans="1:42" ht="15.75" customHeight="1">
      <c r="A33" s="114" t="s">
        <v>91</v>
      </c>
      <c r="B33" s="115"/>
      <c r="C33" s="113" t="s">
        <v>58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>
        <v>4.0000000000000002E-4</v>
      </c>
      <c r="W33" s="79"/>
      <c r="X33" s="79"/>
      <c r="Y33" s="79"/>
      <c r="Z33" s="82"/>
      <c r="AA33" s="82"/>
      <c r="AB33" s="82"/>
      <c r="AC33" s="82"/>
      <c r="AD33" s="82"/>
      <c r="AE33" s="82"/>
      <c r="AF33" s="82"/>
      <c r="AG33" s="75"/>
      <c r="AH33" s="75"/>
      <c r="AI33" s="101">
        <f t="shared" ref="AI33:AI45" si="0">SUM(D34:Y34)</f>
        <v>4.0000000000000002E-4</v>
      </c>
      <c r="AJ33" s="83"/>
      <c r="AK33" s="83"/>
      <c r="AL33" s="7"/>
      <c r="AM33" s="7"/>
      <c r="AN33" s="7"/>
      <c r="AO33" s="7"/>
      <c r="AP33" s="7"/>
    </row>
    <row r="34" spans="1:42" ht="16.5" customHeight="1">
      <c r="A34" s="114"/>
      <c r="B34" s="115"/>
      <c r="C34" s="113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>
        <f>V33*J12</f>
        <v>4.0000000000000002E-4</v>
      </c>
      <c r="W34" s="79"/>
      <c r="X34" s="79"/>
      <c r="Y34" s="79"/>
      <c r="Z34" s="82"/>
      <c r="AA34" s="82"/>
      <c r="AB34" s="82"/>
      <c r="AC34" s="82"/>
      <c r="AD34" s="82"/>
      <c r="AE34" s="82"/>
      <c r="AF34" s="82"/>
      <c r="AG34" s="75"/>
      <c r="AH34" s="75"/>
      <c r="AI34" s="101"/>
      <c r="AJ34" s="83">
        <v>42</v>
      </c>
      <c r="AK34" s="83">
        <f>AJ34*AI33</f>
        <v>1.6800000000000002E-2</v>
      </c>
      <c r="AL34" s="7"/>
      <c r="AM34" s="7"/>
      <c r="AN34" s="7"/>
      <c r="AO34" s="7"/>
      <c r="AP34" s="7"/>
    </row>
    <row r="35" spans="1:42" ht="12.75" customHeight="1">
      <c r="A35" s="114" t="s">
        <v>73</v>
      </c>
      <c r="B35" s="115"/>
      <c r="C35" s="113" t="s">
        <v>58</v>
      </c>
      <c r="D35" s="84">
        <v>0.15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>
        <v>1.9E-2</v>
      </c>
      <c r="R35" s="79"/>
      <c r="S35" s="79"/>
      <c r="T35" s="79"/>
      <c r="U35" s="79"/>
      <c r="V35" s="79">
        <v>1.4999999999999999E-2</v>
      </c>
      <c r="W35" s="84">
        <v>0.09</v>
      </c>
      <c r="X35" s="79"/>
      <c r="Y35" s="79"/>
      <c r="Z35" s="82"/>
      <c r="AA35" s="82"/>
      <c r="AB35" s="82"/>
      <c r="AC35" s="82"/>
      <c r="AD35" s="82"/>
      <c r="AE35" s="82"/>
      <c r="AF35" s="82"/>
      <c r="AG35" s="75"/>
      <c r="AH35" s="75"/>
      <c r="AI35" s="101">
        <f>SUM(D36:Y36)</f>
        <v>0.27400000000000002</v>
      </c>
      <c r="AJ35" s="83"/>
      <c r="AK35" s="83"/>
      <c r="AL35" s="7"/>
      <c r="AM35" s="7"/>
      <c r="AN35" s="7"/>
      <c r="AO35" s="7"/>
      <c r="AP35" s="7"/>
    </row>
    <row r="36" spans="1:42">
      <c r="A36" s="114"/>
      <c r="B36" s="115"/>
      <c r="C36" s="113"/>
      <c r="D36" s="84">
        <f>D35*J12</f>
        <v>0.15</v>
      </c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>
        <f>Q35*J12</f>
        <v>1.9E-2</v>
      </c>
      <c r="R36" s="79"/>
      <c r="S36" s="79"/>
      <c r="T36" s="79"/>
      <c r="U36" s="79"/>
      <c r="V36" s="79">
        <f>V35*J12</f>
        <v>1.4999999999999999E-2</v>
      </c>
      <c r="W36" s="84">
        <f>W35*J12</f>
        <v>0.09</v>
      </c>
      <c r="X36" s="79"/>
      <c r="Y36" s="79"/>
      <c r="Z36" s="82"/>
      <c r="AA36" s="82"/>
      <c r="AB36" s="82"/>
      <c r="AC36" s="82"/>
      <c r="AD36" s="82"/>
      <c r="AE36" s="82"/>
      <c r="AF36" s="82"/>
      <c r="AG36" s="75"/>
      <c r="AH36" s="75"/>
      <c r="AI36" s="101"/>
      <c r="AJ36" s="83">
        <v>90.77</v>
      </c>
      <c r="AK36" s="83">
        <f>AI35*AJ36</f>
        <v>24.870979999999999</v>
      </c>
      <c r="AL36" s="7"/>
      <c r="AM36" s="7"/>
      <c r="AN36" s="7"/>
      <c r="AO36" s="7"/>
      <c r="AP36" s="7"/>
    </row>
    <row r="37" spans="1:42" ht="12" customHeight="1">
      <c r="A37" s="122" t="s">
        <v>71</v>
      </c>
      <c r="B37" s="115"/>
      <c r="C37" s="113" t="s">
        <v>58</v>
      </c>
      <c r="D37" s="79"/>
      <c r="E37" s="79"/>
      <c r="F37" s="79"/>
      <c r="G37" s="79"/>
      <c r="H37" s="79"/>
      <c r="I37" s="79"/>
      <c r="J37" s="79"/>
      <c r="K37" s="79"/>
      <c r="L37" s="79">
        <v>4.0000000000000001E-3</v>
      </c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82"/>
      <c r="AA37" s="82"/>
      <c r="AB37" s="82"/>
      <c r="AC37" s="82"/>
      <c r="AD37" s="82"/>
      <c r="AE37" s="82"/>
      <c r="AF37" s="82"/>
      <c r="AG37" s="75"/>
      <c r="AH37" s="75"/>
      <c r="AI37" s="101">
        <f t="shared" si="0"/>
        <v>4.0000000000000001E-3</v>
      </c>
      <c r="AJ37" s="83"/>
      <c r="AK37" s="83"/>
      <c r="AL37" s="7"/>
      <c r="AM37" s="7"/>
      <c r="AN37" s="7"/>
      <c r="AO37" s="7"/>
      <c r="AP37" s="7"/>
    </row>
    <row r="38" spans="1:42" ht="28.5" customHeight="1">
      <c r="A38" s="122"/>
      <c r="B38" s="115"/>
      <c r="C38" s="113"/>
      <c r="D38" s="79"/>
      <c r="E38" s="79"/>
      <c r="F38" s="79"/>
      <c r="G38" s="79"/>
      <c r="H38" s="79"/>
      <c r="I38" s="79"/>
      <c r="J38" s="79"/>
      <c r="K38" s="79"/>
      <c r="L38" s="79">
        <f>L37*J12</f>
        <v>4.0000000000000001E-3</v>
      </c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82"/>
      <c r="AA38" s="82"/>
      <c r="AB38" s="82"/>
      <c r="AC38" s="82"/>
      <c r="AD38" s="82"/>
      <c r="AE38" s="82"/>
      <c r="AF38" s="82"/>
      <c r="AG38" s="75"/>
      <c r="AH38" s="75"/>
      <c r="AI38" s="101"/>
      <c r="AJ38" s="83">
        <v>152.16999999999999</v>
      </c>
      <c r="AK38" s="83">
        <f>AI37*AJ38</f>
        <v>0.60868</v>
      </c>
      <c r="AL38" s="7"/>
      <c r="AM38" s="7"/>
      <c r="AN38" s="7"/>
      <c r="AO38" s="7"/>
      <c r="AP38" s="7"/>
    </row>
    <row r="39" spans="1:42" ht="18" customHeight="1">
      <c r="A39" s="114" t="s">
        <v>59</v>
      </c>
      <c r="B39" s="115"/>
      <c r="C39" s="113" t="s">
        <v>58</v>
      </c>
      <c r="D39" s="79">
        <v>1.6000000000000001E-3</v>
      </c>
      <c r="E39" s="79">
        <v>5.0000000000000001E-3</v>
      </c>
      <c r="F39" s="79"/>
      <c r="G39" s="79"/>
      <c r="H39" s="79"/>
      <c r="I39" s="79"/>
      <c r="J39" s="79"/>
      <c r="K39" s="79"/>
      <c r="L39" s="79"/>
      <c r="M39" s="79">
        <v>5.0000000000000001E-3</v>
      </c>
      <c r="N39" s="79"/>
      <c r="O39" s="79"/>
      <c r="P39" s="84"/>
      <c r="Q39" s="79">
        <v>5.0000000000000001E-3</v>
      </c>
      <c r="R39" s="79"/>
      <c r="S39" s="79"/>
      <c r="T39" s="79"/>
      <c r="U39" s="79"/>
      <c r="V39" s="85">
        <v>4.0000000000000001E-3</v>
      </c>
      <c r="W39" s="79"/>
      <c r="X39" s="79"/>
      <c r="Y39" s="79"/>
      <c r="Z39" s="82"/>
      <c r="AA39" s="82"/>
      <c r="AB39" s="82"/>
      <c r="AC39" s="82"/>
      <c r="AD39" s="82"/>
      <c r="AE39" s="82"/>
      <c r="AF39" s="82"/>
      <c r="AG39" s="75"/>
      <c r="AH39" s="75"/>
      <c r="AI39" s="101">
        <f>SUM(D40:Y40)</f>
        <v>2.06E-2</v>
      </c>
      <c r="AJ39" s="83"/>
      <c r="AK39" s="83"/>
      <c r="AL39" s="7"/>
      <c r="AM39" s="7"/>
      <c r="AN39" s="7"/>
      <c r="AO39" s="7"/>
      <c r="AP39" s="7"/>
    </row>
    <row r="40" spans="1:42" ht="19.5" customHeight="1">
      <c r="A40" s="114"/>
      <c r="B40" s="115"/>
      <c r="C40" s="113"/>
      <c r="D40" s="84">
        <f>D39*J12</f>
        <v>1.6000000000000001E-3</v>
      </c>
      <c r="E40" s="84">
        <f>E39*J12</f>
        <v>5.0000000000000001E-3</v>
      </c>
      <c r="F40" s="84"/>
      <c r="G40" s="79"/>
      <c r="H40" s="79"/>
      <c r="I40" s="79"/>
      <c r="J40" s="79"/>
      <c r="K40" s="79"/>
      <c r="L40" s="79"/>
      <c r="M40" s="79">
        <f>M39*J12</f>
        <v>5.0000000000000001E-3</v>
      </c>
      <c r="N40" s="79"/>
      <c r="O40" s="79"/>
      <c r="P40" s="84"/>
      <c r="Q40" s="79">
        <f>Q39*J12</f>
        <v>5.0000000000000001E-3</v>
      </c>
      <c r="R40" s="79"/>
      <c r="S40" s="79"/>
      <c r="T40" s="79"/>
      <c r="U40" s="79"/>
      <c r="V40" s="84">
        <f>V39*J12</f>
        <v>4.0000000000000001E-3</v>
      </c>
      <c r="W40" s="79"/>
      <c r="X40" s="79"/>
      <c r="Y40" s="79"/>
      <c r="Z40" s="82"/>
      <c r="AA40" s="82"/>
      <c r="AB40" s="82"/>
      <c r="AC40" s="82"/>
      <c r="AD40" s="82"/>
      <c r="AE40" s="82"/>
      <c r="AF40" s="82"/>
      <c r="AG40" s="75"/>
      <c r="AH40" s="75"/>
      <c r="AI40" s="101"/>
      <c r="AJ40" s="83">
        <v>1081.9000000000001</v>
      </c>
      <c r="AK40" s="83">
        <f>AI39*AJ40</f>
        <v>22.287140000000001</v>
      </c>
      <c r="AL40" s="7"/>
      <c r="AM40" s="7"/>
      <c r="AN40" s="7"/>
      <c r="AO40" s="7"/>
      <c r="AP40" s="7"/>
    </row>
    <row r="41" spans="1:42" ht="14.25" customHeight="1">
      <c r="A41" s="114" t="s">
        <v>94</v>
      </c>
      <c r="B41" s="115"/>
      <c r="C41" s="113" t="s">
        <v>58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>
        <v>9.3799999999999994E-2</v>
      </c>
      <c r="W41" s="79"/>
      <c r="X41" s="79"/>
      <c r="Y41" s="79"/>
      <c r="Z41" s="82"/>
      <c r="AA41" s="82"/>
      <c r="AB41" s="82"/>
      <c r="AC41" s="82"/>
      <c r="AD41" s="82"/>
      <c r="AE41" s="82"/>
      <c r="AF41" s="82"/>
      <c r="AG41" s="75"/>
      <c r="AH41" s="75"/>
      <c r="AI41" s="101">
        <f t="shared" si="0"/>
        <v>9.3799999999999994E-2</v>
      </c>
      <c r="AJ41" s="83"/>
      <c r="AK41" s="83"/>
      <c r="AL41" s="7"/>
      <c r="AM41" s="7"/>
      <c r="AN41" s="7"/>
      <c r="AO41" s="7"/>
      <c r="AP41" s="7"/>
    </row>
    <row r="42" spans="1:42" ht="17.25" customHeight="1">
      <c r="A42" s="114"/>
      <c r="B42" s="115"/>
      <c r="C42" s="113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>
        <f>V41*J12</f>
        <v>9.3799999999999994E-2</v>
      </c>
      <c r="W42" s="79"/>
      <c r="X42" s="79"/>
      <c r="Y42" s="79"/>
      <c r="Z42" s="82"/>
      <c r="AA42" s="82"/>
      <c r="AB42" s="82"/>
      <c r="AC42" s="82"/>
      <c r="AD42" s="82"/>
      <c r="AE42" s="82"/>
      <c r="AF42" s="82"/>
      <c r="AG42" s="75"/>
      <c r="AH42" s="75"/>
      <c r="AI42" s="101"/>
      <c r="AJ42" s="83">
        <v>424.68</v>
      </c>
      <c r="AK42" s="83">
        <f>AI41*AJ42</f>
        <v>39.834983999999999</v>
      </c>
      <c r="AL42" s="7"/>
      <c r="AM42" s="7"/>
      <c r="AN42" s="7"/>
      <c r="AO42" s="7"/>
      <c r="AP42" s="7"/>
    </row>
    <row r="43" spans="1:42" ht="14.25" customHeight="1">
      <c r="A43" s="116" t="s">
        <v>110</v>
      </c>
      <c r="B43" s="86"/>
      <c r="C43" s="87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>
        <v>4.07E-2</v>
      </c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82"/>
      <c r="AA43" s="82"/>
      <c r="AB43" s="82"/>
      <c r="AC43" s="82"/>
      <c r="AD43" s="82"/>
      <c r="AE43" s="82"/>
      <c r="AF43" s="82"/>
      <c r="AG43" s="75"/>
      <c r="AH43" s="75"/>
      <c r="AI43" s="101">
        <f>O44</f>
        <v>4.07E-2</v>
      </c>
      <c r="AJ43" s="83"/>
      <c r="AK43" s="83"/>
      <c r="AL43" s="7"/>
      <c r="AM43" s="7"/>
      <c r="AN43" s="7"/>
      <c r="AO43" s="7"/>
      <c r="AP43" s="7"/>
    </row>
    <row r="44" spans="1:42" ht="23.25" customHeight="1">
      <c r="A44" s="116"/>
      <c r="B44" s="86"/>
      <c r="C44" s="87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>
        <f>O43*J12</f>
        <v>4.07E-2</v>
      </c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82"/>
      <c r="AA44" s="82"/>
      <c r="AB44" s="82"/>
      <c r="AC44" s="82"/>
      <c r="AD44" s="82"/>
      <c r="AE44" s="82"/>
      <c r="AF44" s="82"/>
      <c r="AG44" s="75"/>
      <c r="AH44" s="75"/>
      <c r="AI44" s="101"/>
      <c r="AJ44" s="83">
        <v>110</v>
      </c>
      <c r="AK44" s="83">
        <f t="shared" ref="AK44" si="1">AI43*AJ44</f>
        <v>4.4770000000000003</v>
      </c>
      <c r="AL44" s="7"/>
      <c r="AM44" s="7"/>
      <c r="AN44" s="7"/>
      <c r="AO44" s="7"/>
      <c r="AP44" s="7"/>
    </row>
    <row r="45" spans="1:42" ht="17.25" customHeight="1">
      <c r="A45" s="114" t="s">
        <v>85</v>
      </c>
      <c r="B45" s="115"/>
      <c r="C45" s="113" t="s">
        <v>58</v>
      </c>
      <c r="D45" s="79">
        <v>1.2E-2</v>
      </c>
      <c r="E45" s="79"/>
      <c r="F45" s="79"/>
      <c r="G45" s="79"/>
      <c r="H45" s="79"/>
      <c r="I45" s="79"/>
      <c r="J45" s="79"/>
      <c r="K45" s="79"/>
      <c r="L45" s="85"/>
      <c r="M45" s="79"/>
      <c r="N45" s="79"/>
      <c r="O45" s="79"/>
      <c r="P45" s="79"/>
      <c r="Q45" s="79"/>
      <c r="R45" s="79"/>
      <c r="S45" s="79"/>
      <c r="T45" s="79"/>
      <c r="U45" s="79"/>
      <c r="V45" s="85">
        <v>6.0000000000000001E-3</v>
      </c>
      <c r="W45" s="79"/>
      <c r="X45" s="79"/>
      <c r="Y45" s="79"/>
      <c r="Z45" s="82"/>
      <c r="AA45" s="82"/>
      <c r="AB45" s="82"/>
      <c r="AC45" s="82"/>
      <c r="AD45" s="82"/>
      <c r="AE45" s="82"/>
      <c r="AF45" s="82"/>
      <c r="AG45" s="75"/>
      <c r="AH45" s="75"/>
      <c r="AI45" s="101">
        <f t="shared" si="0"/>
        <v>1.8000000000000002E-2</v>
      </c>
      <c r="AJ45" s="83"/>
      <c r="AK45" s="83"/>
      <c r="AL45" s="7"/>
      <c r="AM45" s="7"/>
      <c r="AN45" s="7"/>
      <c r="AO45" s="7"/>
      <c r="AP45" s="7"/>
    </row>
    <row r="46" spans="1:42" ht="18.75" customHeight="1">
      <c r="A46" s="114"/>
      <c r="B46" s="115"/>
      <c r="C46" s="113"/>
      <c r="D46" s="79">
        <f>D45*J12</f>
        <v>1.2E-2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>
        <f>V45*J12</f>
        <v>6.0000000000000001E-3</v>
      </c>
      <c r="W46" s="79"/>
      <c r="X46" s="79"/>
      <c r="Y46" s="79"/>
      <c r="Z46" s="82"/>
      <c r="AA46" s="82"/>
      <c r="AB46" s="82"/>
      <c r="AC46" s="82"/>
      <c r="AD46" s="82"/>
      <c r="AE46" s="82"/>
      <c r="AF46" s="82"/>
      <c r="AG46" s="75"/>
      <c r="AH46" s="75"/>
      <c r="AI46" s="101"/>
      <c r="AJ46" s="83">
        <v>65</v>
      </c>
      <c r="AK46" s="83">
        <f>AI45*AJ46</f>
        <v>1.1700000000000002</v>
      </c>
      <c r="AL46" s="7"/>
      <c r="AM46" s="7"/>
      <c r="AN46" s="7"/>
      <c r="AO46" s="7"/>
      <c r="AP46" s="7"/>
    </row>
    <row r="47" spans="1:42" ht="15" customHeight="1">
      <c r="A47" s="76"/>
      <c r="B47" s="76"/>
      <c r="C47" s="76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81"/>
      <c r="AA47" s="81"/>
      <c r="AB47" s="81"/>
      <c r="AC47" s="81"/>
      <c r="AD47" s="81"/>
      <c r="AE47" s="81"/>
      <c r="AF47" s="81"/>
      <c r="AG47" s="76"/>
      <c r="AH47" s="76"/>
      <c r="AI47" s="75" t="s">
        <v>55</v>
      </c>
      <c r="AJ47" s="76"/>
      <c r="AK47" s="76"/>
      <c r="AL47" s="7"/>
    </row>
    <row r="48" spans="1:42" ht="12" customHeight="1">
      <c r="A48" s="88" t="s">
        <v>32</v>
      </c>
      <c r="B48" s="73"/>
      <c r="C48" s="73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81"/>
      <c r="AA48" s="81"/>
      <c r="AB48" s="81"/>
      <c r="AC48" s="81"/>
      <c r="AD48" s="81"/>
      <c r="AE48" s="81"/>
      <c r="AF48" s="81"/>
      <c r="AG48" s="76"/>
      <c r="AH48" s="76"/>
      <c r="AI48" s="119" t="s">
        <v>34</v>
      </c>
      <c r="AJ48" s="119"/>
      <c r="AK48" s="76"/>
      <c r="AL48" s="7"/>
      <c r="AM48" s="7"/>
      <c r="AN48" s="7"/>
      <c r="AO48" s="7"/>
      <c r="AP48" s="7"/>
    </row>
    <row r="49" spans="1:42" ht="12" customHeight="1">
      <c r="A49" s="73"/>
      <c r="B49" s="73"/>
      <c r="C49" s="73" t="s">
        <v>35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121"/>
      <c r="AB49" s="121"/>
      <c r="AC49" s="121"/>
      <c r="AD49" s="121"/>
      <c r="AE49" s="82" t="s">
        <v>56</v>
      </c>
      <c r="AF49" s="82"/>
      <c r="AG49" s="75"/>
      <c r="AH49" s="75"/>
      <c r="AI49" s="119" t="s">
        <v>41</v>
      </c>
      <c r="AJ49" s="119"/>
      <c r="AK49" s="76"/>
      <c r="AL49" s="7"/>
      <c r="AM49" s="7"/>
      <c r="AN49" s="7"/>
      <c r="AO49" s="7"/>
      <c r="AP49" s="7"/>
    </row>
    <row r="50" spans="1:42" ht="1.5" customHeight="1">
      <c r="A50" s="73"/>
      <c r="B50" s="73"/>
      <c r="C50" s="73" t="s">
        <v>42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1"/>
      <c r="AB50" s="121"/>
      <c r="AC50" s="121"/>
      <c r="AD50" s="121"/>
      <c r="AE50" s="82" t="s">
        <v>43</v>
      </c>
      <c r="AF50" s="82"/>
      <c r="AG50" s="75"/>
      <c r="AH50" s="73"/>
      <c r="AI50" s="119" t="s">
        <v>44</v>
      </c>
      <c r="AJ50" s="119"/>
      <c r="AK50" s="76"/>
      <c r="AL50" s="7"/>
      <c r="AM50" s="7"/>
      <c r="AN50" s="7"/>
      <c r="AO50" s="7"/>
      <c r="AP50" s="7"/>
    </row>
    <row r="51" spans="1:42" ht="12.75" customHeight="1">
      <c r="A51" s="73" t="s">
        <v>45</v>
      </c>
      <c r="B51" s="73" t="s">
        <v>46</v>
      </c>
      <c r="C51" s="73" t="s">
        <v>47</v>
      </c>
      <c r="D51" s="106" t="str">
        <f>D21</f>
        <v>Суп манный</v>
      </c>
      <c r="E51" s="106" t="str">
        <f>E21</f>
        <v>Бутерброд с сыром</v>
      </c>
      <c r="F51" s="106" t="str">
        <f>F21</f>
        <v>чай с лимоном</v>
      </c>
      <c r="G51" s="106" t="str">
        <f>G21</f>
        <v>Сок 10-00</v>
      </c>
      <c r="H51" s="106"/>
      <c r="I51" s="107"/>
      <c r="J51" s="107"/>
      <c r="K51" s="107"/>
      <c r="L51" s="108" t="str">
        <f t="shared" ref="L51:Q51" si="2">L21</f>
        <v>Борщ со сметаной</v>
      </c>
      <c r="M51" s="106" t="str">
        <f t="shared" si="2"/>
        <v>Каша гречневая</v>
      </c>
      <c r="N51" s="106" t="str">
        <f t="shared" si="2"/>
        <v>Салат из моркови</v>
      </c>
      <c r="O51" s="106" t="str">
        <f t="shared" si="2"/>
        <v>компот из яблок</v>
      </c>
      <c r="P51" s="106" t="str">
        <f t="shared" si="2"/>
        <v>хлеб ржаной.</v>
      </c>
      <c r="Q51" s="106" t="str">
        <f t="shared" si="2"/>
        <v>Котлеты с луком</v>
      </c>
      <c r="R51" s="106"/>
      <c r="S51" s="106"/>
      <c r="T51" s="106"/>
      <c r="U51" s="106"/>
      <c r="V51" s="106" t="str">
        <f>V21</f>
        <v>Запеканка из творога</v>
      </c>
      <c r="W51" s="111" t="str">
        <f>W21</f>
        <v>Кофейный напиток</v>
      </c>
      <c r="X51" s="112"/>
      <c r="Y51" s="79"/>
      <c r="Z51" s="82"/>
      <c r="AA51" s="82"/>
      <c r="AB51" s="82"/>
      <c r="AC51" s="82"/>
      <c r="AD51" s="82"/>
      <c r="AE51" s="82"/>
      <c r="AF51" s="82"/>
      <c r="AG51" s="75"/>
      <c r="AH51" s="73"/>
      <c r="AI51" s="73" t="s">
        <v>78</v>
      </c>
      <c r="AJ51" s="73" t="s">
        <v>79</v>
      </c>
      <c r="AK51" s="76" t="s">
        <v>80</v>
      </c>
      <c r="AL51" s="7"/>
      <c r="AM51" s="7"/>
      <c r="AN51" s="7"/>
      <c r="AO51" s="7"/>
      <c r="AP51" s="7"/>
    </row>
    <row r="52" spans="1:42" ht="39" customHeight="1">
      <c r="A52" s="73"/>
      <c r="B52" s="73"/>
      <c r="C52" s="73" t="s">
        <v>48</v>
      </c>
      <c r="D52" s="106"/>
      <c r="E52" s="106"/>
      <c r="F52" s="106"/>
      <c r="G52" s="106"/>
      <c r="H52" s="106"/>
      <c r="I52" s="107"/>
      <c r="J52" s="107"/>
      <c r="K52" s="107"/>
      <c r="L52" s="109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11"/>
      <c r="X52" s="112"/>
      <c r="Y52" s="79"/>
      <c r="Z52" s="82"/>
      <c r="AA52" s="82"/>
      <c r="AB52" s="82"/>
      <c r="AC52" s="82"/>
      <c r="AD52" s="82"/>
      <c r="AE52" s="82"/>
      <c r="AF52" s="82"/>
      <c r="AG52" s="75"/>
      <c r="AH52" s="73"/>
      <c r="AI52" s="73" t="s">
        <v>49</v>
      </c>
      <c r="AJ52" s="73" t="s">
        <v>50</v>
      </c>
      <c r="AK52" s="76"/>
      <c r="AL52" s="7"/>
      <c r="AM52" s="7"/>
      <c r="AN52" s="7"/>
      <c r="AO52" s="7"/>
      <c r="AP52" s="7"/>
    </row>
    <row r="53" spans="1:42" ht="70.5" customHeight="1">
      <c r="A53" s="73"/>
      <c r="B53" s="73"/>
      <c r="C53" s="73"/>
      <c r="D53" s="106"/>
      <c r="E53" s="106"/>
      <c r="F53" s="106"/>
      <c r="G53" s="106"/>
      <c r="H53" s="106"/>
      <c r="I53" s="107"/>
      <c r="J53" s="107"/>
      <c r="K53" s="107"/>
      <c r="L53" s="110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11"/>
      <c r="X53" s="112"/>
      <c r="Y53" s="79"/>
      <c r="Z53" s="82"/>
      <c r="AA53" s="82"/>
      <c r="AB53" s="82"/>
      <c r="AC53" s="82"/>
      <c r="AD53" s="82"/>
      <c r="AE53" s="82"/>
      <c r="AF53" s="82"/>
      <c r="AG53" s="75"/>
      <c r="AH53" s="73"/>
      <c r="AI53" s="73" t="s">
        <v>51</v>
      </c>
      <c r="AJ53" s="73" t="s">
        <v>52</v>
      </c>
      <c r="AK53" s="76"/>
      <c r="AL53" s="7"/>
      <c r="AM53" s="7"/>
      <c r="AN53" s="7"/>
      <c r="AO53" s="7"/>
      <c r="AP53" s="7"/>
    </row>
    <row r="54" spans="1:42" ht="14.25" customHeight="1">
      <c r="A54" s="77">
        <v>1</v>
      </c>
      <c r="B54" s="77">
        <v>2</v>
      </c>
      <c r="C54" s="77">
        <v>3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90"/>
      <c r="AA54" s="90"/>
      <c r="AB54" s="90"/>
      <c r="AC54" s="90"/>
      <c r="AD54" s="90"/>
      <c r="AE54" s="90">
        <v>30</v>
      </c>
      <c r="AF54" s="90">
        <v>31</v>
      </c>
      <c r="AG54" s="77">
        <v>32</v>
      </c>
      <c r="AH54" s="77">
        <v>33</v>
      </c>
      <c r="AI54" s="77">
        <v>34</v>
      </c>
      <c r="AJ54" s="77">
        <v>35</v>
      </c>
      <c r="AK54" s="76"/>
      <c r="AL54" s="7"/>
      <c r="AM54" s="7"/>
      <c r="AN54" s="7"/>
      <c r="AO54" s="7"/>
      <c r="AP54" s="7"/>
    </row>
    <row r="55" spans="1:42" ht="13.5" customHeight="1">
      <c r="A55" s="114" t="s">
        <v>60</v>
      </c>
      <c r="B55" s="104"/>
      <c r="C55" s="105" t="s">
        <v>58</v>
      </c>
      <c r="D55" s="79"/>
      <c r="E55" s="79"/>
      <c r="F55" s="79"/>
      <c r="G55" s="79"/>
      <c r="H55" s="79"/>
      <c r="I55" s="79"/>
      <c r="J55" s="79"/>
      <c r="K55" s="79"/>
      <c r="L55" s="79">
        <v>3.7000000000000002E-3</v>
      </c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91"/>
      <c r="AA55" s="91"/>
      <c r="AB55" s="91"/>
      <c r="AC55" s="91"/>
      <c r="AD55" s="91"/>
      <c r="AE55" s="91"/>
      <c r="AF55" s="91"/>
      <c r="AG55" s="75"/>
      <c r="AH55" s="75"/>
      <c r="AI55" s="101">
        <f>SUM(D56:AD56)</f>
        <v>3.7000000000000002E-3</v>
      </c>
      <c r="AJ55" s="83"/>
      <c r="AK55" s="83"/>
      <c r="AL55" s="7"/>
      <c r="AM55" s="7"/>
      <c r="AN55" s="7"/>
      <c r="AO55" s="7"/>
    </row>
    <row r="56" spans="1:42" ht="14.25" customHeight="1">
      <c r="A56" s="114"/>
      <c r="B56" s="104"/>
      <c r="C56" s="105"/>
      <c r="D56" s="79">
        <f>D55*J12</f>
        <v>0</v>
      </c>
      <c r="E56" s="79"/>
      <c r="F56" s="79"/>
      <c r="G56" s="79"/>
      <c r="H56" s="79"/>
      <c r="I56" s="79"/>
      <c r="J56" s="79"/>
      <c r="K56" s="79"/>
      <c r="L56" s="79">
        <f>L55*J12</f>
        <v>3.7000000000000002E-3</v>
      </c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91"/>
      <c r="AA56" s="91"/>
      <c r="AB56" s="91"/>
      <c r="AC56" s="91"/>
      <c r="AD56" s="91"/>
      <c r="AE56" s="91"/>
      <c r="AF56" s="91"/>
      <c r="AG56" s="75"/>
      <c r="AH56" s="75"/>
      <c r="AI56" s="101"/>
      <c r="AJ56" s="83">
        <v>26</v>
      </c>
      <c r="AK56" s="83">
        <f>AI55*AJ56</f>
        <v>9.6200000000000008E-2</v>
      </c>
      <c r="AL56" s="7"/>
      <c r="AM56" s="7"/>
      <c r="AN56" s="7"/>
      <c r="AO56" s="7"/>
    </row>
    <row r="57" spans="1:42" ht="14.25" customHeight="1">
      <c r="A57" s="114" t="s">
        <v>61</v>
      </c>
      <c r="B57" s="104"/>
      <c r="C57" s="105" t="s">
        <v>58</v>
      </c>
      <c r="D57" s="79">
        <v>8.0000000000000004E-4</v>
      </c>
      <c r="E57" s="79"/>
      <c r="F57" s="79">
        <v>8.0000000000000002E-3</v>
      </c>
      <c r="G57" s="79"/>
      <c r="H57" s="79"/>
      <c r="I57" s="79"/>
      <c r="J57" s="79"/>
      <c r="K57" s="79"/>
      <c r="L57" s="79">
        <v>2E-3</v>
      </c>
      <c r="M57" s="79"/>
      <c r="N57" s="79">
        <v>3.0000000000000001E-3</v>
      </c>
      <c r="O57" s="79">
        <v>8.0000000000000002E-3</v>
      </c>
      <c r="P57" s="79"/>
      <c r="Q57" s="79"/>
      <c r="R57" s="79"/>
      <c r="S57" s="79"/>
      <c r="T57" s="79"/>
      <c r="U57" s="79"/>
      <c r="V57" s="79">
        <v>8.0000000000000002E-3</v>
      </c>
      <c r="W57" s="79">
        <v>8.0000000000000002E-3</v>
      </c>
      <c r="X57" s="79"/>
      <c r="Y57" s="79"/>
      <c r="Z57" s="91"/>
      <c r="AA57" s="91"/>
      <c r="AB57" s="91"/>
      <c r="AC57" s="91"/>
      <c r="AD57" s="91"/>
      <c r="AE57" s="91"/>
      <c r="AF57" s="91"/>
      <c r="AG57" s="75"/>
      <c r="AH57" s="75"/>
      <c r="AI57" s="101">
        <f>SUM(D58:AD58)</f>
        <v>3.78E-2</v>
      </c>
      <c r="AJ57" s="83"/>
      <c r="AK57" s="83"/>
      <c r="AL57" s="7"/>
      <c r="AM57" s="7"/>
      <c r="AN57" s="7"/>
      <c r="AO57" s="7"/>
    </row>
    <row r="58" spans="1:42" ht="15.75" customHeight="1">
      <c r="A58" s="114"/>
      <c r="B58" s="104"/>
      <c r="C58" s="105"/>
      <c r="D58" s="79">
        <f>D57*J12</f>
        <v>8.0000000000000004E-4</v>
      </c>
      <c r="E58" s="79"/>
      <c r="F58" s="84">
        <f>F57*J12</f>
        <v>8.0000000000000002E-3</v>
      </c>
      <c r="G58" s="79"/>
      <c r="H58" s="79"/>
      <c r="I58" s="79"/>
      <c r="J58" s="79"/>
      <c r="K58" s="79"/>
      <c r="L58" s="79">
        <f>L57*J12</f>
        <v>2E-3</v>
      </c>
      <c r="M58" s="79"/>
      <c r="N58" s="79">
        <f>N57*J12</f>
        <v>3.0000000000000001E-3</v>
      </c>
      <c r="O58" s="79">
        <f>O57*J12</f>
        <v>8.0000000000000002E-3</v>
      </c>
      <c r="P58" s="79"/>
      <c r="Q58" s="79"/>
      <c r="R58" s="79"/>
      <c r="S58" s="79"/>
      <c r="T58" s="79"/>
      <c r="U58" s="79"/>
      <c r="V58" s="79">
        <f>V57*J12</f>
        <v>8.0000000000000002E-3</v>
      </c>
      <c r="W58" s="79">
        <f>W57*J12</f>
        <v>8.0000000000000002E-3</v>
      </c>
      <c r="X58" s="79"/>
      <c r="Y58" s="79"/>
      <c r="Z58" s="91"/>
      <c r="AA58" s="91"/>
      <c r="AB58" s="91"/>
      <c r="AC58" s="91"/>
      <c r="AD58" s="91"/>
      <c r="AE58" s="91"/>
      <c r="AF58" s="91"/>
      <c r="AG58" s="75"/>
      <c r="AH58" s="75"/>
      <c r="AI58" s="101"/>
      <c r="AJ58" s="83">
        <v>65</v>
      </c>
      <c r="AK58" s="83">
        <f>AI57*AJ58</f>
        <v>2.4569999999999999</v>
      </c>
      <c r="AL58" s="7"/>
      <c r="AM58" s="7"/>
      <c r="AN58" s="7"/>
      <c r="AO58" s="7"/>
    </row>
    <row r="59" spans="1:42" ht="15" customHeight="1">
      <c r="A59" s="114" t="s">
        <v>111</v>
      </c>
      <c r="B59" s="104"/>
      <c r="C59" s="105" t="s">
        <v>58</v>
      </c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95">
        <v>1.8000000000000001E-4</v>
      </c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91"/>
      <c r="AA59" s="91"/>
      <c r="AB59" s="91"/>
      <c r="AC59" s="91"/>
      <c r="AD59" s="91"/>
      <c r="AE59" s="91"/>
      <c r="AF59" s="91"/>
      <c r="AG59" s="75"/>
      <c r="AH59" s="75"/>
      <c r="AI59" s="101">
        <f>SUM(D60:AD60)</f>
        <v>1.8000000000000001E-4</v>
      </c>
      <c r="AJ59" s="83"/>
      <c r="AK59" s="83"/>
      <c r="AL59" s="7"/>
      <c r="AM59" s="7"/>
      <c r="AN59" s="7"/>
      <c r="AO59" s="7"/>
      <c r="AP59" s="7"/>
    </row>
    <row r="60" spans="1:42" ht="23.25" customHeight="1">
      <c r="A60" s="114"/>
      <c r="B60" s="104"/>
      <c r="C60" s="105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>
        <f>O59*J12</f>
        <v>1.8000000000000001E-4</v>
      </c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91"/>
      <c r="AA60" s="91"/>
      <c r="AB60" s="91"/>
      <c r="AC60" s="91"/>
      <c r="AD60" s="91"/>
      <c r="AE60" s="91"/>
      <c r="AF60" s="91"/>
      <c r="AG60" s="75"/>
      <c r="AH60" s="75"/>
      <c r="AI60" s="101"/>
      <c r="AJ60" s="83">
        <v>300</v>
      </c>
      <c r="AK60" s="92">
        <f>AI59*AJ60</f>
        <v>5.4000000000000006E-2</v>
      </c>
      <c r="AL60" s="7"/>
      <c r="AM60" s="7"/>
      <c r="AN60" s="7"/>
      <c r="AO60" s="7"/>
      <c r="AP60" s="7"/>
    </row>
    <row r="61" spans="1:42" ht="18.75" customHeight="1">
      <c r="A61" s="114" t="s">
        <v>75</v>
      </c>
      <c r="B61" s="104"/>
      <c r="C61" s="105" t="s">
        <v>58</v>
      </c>
      <c r="D61" s="79"/>
      <c r="E61" s="79"/>
      <c r="F61" s="79"/>
      <c r="G61" s="79"/>
      <c r="H61" s="79"/>
      <c r="I61" s="79"/>
      <c r="J61" s="79"/>
      <c r="K61" s="79"/>
      <c r="L61" s="84">
        <v>0.04</v>
      </c>
      <c r="M61" s="79"/>
      <c r="N61" s="79"/>
      <c r="O61" s="85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91"/>
      <c r="AA61" s="91"/>
      <c r="AB61" s="91"/>
      <c r="AC61" s="91"/>
      <c r="AD61" s="91"/>
      <c r="AE61" s="91"/>
      <c r="AF61" s="91"/>
      <c r="AG61" s="75"/>
      <c r="AH61" s="75"/>
      <c r="AI61" s="101">
        <f>SUM(D62:AD62)</f>
        <v>0.04</v>
      </c>
      <c r="AJ61" s="83"/>
      <c r="AK61" s="83"/>
      <c r="AL61" s="7"/>
      <c r="AM61" s="7"/>
      <c r="AN61" s="7"/>
      <c r="AO61" s="7"/>
      <c r="AP61" s="7"/>
    </row>
    <row r="62" spans="1:42" ht="17.25" customHeight="1">
      <c r="A62" s="114"/>
      <c r="B62" s="104"/>
      <c r="C62" s="105"/>
      <c r="D62" s="79"/>
      <c r="E62" s="79"/>
      <c r="F62" s="79"/>
      <c r="G62" s="79"/>
      <c r="H62" s="79"/>
      <c r="I62" s="79"/>
      <c r="J62" s="79"/>
      <c r="K62" s="79"/>
      <c r="L62" s="84">
        <f>L61*J12</f>
        <v>0.04</v>
      </c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91"/>
      <c r="AA62" s="91"/>
      <c r="AB62" s="91"/>
      <c r="AC62" s="91"/>
      <c r="AD62" s="91"/>
      <c r="AE62" s="91"/>
      <c r="AF62" s="91"/>
      <c r="AG62" s="75"/>
      <c r="AH62" s="75"/>
      <c r="AI62" s="101"/>
      <c r="AJ62" s="83">
        <v>30</v>
      </c>
      <c r="AK62" s="83">
        <f>AI61*AJ62</f>
        <v>1.2</v>
      </c>
      <c r="AL62" s="7"/>
      <c r="AM62" s="7"/>
      <c r="AN62" s="7"/>
      <c r="AO62" s="7"/>
      <c r="AP62" s="7"/>
    </row>
    <row r="63" spans="1:42" ht="13.5" customHeight="1">
      <c r="A63" s="114" t="s">
        <v>76</v>
      </c>
      <c r="B63" s="104"/>
      <c r="C63" s="105" t="s">
        <v>58</v>
      </c>
      <c r="D63" s="79"/>
      <c r="E63" s="79"/>
      <c r="F63" s="79"/>
      <c r="G63" s="79"/>
      <c r="H63" s="79"/>
      <c r="I63" s="79"/>
      <c r="J63" s="79"/>
      <c r="K63" s="79"/>
      <c r="L63" s="84">
        <v>0.02</v>
      </c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91"/>
      <c r="AA63" s="91"/>
      <c r="AB63" s="91"/>
      <c r="AC63" s="91"/>
      <c r="AD63" s="91"/>
      <c r="AE63" s="91"/>
      <c r="AF63" s="91"/>
      <c r="AG63" s="75"/>
      <c r="AH63" s="75"/>
      <c r="AI63" s="101">
        <f>SUM(D64:AD64)</f>
        <v>0.02</v>
      </c>
      <c r="AJ63" s="83"/>
      <c r="AK63" s="83"/>
      <c r="AL63" s="7"/>
      <c r="AM63" s="7"/>
      <c r="AN63" s="7"/>
      <c r="AO63" s="7"/>
      <c r="AP63" s="7"/>
    </row>
    <row r="64" spans="1:42" ht="18.75" customHeight="1">
      <c r="A64" s="114"/>
      <c r="B64" s="104"/>
      <c r="C64" s="105"/>
      <c r="D64" s="79"/>
      <c r="E64" s="79"/>
      <c r="F64" s="79"/>
      <c r="G64" s="79"/>
      <c r="H64" s="79"/>
      <c r="I64" s="79"/>
      <c r="J64" s="79"/>
      <c r="K64" s="79"/>
      <c r="L64" s="84">
        <f>L63*J12</f>
        <v>0.02</v>
      </c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91"/>
      <c r="AA64" s="91"/>
      <c r="AB64" s="91"/>
      <c r="AC64" s="91"/>
      <c r="AD64" s="91"/>
      <c r="AE64" s="91"/>
      <c r="AF64" s="91"/>
      <c r="AG64" s="75"/>
      <c r="AH64" s="75"/>
      <c r="AI64" s="101"/>
      <c r="AJ64" s="83">
        <v>30</v>
      </c>
      <c r="AK64" s="83">
        <f>AI63*AJ64</f>
        <v>0.6</v>
      </c>
      <c r="AL64" s="7"/>
      <c r="AM64" s="7"/>
      <c r="AN64" s="7"/>
      <c r="AO64" s="7"/>
      <c r="AP64" s="7"/>
    </row>
    <row r="65" spans="1:42" ht="21.75" customHeight="1">
      <c r="A65" s="114" t="s">
        <v>77</v>
      </c>
      <c r="B65" s="104"/>
      <c r="C65" s="105" t="s">
        <v>58</v>
      </c>
      <c r="D65" s="79"/>
      <c r="E65" s="79"/>
      <c r="F65" s="79"/>
      <c r="G65" s="79"/>
      <c r="H65" s="79"/>
      <c r="I65" s="79"/>
      <c r="J65" s="79"/>
      <c r="K65" s="79"/>
      <c r="L65" s="79">
        <v>2.3999999999999998E-3</v>
      </c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91"/>
      <c r="AA65" s="91"/>
      <c r="AB65" s="91"/>
      <c r="AC65" s="91"/>
      <c r="AD65" s="91"/>
      <c r="AE65" s="91"/>
      <c r="AF65" s="91"/>
      <c r="AG65" s="75"/>
      <c r="AH65" s="75"/>
      <c r="AI65" s="101">
        <f>SUM(D66:AD66)</f>
        <v>2.3999999999999998E-3</v>
      </c>
      <c r="AJ65" s="83"/>
      <c r="AK65" s="83"/>
      <c r="AL65" s="7"/>
      <c r="AM65" s="7"/>
      <c r="AN65" s="7"/>
      <c r="AO65" s="7"/>
      <c r="AP65" s="7"/>
    </row>
    <row r="66" spans="1:42" ht="20.25" customHeight="1">
      <c r="A66" s="114"/>
      <c r="B66" s="104"/>
      <c r="C66" s="105"/>
      <c r="D66" s="79"/>
      <c r="E66" s="79"/>
      <c r="F66" s="79"/>
      <c r="G66" s="79"/>
      <c r="H66" s="79"/>
      <c r="I66" s="79"/>
      <c r="J66" s="79"/>
      <c r="K66" s="79"/>
      <c r="L66" s="79">
        <f>L65*J12</f>
        <v>2.3999999999999998E-3</v>
      </c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91"/>
      <c r="AA66" s="91"/>
      <c r="AB66" s="91"/>
      <c r="AC66" s="91"/>
      <c r="AD66" s="91"/>
      <c r="AE66" s="91"/>
      <c r="AF66" s="91"/>
      <c r="AG66" s="75"/>
      <c r="AH66" s="75"/>
      <c r="AI66" s="101"/>
      <c r="AJ66" s="83">
        <v>180</v>
      </c>
      <c r="AK66" s="83">
        <f>AI65*AJ66</f>
        <v>0.43199999999999994</v>
      </c>
      <c r="AL66" s="7"/>
      <c r="AM66" s="7"/>
      <c r="AN66" s="7"/>
      <c r="AO66" s="7"/>
      <c r="AP66" s="7"/>
    </row>
    <row r="67" spans="1:42" ht="14.25" customHeight="1">
      <c r="A67" s="114" t="s">
        <v>83</v>
      </c>
      <c r="B67" s="104"/>
      <c r="C67" s="105" t="s">
        <v>58</v>
      </c>
      <c r="D67" s="79"/>
      <c r="E67" s="79"/>
      <c r="F67" s="79"/>
      <c r="G67" s="79">
        <v>0.18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84"/>
      <c r="W67" s="79"/>
      <c r="X67" s="79"/>
      <c r="Y67" s="79"/>
      <c r="Z67" s="91"/>
      <c r="AA67" s="91"/>
      <c r="AB67" s="91"/>
      <c r="AC67" s="91"/>
      <c r="AD67" s="91"/>
      <c r="AE67" s="91"/>
      <c r="AF67" s="91"/>
      <c r="AG67" s="75"/>
      <c r="AH67" s="75"/>
      <c r="AI67" s="101">
        <f>SUM(D68:AD68)</f>
        <v>0.18</v>
      </c>
      <c r="AJ67" s="83"/>
      <c r="AK67" s="83"/>
      <c r="AL67" s="7"/>
      <c r="AM67" s="7"/>
      <c r="AN67" s="7"/>
      <c r="AO67" s="7"/>
      <c r="AP67" s="7"/>
    </row>
    <row r="68" spans="1:42" ht="18" customHeight="1">
      <c r="A68" s="114"/>
      <c r="B68" s="104"/>
      <c r="C68" s="105"/>
      <c r="D68" s="84"/>
      <c r="E68" s="84"/>
      <c r="F68" s="79"/>
      <c r="G68" s="84">
        <f>G67*J12</f>
        <v>0.18</v>
      </c>
      <c r="H68" s="84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84"/>
      <c r="W68" s="79"/>
      <c r="X68" s="79"/>
      <c r="Y68" s="79"/>
      <c r="Z68" s="91"/>
      <c r="AA68" s="91"/>
      <c r="AB68" s="91"/>
      <c r="AC68" s="91"/>
      <c r="AD68" s="91"/>
      <c r="AE68" s="91"/>
      <c r="AF68" s="91"/>
      <c r="AG68" s="75"/>
      <c r="AH68" s="75"/>
      <c r="AI68" s="101"/>
      <c r="AJ68" s="83">
        <v>63.33</v>
      </c>
      <c r="AK68" s="83">
        <f>AI67*AJ68</f>
        <v>11.3994</v>
      </c>
      <c r="AL68" s="7"/>
      <c r="AM68" s="7"/>
      <c r="AN68" s="7"/>
      <c r="AO68" s="7"/>
      <c r="AP68" s="7"/>
    </row>
    <row r="69" spans="1:42" ht="15" customHeight="1">
      <c r="A69" s="114" t="s">
        <v>70</v>
      </c>
      <c r="B69" s="104"/>
      <c r="C69" s="105" t="s">
        <v>58</v>
      </c>
      <c r="D69" s="79"/>
      <c r="E69" s="79"/>
      <c r="F69" s="79"/>
      <c r="G69" s="79"/>
      <c r="H69" s="79"/>
      <c r="I69" s="79"/>
      <c r="J69" s="79"/>
      <c r="K69" s="79"/>
      <c r="L69" s="79">
        <v>5.0000000000000001E-3</v>
      </c>
      <c r="M69" s="79"/>
      <c r="N69" s="79"/>
      <c r="O69" s="79"/>
      <c r="P69" s="79"/>
      <c r="Q69" s="79"/>
      <c r="R69" s="79"/>
      <c r="S69" s="79"/>
      <c r="T69" s="79"/>
      <c r="U69" s="79"/>
      <c r="V69" s="79">
        <v>4.0000000000000001E-3</v>
      </c>
      <c r="W69" s="79"/>
      <c r="X69" s="79"/>
      <c r="Y69" s="79"/>
      <c r="Z69" s="91"/>
      <c r="AA69" s="91"/>
      <c r="AB69" s="91"/>
      <c r="AC69" s="91"/>
      <c r="AD69" s="91"/>
      <c r="AE69" s="91"/>
      <c r="AF69" s="91"/>
      <c r="AG69" s="75"/>
      <c r="AH69" s="75"/>
      <c r="AI69" s="101">
        <f>SUM(D70:AD70)</f>
        <v>9.0000000000000011E-3</v>
      </c>
      <c r="AJ69" s="83"/>
      <c r="AK69" s="83"/>
      <c r="AL69" s="7"/>
      <c r="AM69" s="7"/>
      <c r="AN69" s="7"/>
      <c r="AO69" s="7"/>
      <c r="AP69" s="7"/>
    </row>
    <row r="70" spans="1:42" ht="16.5" customHeight="1">
      <c r="A70" s="114"/>
      <c r="B70" s="104"/>
      <c r="C70" s="105"/>
      <c r="D70" s="79"/>
      <c r="E70" s="79"/>
      <c r="F70" s="79"/>
      <c r="G70" s="79"/>
      <c r="H70" s="79"/>
      <c r="I70" s="79"/>
      <c r="J70" s="79"/>
      <c r="K70" s="79"/>
      <c r="L70" s="79">
        <f>L69*J12</f>
        <v>5.0000000000000001E-3</v>
      </c>
      <c r="M70" s="79"/>
      <c r="N70" s="79"/>
      <c r="O70" s="79"/>
      <c r="P70" s="79"/>
      <c r="Q70" s="79"/>
      <c r="R70" s="79"/>
      <c r="S70" s="79"/>
      <c r="T70" s="79"/>
      <c r="U70" s="79"/>
      <c r="V70" s="79">
        <f>V69*J12</f>
        <v>4.0000000000000001E-3</v>
      </c>
      <c r="W70" s="79"/>
      <c r="X70" s="79"/>
      <c r="Y70" s="79"/>
      <c r="Z70" s="91"/>
      <c r="AA70" s="91"/>
      <c r="AB70" s="91"/>
      <c r="AC70" s="91"/>
      <c r="AD70" s="91"/>
      <c r="AE70" s="91"/>
      <c r="AF70" s="91"/>
      <c r="AG70" s="75"/>
      <c r="AH70" s="75"/>
      <c r="AI70" s="101"/>
      <c r="AJ70" s="83">
        <v>321.12</v>
      </c>
      <c r="AK70" s="83">
        <f>AI69*AJ70</f>
        <v>2.8900800000000002</v>
      </c>
      <c r="AL70" s="7"/>
      <c r="AM70" s="7"/>
      <c r="AN70" s="7"/>
      <c r="AO70" s="7"/>
      <c r="AP70" s="7"/>
    </row>
    <row r="71" spans="1:42" ht="16.5" customHeight="1">
      <c r="A71" s="117" t="s">
        <v>88</v>
      </c>
      <c r="B71" s="93"/>
      <c r="C71" s="94"/>
      <c r="D71" s="79"/>
      <c r="E71" s="79">
        <v>1.06E-2</v>
      </c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91"/>
      <c r="AA71" s="91"/>
      <c r="AB71" s="91"/>
      <c r="AC71" s="91"/>
      <c r="AD71" s="91"/>
      <c r="AE71" s="91"/>
      <c r="AF71" s="91"/>
      <c r="AG71" s="75"/>
      <c r="AH71" s="75"/>
      <c r="AI71" s="101">
        <f>E72</f>
        <v>1.06E-2</v>
      </c>
      <c r="AJ71" s="83"/>
      <c r="AK71" s="83"/>
      <c r="AL71" s="7"/>
      <c r="AM71" s="7"/>
      <c r="AN71" s="7"/>
      <c r="AO71" s="7"/>
      <c r="AP71" s="7"/>
    </row>
    <row r="72" spans="1:42" ht="17.25" customHeight="1">
      <c r="A72" s="117"/>
      <c r="B72" s="93"/>
      <c r="C72" s="94"/>
      <c r="D72" s="79"/>
      <c r="E72" s="79">
        <f>E71*J12</f>
        <v>1.06E-2</v>
      </c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91"/>
      <c r="AA72" s="91"/>
      <c r="AB72" s="91"/>
      <c r="AC72" s="91"/>
      <c r="AD72" s="91"/>
      <c r="AE72" s="91"/>
      <c r="AF72" s="91"/>
      <c r="AG72" s="75"/>
      <c r="AH72" s="75"/>
      <c r="AI72" s="101"/>
      <c r="AJ72" s="83">
        <v>850</v>
      </c>
      <c r="AK72" s="83">
        <f>AI71*AJ72</f>
        <v>9.01</v>
      </c>
      <c r="AL72" s="7"/>
      <c r="AM72" s="7"/>
      <c r="AN72" s="7"/>
      <c r="AO72" s="7"/>
      <c r="AP72" s="7"/>
    </row>
    <row r="73" spans="1:42" ht="17.25" customHeight="1">
      <c r="A73" s="118" t="s">
        <v>92</v>
      </c>
      <c r="B73" s="93"/>
      <c r="C73" s="94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>
        <v>8.0000000000000002E-3</v>
      </c>
      <c r="R73" s="79"/>
      <c r="S73" s="79"/>
      <c r="T73" s="79"/>
      <c r="U73" s="79"/>
      <c r="V73" s="79">
        <v>4.0000000000000001E-3</v>
      </c>
      <c r="W73" s="79"/>
      <c r="X73" s="79"/>
      <c r="Y73" s="79"/>
      <c r="Z73" s="91"/>
      <c r="AA73" s="91"/>
      <c r="AB73" s="91"/>
      <c r="AC73" s="91"/>
      <c r="AD73" s="91"/>
      <c r="AE73" s="91"/>
      <c r="AF73" s="91"/>
      <c r="AG73" s="75"/>
      <c r="AH73" s="75"/>
      <c r="AI73" s="101">
        <f>V74+Q74</f>
        <v>1.2E-2</v>
      </c>
      <c r="AJ73" s="83"/>
      <c r="AK73" s="83"/>
      <c r="AL73" s="7"/>
      <c r="AM73" s="7"/>
      <c r="AN73" s="7"/>
      <c r="AO73" s="7"/>
      <c r="AP73" s="7"/>
    </row>
    <row r="74" spans="1:42" ht="17.25" customHeight="1">
      <c r="A74" s="118"/>
      <c r="B74" s="93"/>
      <c r="C74" s="94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>
        <f>Q73*J12</f>
        <v>8.0000000000000002E-3</v>
      </c>
      <c r="R74" s="79"/>
      <c r="S74" s="79"/>
      <c r="T74" s="79"/>
      <c r="U74" s="79"/>
      <c r="V74" s="79">
        <f>V73*J12</f>
        <v>4.0000000000000001E-3</v>
      </c>
      <c r="W74" s="79"/>
      <c r="X74" s="79"/>
      <c r="Y74" s="79"/>
      <c r="Z74" s="91"/>
      <c r="AA74" s="91"/>
      <c r="AB74" s="91"/>
      <c r="AC74" s="91"/>
      <c r="AD74" s="91"/>
      <c r="AE74" s="91"/>
      <c r="AF74" s="91"/>
      <c r="AG74" s="75"/>
      <c r="AH74" s="75"/>
      <c r="AI74" s="101"/>
      <c r="AJ74" s="83">
        <v>150</v>
      </c>
      <c r="AK74" s="83">
        <f>AI73*AJ74</f>
        <v>1.8</v>
      </c>
      <c r="AL74" s="7"/>
      <c r="AM74" s="7"/>
      <c r="AN74" s="7"/>
      <c r="AO74" s="7"/>
      <c r="AP74" s="7"/>
    </row>
    <row r="75" spans="1:42" ht="13.5" customHeight="1">
      <c r="A75" s="114" t="s">
        <v>62</v>
      </c>
      <c r="B75" s="104"/>
      <c r="C75" s="105" t="s">
        <v>58</v>
      </c>
      <c r="D75" s="79"/>
      <c r="E75" s="79"/>
      <c r="F75" s="79"/>
      <c r="G75" s="79"/>
      <c r="H75" s="79"/>
      <c r="I75" s="79"/>
      <c r="J75" s="79"/>
      <c r="K75" s="79"/>
      <c r="L75" s="79">
        <v>9.5999999999999992E-3</v>
      </c>
      <c r="M75" s="84"/>
      <c r="N75" s="79"/>
      <c r="O75" s="79"/>
      <c r="P75" s="79"/>
      <c r="Q75" s="79">
        <v>7.0000000000000001E-3</v>
      </c>
      <c r="R75" s="79"/>
      <c r="S75" s="79"/>
      <c r="T75" s="79"/>
      <c r="U75" s="79"/>
      <c r="V75" s="79"/>
      <c r="W75" s="79"/>
      <c r="X75" s="79"/>
      <c r="Y75" s="79"/>
      <c r="Z75" s="91"/>
      <c r="AA75" s="91"/>
      <c r="AB75" s="91"/>
      <c r="AC75" s="91"/>
      <c r="AD75" s="91"/>
      <c r="AE75" s="91"/>
      <c r="AF75" s="91"/>
      <c r="AG75" s="75"/>
      <c r="AH75" s="75"/>
      <c r="AI75" s="101">
        <f t="shared" ref="AI75:AI79" si="3">SUM(D76:AD76)</f>
        <v>1.66E-2</v>
      </c>
      <c r="AJ75" s="83"/>
      <c r="AK75" s="83"/>
      <c r="AL75" s="7"/>
      <c r="AM75" s="7"/>
      <c r="AN75" s="7"/>
      <c r="AO75" s="7"/>
      <c r="AP75" s="7"/>
    </row>
    <row r="76" spans="1:42" ht="15.75" customHeight="1">
      <c r="A76" s="114"/>
      <c r="B76" s="104"/>
      <c r="C76" s="105"/>
      <c r="D76" s="79"/>
      <c r="E76" s="79"/>
      <c r="F76" s="79"/>
      <c r="G76" s="79"/>
      <c r="H76" s="79"/>
      <c r="I76" s="79"/>
      <c r="J76" s="79"/>
      <c r="K76" s="79"/>
      <c r="L76" s="84">
        <f>L75*J12</f>
        <v>9.5999999999999992E-3</v>
      </c>
      <c r="M76" s="84"/>
      <c r="N76" s="79"/>
      <c r="O76" s="79"/>
      <c r="P76" s="79"/>
      <c r="Q76" s="79">
        <f>Q75*J12</f>
        <v>7.0000000000000001E-3</v>
      </c>
      <c r="R76" s="79"/>
      <c r="S76" s="79"/>
      <c r="T76" s="79"/>
      <c r="U76" s="79"/>
      <c r="V76" s="79"/>
      <c r="W76" s="79"/>
      <c r="X76" s="79"/>
      <c r="Y76" s="79"/>
      <c r="Z76" s="91"/>
      <c r="AA76" s="91"/>
      <c r="AB76" s="91"/>
      <c r="AC76" s="91"/>
      <c r="AD76" s="91"/>
      <c r="AE76" s="91"/>
      <c r="AF76" s="91"/>
      <c r="AG76" s="75"/>
      <c r="AH76" s="75"/>
      <c r="AI76" s="101"/>
      <c r="AJ76" s="83">
        <v>30</v>
      </c>
      <c r="AK76" s="83">
        <f>AI75*AJ76</f>
        <v>0.498</v>
      </c>
      <c r="AL76" s="7"/>
      <c r="AM76" s="7"/>
      <c r="AN76" s="7"/>
      <c r="AO76" s="7"/>
      <c r="AP76" s="7"/>
    </row>
    <row r="77" spans="1:42" ht="15.75" customHeight="1">
      <c r="A77" s="116" t="s">
        <v>103</v>
      </c>
      <c r="B77" s="93"/>
      <c r="C77" s="94"/>
      <c r="D77" s="79"/>
      <c r="E77" s="79"/>
      <c r="F77" s="79">
        <v>8.0000000000000002E-3</v>
      </c>
      <c r="G77" s="79"/>
      <c r="H77" s="79"/>
      <c r="I77" s="79"/>
      <c r="J77" s="79"/>
      <c r="K77" s="79"/>
      <c r="L77" s="84"/>
      <c r="M77" s="84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91"/>
      <c r="AA77" s="91"/>
      <c r="AB77" s="91"/>
      <c r="AC77" s="91"/>
      <c r="AD77" s="91"/>
      <c r="AE77" s="91"/>
      <c r="AF77" s="91"/>
      <c r="AG77" s="75"/>
      <c r="AH77" s="75"/>
      <c r="AI77" s="101">
        <f>F78</f>
        <v>8.0000000000000002E-3</v>
      </c>
      <c r="AJ77" s="83"/>
      <c r="AK77" s="83"/>
      <c r="AL77" s="7"/>
      <c r="AM77" s="7"/>
      <c r="AN77" s="7"/>
      <c r="AO77" s="7"/>
      <c r="AP77" s="7"/>
    </row>
    <row r="78" spans="1:42" ht="15.75" customHeight="1">
      <c r="A78" s="116"/>
      <c r="B78" s="93"/>
      <c r="C78" s="94"/>
      <c r="D78" s="79"/>
      <c r="E78" s="79"/>
      <c r="F78" s="79">
        <f>F77*J12</f>
        <v>8.0000000000000002E-3</v>
      </c>
      <c r="G78" s="79"/>
      <c r="H78" s="79"/>
      <c r="I78" s="79"/>
      <c r="J78" s="79"/>
      <c r="K78" s="79"/>
      <c r="L78" s="84"/>
      <c r="M78" s="84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91"/>
      <c r="AA78" s="91"/>
      <c r="AB78" s="91"/>
      <c r="AC78" s="91"/>
      <c r="AD78" s="91"/>
      <c r="AE78" s="91"/>
      <c r="AF78" s="91"/>
      <c r="AG78" s="75"/>
      <c r="AH78" s="75"/>
      <c r="AI78" s="101"/>
      <c r="AJ78" s="83">
        <v>250</v>
      </c>
      <c r="AK78" s="83">
        <f t="shared" ref="AK78" si="4">AI77*AJ78</f>
        <v>2</v>
      </c>
      <c r="AL78" s="7"/>
      <c r="AM78" s="7"/>
      <c r="AN78" s="7"/>
      <c r="AO78" s="7"/>
      <c r="AP78" s="7"/>
    </row>
    <row r="79" spans="1:42" ht="13.5" customHeight="1">
      <c r="A79" s="114" t="s">
        <v>63</v>
      </c>
      <c r="B79" s="104"/>
      <c r="C79" s="105" t="s">
        <v>58</v>
      </c>
      <c r="D79" s="79"/>
      <c r="E79" s="79"/>
      <c r="F79" s="79"/>
      <c r="G79" s="79"/>
      <c r="H79" s="79"/>
      <c r="I79" s="79"/>
      <c r="J79" s="79"/>
      <c r="K79" s="79"/>
      <c r="L79" s="85">
        <v>1.26E-2</v>
      </c>
      <c r="M79" s="84"/>
      <c r="N79" s="79">
        <v>7.1999999999999995E-2</v>
      </c>
      <c r="O79" s="84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91"/>
      <c r="AA79" s="91"/>
      <c r="AB79" s="91"/>
      <c r="AC79" s="91"/>
      <c r="AD79" s="91"/>
      <c r="AE79" s="91"/>
      <c r="AF79" s="91"/>
      <c r="AG79" s="75"/>
      <c r="AH79" s="75"/>
      <c r="AI79" s="101">
        <f t="shared" si="3"/>
        <v>8.4599999999999995E-2</v>
      </c>
      <c r="AJ79" s="83"/>
      <c r="AK79" s="83"/>
      <c r="AL79" s="7"/>
      <c r="AM79" s="7"/>
      <c r="AN79" s="7"/>
      <c r="AO79" s="7"/>
      <c r="AP79" s="7"/>
    </row>
    <row r="80" spans="1:42" ht="17.25" customHeight="1">
      <c r="A80" s="114"/>
      <c r="B80" s="104"/>
      <c r="C80" s="105"/>
      <c r="D80" s="79"/>
      <c r="E80" s="79"/>
      <c r="F80" s="79"/>
      <c r="G80" s="79"/>
      <c r="H80" s="79"/>
      <c r="I80" s="79"/>
      <c r="J80" s="79"/>
      <c r="K80" s="79"/>
      <c r="L80" s="84">
        <f>L79*J12</f>
        <v>1.26E-2</v>
      </c>
      <c r="M80" s="84"/>
      <c r="N80" s="79">
        <f>N79*J12</f>
        <v>7.1999999999999995E-2</v>
      </c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91"/>
      <c r="AA80" s="91"/>
      <c r="AB80" s="91"/>
      <c r="AC80" s="91"/>
      <c r="AD80" s="91"/>
      <c r="AE80" s="91"/>
      <c r="AF80" s="91"/>
      <c r="AG80" s="75"/>
      <c r="AH80" s="75"/>
      <c r="AI80" s="101"/>
      <c r="AJ80" s="83">
        <v>45</v>
      </c>
      <c r="AK80" s="83">
        <f>AI79*AJ80</f>
        <v>3.8069999999999999</v>
      </c>
      <c r="AL80" s="7"/>
      <c r="AM80" s="7"/>
      <c r="AN80" s="7"/>
      <c r="AO80" s="7"/>
      <c r="AP80" s="7"/>
    </row>
    <row r="81" spans="1:42" ht="13.5" customHeight="1">
      <c r="A81" s="103" t="s">
        <v>93</v>
      </c>
      <c r="B81" s="104"/>
      <c r="C81" s="105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>
        <v>4.0000000000000001E-3</v>
      </c>
      <c r="W81" s="79"/>
      <c r="X81" s="79"/>
      <c r="Y81" s="79"/>
      <c r="Z81" s="91"/>
      <c r="AA81" s="91"/>
      <c r="AB81" s="91"/>
      <c r="AC81" s="91"/>
      <c r="AD81" s="91"/>
      <c r="AE81" s="91"/>
      <c r="AF81" s="91"/>
      <c r="AG81" s="75"/>
      <c r="AH81" s="75"/>
      <c r="AI81" s="102">
        <f>SUM(D82:AF82)</f>
        <v>0.1</v>
      </c>
      <c r="AJ81" s="83"/>
      <c r="AK81" s="83"/>
      <c r="AL81" s="7"/>
      <c r="AM81" s="7"/>
      <c r="AN81" s="7"/>
      <c r="AO81" s="7"/>
      <c r="AP81" s="7"/>
    </row>
    <row r="82" spans="1:42" ht="17.25" customHeight="1">
      <c r="A82" s="103"/>
      <c r="B82" s="104"/>
      <c r="C82" s="105"/>
      <c r="D82" s="84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>
        <f>V81*J12/0.04</f>
        <v>0.1</v>
      </c>
      <c r="W82" s="79"/>
      <c r="X82" s="79"/>
      <c r="Y82" s="79"/>
      <c r="Z82" s="91"/>
      <c r="AA82" s="91"/>
      <c r="AB82" s="91"/>
      <c r="AC82" s="91"/>
      <c r="AD82" s="91"/>
      <c r="AE82" s="91"/>
      <c r="AF82" s="91"/>
      <c r="AG82" s="75"/>
      <c r="AH82" s="75"/>
      <c r="AI82" s="102"/>
      <c r="AJ82" s="83">
        <v>9.1999999999999993</v>
      </c>
      <c r="AK82" s="83">
        <f>AI81*AJ82</f>
        <v>0.91999999999999993</v>
      </c>
      <c r="AL82" s="7"/>
      <c r="AM82" s="7"/>
      <c r="AN82" s="7"/>
      <c r="AO82" s="7"/>
      <c r="AP82" s="7"/>
    </row>
    <row r="83" spans="1:42" ht="12.75" customHeight="1">
      <c r="A83" s="114" t="s">
        <v>64</v>
      </c>
      <c r="B83" s="104"/>
      <c r="C83" s="105" t="s">
        <v>58</v>
      </c>
      <c r="D83" s="79"/>
      <c r="E83" s="79">
        <v>0.03</v>
      </c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>
        <v>8.9999999999999993E-3</v>
      </c>
      <c r="R83" s="79"/>
      <c r="S83" s="79"/>
      <c r="T83" s="79"/>
      <c r="U83" s="79"/>
      <c r="V83" s="79"/>
      <c r="W83" s="79"/>
      <c r="X83" s="79"/>
      <c r="Y83" s="79"/>
      <c r="Z83" s="91"/>
      <c r="AA83" s="91"/>
      <c r="AB83" s="91"/>
      <c r="AC83" s="91"/>
      <c r="AD83" s="91"/>
      <c r="AE83" s="91"/>
      <c r="AF83" s="91"/>
      <c r="AG83" s="75"/>
      <c r="AH83" s="75"/>
      <c r="AI83" s="101">
        <f t="shared" ref="AI83:AI89" si="5">SUM(D84:AF84)</f>
        <v>3.9E-2</v>
      </c>
      <c r="AJ83" s="83"/>
      <c r="AK83" s="83"/>
      <c r="AL83" s="7"/>
      <c r="AM83" s="7"/>
      <c r="AN83" s="7"/>
      <c r="AO83" s="7"/>
      <c r="AP83" s="7"/>
    </row>
    <row r="84" spans="1:42" ht="22.5" customHeight="1">
      <c r="A84" s="114"/>
      <c r="B84" s="104"/>
      <c r="C84" s="105"/>
      <c r="D84" s="84"/>
      <c r="E84" s="79">
        <f>E83*J12</f>
        <v>0.03</v>
      </c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>
        <f>Q83*J12</f>
        <v>8.9999999999999993E-3</v>
      </c>
      <c r="R84" s="79"/>
      <c r="S84" s="79"/>
      <c r="T84" s="79"/>
      <c r="U84" s="79"/>
      <c r="V84" s="79"/>
      <c r="W84" s="79"/>
      <c r="X84" s="79"/>
      <c r="Y84" s="79"/>
      <c r="Z84" s="91"/>
      <c r="AA84" s="91"/>
      <c r="AB84" s="91"/>
      <c r="AC84" s="91"/>
      <c r="AD84" s="91"/>
      <c r="AE84" s="91"/>
      <c r="AF84" s="91"/>
      <c r="AG84" s="75"/>
      <c r="AH84" s="75"/>
      <c r="AI84" s="101"/>
      <c r="AJ84" s="83">
        <v>55.55</v>
      </c>
      <c r="AK84" s="83">
        <f>AI83*AJ84</f>
        <v>2.1664499999999998</v>
      </c>
      <c r="AL84" s="7"/>
      <c r="AM84" s="7"/>
      <c r="AN84" s="7"/>
      <c r="AO84" s="7"/>
      <c r="AP84" s="7"/>
    </row>
    <row r="85" spans="1:42" ht="15" customHeight="1">
      <c r="A85" s="103" t="s">
        <v>65</v>
      </c>
      <c r="B85" s="104"/>
      <c r="C85" s="105" t="s">
        <v>58</v>
      </c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>
        <v>3.5000000000000003E-2</v>
      </c>
      <c r="Q85" s="79"/>
      <c r="R85" s="79"/>
      <c r="S85" s="79"/>
      <c r="T85" s="79"/>
      <c r="U85" s="79"/>
      <c r="V85" s="79"/>
      <c r="W85" s="79"/>
      <c r="X85" s="79"/>
      <c r="Y85" s="79"/>
      <c r="Z85" s="91"/>
      <c r="AA85" s="91"/>
      <c r="AB85" s="91"/>
      <c r="AC85" s="91"/>
      <c r="AD85" s="91"/>
      <c r="AE85" s="91"/>
      <c r="AF85" s="91"/>
      <c r="AG85" s="75"/>
      <c r="AH85" s="75"/>
      <c r="AI85" s="101">
        <f t="shared" si="5"/>
        <v>3.5000000000000003E-2</v>
      </c>
      <c r="AJ85" s="83"/>
      <c r="AK85" s="83"/>
      <c r="AL85" s="7"/>
      <c r="AM85" s="7"/>
      <c r="AN85" s="7"/>
      <c r="AO85" s="7"/>
      <c r="AP85" s="7"/>
    </row>
    <row r="86" spans="1:42" ht="15.75" customHeight="1">
      <c r="A86" s="103"/>
      <c r="B86" s="104"/>
      <c r="C86" s="105"/>
      <c r="D86" s="79"/>
      <c r="E86" s="79"/>
      <c r="F86" s="84"/>
      <c r="G86" s="79"/>
      <c r="H86" s="79"/>
      <c r="I86" s="79"/>
      <c r="J86" s="79"/>
      <c r="K86" s="79"/>
      <c r="L86" s="79"/>
      <c r="M86" s="79"/>
      <c r="N86" s="79"/>
      <c r="O86" s="79"/>
      <c r="P86" s="79">
        <f>P85*J12</f>
        <v>3.5000000000000003E-2</v>
      </c>
      <c r="Q86" s="79"/>
      <c r="R86" s="79"/>
      <c r="S86" s="79"/>
      <c r="T86" s="79"/>
      <c r="U86" s="79"/>
      <c r="V86" s="79"/>
      <c r="W86" s="79"/>
      <c r="X86" s="79"/>
      <c r="Y86" s="79"/>
      <c r="Z86" s="91"/>
      <c r="AA86" s="91"/>
      <c r="AB86" s="91"/>
      <c r="AC86" s="91"/>
      <c r="AD86" s="91"/>
      <c r="AE86" s="91"/>
      <c r="AF86" s="91"/>
      <c r="AG86" s="75"/>
      <c r="AH86" s="75"/>
      <c r="AI86" s="101"/>
      <c r="AJ86" s="83">
        <v>55.55</v>
      </c>
      <c r="AK86" s="83">
        <f>AI85*AJ86</f>
        <v>1.94425</v>
      </c>
      <c r="AL86" s="7"/>
      <c r="AM86" s="7"/>
      <c r="AN86" s="7"/>
      <c r="AO86" s="7"/>
      <c r="AP86" s="7"/>
    </row>
    <row r="87" spans="1:42" ht="15.75" customHeight="1">
      <c r="A87" s="103" t="s">
        <v>66</v>
      </c>
      <c r="B87" s="104"/>
      <c r="C87" s="105" t="s">
        <v>58</v>
      </c>
      <c r="D87" s="79"/>
      <c r="E87" s="79"/>
      <c r="F87" s="79">
        <v>2.9999999999999997E-4</v>
      </c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91"/>
      <c r="AA87" s="91"/>
      <c r="AB87" s="91"/>
      <c r="AC87" s="91"/>
      <c r="AD87" s="91"/>
      <c r="AE87" s="91"/>
      <c r="AF87" s="91"/>
      <c r="AG87" s="75"/>
      <c r="AH87" s="75"/>
      <c r="AI87" s="101">
        <f t="shared" si="5"/>
        <v>2.9999999999999997E-4</v>
      </c>
      <c r="AJ87" s="83"/>
      <c r="AK87" s="83"/>
      <c r="AL87" s="7"/>
      <c r="AM87" s="7"/>
      <c r="AN87" s="7"/>
      <c r="AO87" s="7"/>
      <c r="AP87" s="7"/>
    </row>
    <row r="88" spans="1:42" ht="19.5" customHeight="1">
      <c r="A88" s="103"/>
      <c r="B88" s="104"/>
      <c r="C88" s="105"/>
      <c r="D88" s="79"/>
      <c r="E88" s="79"/>
      <c r="F88" s="79">
        <f>F87*J12</f>
        <v>2.9999999999999997E-4</v>
      </c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91"/>
      <c r="AA88" s="91"/>
      <c r="AB88" s="91"/>
      <c r="AC88" s="91"/>
      <c r="AD88" s="91"/>
      <c r="AE88" s="91"/>
      <c r="AF88" s="91"/>
      <c r="AG88" s="75"/>
      <c r="AH88" s="75"/>
      <c r="AI88" s="101"/>
      <c r="AJ88" s="83">
        <v>700</v>
      </c>
      <c r="AK88" s="83">
        <f>AI87*AJ88</f>
        <v>0.21</v>
      </c>
      <c r="AL88" s="7"/>
      <c r="AM88" s="7"/>
      <c r="AN88" s="7"/>
      <c r="AO88" s="7"/>
      <c r="AP88" s="7"/>
    </row>
    <row r="89" spans="1:42" ht="13.5" customHeight="1">
      <c r="A89" s="103" t="s">
        <v>72</v>
      </c>
      <c r="B89" s="104"/>
      <c r="C89" s="105" t="s">
        <v>58</v>
      </c>
      <c r="D89" s="79"/>
      <c r="E89" s="79"/>
      <c r="F89" s="79"/>
      <c r="G89" s="79"/>
      <c r="H89" s="79"/>
      <c r="I89" s="79"/>
      <c r="J89" s="79"/>
      <c r="K89" s="79"/>
      <c r="L89" s="79">
        <v>2.1399999999999999E-2</v>
      </c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91"/>
      <c r="AA89" s="91"/>
      <c r="AB89" s="91"/>
      <c r="AC89" s="91"/>
      <c r="AD89" s="91"/>
      <c r="AE89" s="91"/>
      <c r="AF89" s="91"/>
      <c r="AG89" s="75"/>
      <c r="AH89" s="75"/>
      <c r="AI89" s="101">
        <f t="shared" si="5"/>
        <v>2.1399999999999999E-2</v>
      </c>
      <c r="AJ89" s="83"/>
      <c r="AK89" s="83"/>
      <c r="AL89" s="7"/>
      <c r="AM89" s="7"/>
      <c r="AN89" s="7"/>
      <c r="AO89" s="7"/>
      <c r="AP89" s="7"/>
    </row>
    <row r="90" spans="1:42" ht="15.75" customHeight="1">
      <c r="A90" s="103"/>
      <c r="B90" s="104"/>
      <c r="C90" s="105"/>
      <c r="D90" s="79"/>
      <c r="E90" s="79"/>
      <c r="F90" s="79"/>
      <c r="G90" s="79"/>
      <c r="H90" s="79"/>
      <c r="I90" s="79"/>
      <c r="J90" s="79"/>
      <c r="K90" s="79"/>
      <c r="L90" s="79">
        <f>L89*J12</f>
        <v>2.1399999999999999E-2</v>
      </c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91"/>
      <c r="AA90" s="91"/>
      <c r="AB90" s="91"/>
      <c r="AC90" s="91"/>
      <c r="AD90" s="91"/>
      <c r="AE90" s="91"/>
      <c r="AF90" s="91"/>
      <c r="AG90" s="75"/>
      <c r="AH90" s="75"/>
      <c r="AI90" s="101"/>
      <c r="AJ90" s="83">
        <v>45</v>
      </c>
      <c r="AK90" s="83">
        <f>AI89*AJ90</f>
        <v>0.96299999999999997</v>
      </c>
      <c r="AL90" s="68"/>
      <c r="AM90" s="7"/>
      <c r="AN90" s="7"/>
      <c r="AO90" s="7"/>
      <c r="AP90" s="7"/>
    </row>
    <row r="91" spans="1:42" ht="33.75" customHeight="1">
      <c r="A91" s="99" t="s">
        <v>112</v>
      </c>
      <c r="B91" s="99"/>
      <c r="C91" s="99"/>
      <c r="D91" s="99"/>
      <c r="E91" s="99"/>
      <c r="F91" s="99"/>
      <c r="G91" s="100"/>
      <c r="H91" s="72"/>
      <c r="I91" s="2"/>
      <c r="J91" s="2"/>
      <c r="K91" s="2"/>
      <c r="L91" s="2"/>
      <c r="M91" s="2"/>
      <c r="N91" s="2"/>
      <c r="O91" s="2"/>
      <c r="P91" s="2"/>
      <c r="Q91" s="2"/>
      <c r="R91" s="2"/>
      <c r="S91" s="96" t="s">
        <v>113</v>
      </c>
      <c r="T91" s="96"/>
      <c r="U91" s="96"/>
      <c r="V91" s="96"/>
      <c r="W91" s="96"/>
      <c r="X91" s="97"/>
      <c r="Y91" s="96"/>
      <c r="Z91" s="96"/>
      <c r="AA91" s="96"/>
      <c r="AB91" s="96"/>
      <c r="AC91" s="96"/>
      <c r="AD91" s="2"/>
      <c r="AE91" s="2"/>
      <c r="AF91" s="2"/>
      <c r="AG91" s="2"/>
      <c r="AH91" s="2"/>
      <c r="AI91" s="2"/>
      <c r="AJ91" s="69"/>
      <c r="AK91" s="70"/>
      <c r="AL91" s="68"/>
      <c r="AM91" s="7"/>
      <c r="AN91" s="7"/>
      <c r="AO91" s="7"/>
      <c r="AP91" s="7"/>
    </row>
    <row r="92" spans="1:42" ht="10.15" customHeight="1">
      <c r="A92" s="7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71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48"/>
      <c r="AK92" s="4"/>
      <c r="AL92" s="7"/>
      <c r="AM92" s="7"/>
      <c r="AN92" s="7"/>
      <c r="AO92" s="7"/>
      <c r="AP92" s="7"/>
    </row>
    <row r="93" spans="1:42" ht="29.25" customHeight="1">
      <c r="A93" s="135" t="s">
        <v>108</v>
      </c>
      <c r="B93" s="135"/>
      <c r="C93" s="135"/>
      <c r="D93" s="135"/>
      <c r="E93" s="135"/>
      <c r="F93" s="135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71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69"/>
      <c r="AK93" s="2"/>
      <c r="AL93" s="7"/>
      <c r="AM93" s="7"/>
      <c r="AN93" s="7"/>
      <c r="AO93" s="7"/>
      <c r="AP93" s="7"/>
    </row>
    <row r="94" spans="1:42" ht="15" hidden="1" customHeight="1">
      <c r="A94" s="98" t="s">
        <v>57</v>
      </c>
      <c r="B94" s="96"/>
      <c r="C94" s="96"/>
      <c r="D94" s="96"/>
      <c r="E94" s="96"/>
      <c r="F94" s="9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71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69"/>
      <c r="AK94" s="2"/>
      <c r="AL94" s="7"/>
      <c r="AM94" s="7"/>
      <c r="AN94" s="7"/>
      <c r="AO94" s="7"/>
      <c r="AP94" s="7"/>
    </row>
    <row r="95" spans="1:42" ht="10.15" hidden="1" customHeight="1">
      <c r="A95" s="96"/>
      <c r="B95" s="96"/>
      <c r="C95" s="96"/>
      <c r="D95" s="96"/>
      <c r="E95" s="96"/>
      <c r="F95" s="9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69"/>
      <c r="AK95" s="2"/>
      <c r="AL95" s="7"/>
      <c r="AM95" s="7"/>
      <c r="AN95" s="7"/>
      <c r="AO95" s="7"/>
      <c r="AP95" s="7"/>
    </row>
    <row r="96" spans="1:42" ht="10.15" hidden="1" customHeight="1">
      <c r="A96" s="96"/>
      <c r="B96" s="96"/>
      <c r="C96" s="96"/>
      <c r="D96" s="96"/>
      <c r="E96" s="96"/>
      <c r="F96" s="9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69"/>
      <c r="AK96" s="2"/>
      <c r="AL96" s="7"/>
      <c r="AM96" s="7"/>
      <c r="AN96" s="7"/>
      <c r="AO96" s="7"/>
      <c r="AP96" s="7"/>
    </row>
    <row r="97" spans="1:42" ht="10.15" hidden="1" customHeight="1">
      <c r="A97" s="96"/>
      <c r="B97" s="96"/>
      <c r="C97" s="96"/>
      <c r="D97" s="96"/>
      <c r="E97" s="96"/>
      <c r="F97" s="9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69"/>
      <c r="AK97" s="2"/>
      <c r="AL97" s="7"/>
      <c r="AM97" s="7"/>
      <c r="AN97" s="7"/>
      <c r="AO97" s="7"/>
      <c r="AP97" s="7"/>
    </row>
    <row r="98" spans="1:42" ht="9.75" customHeight="1">
      <c r="A98" s="96"/>
      <c r="B98" s="96"/>
      <c r="C98" s="96"/>
      <c r="D98" s="96"/>
      <c r="E98" s="96"/>
      <c r="F98" s="9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4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42" ht="9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42" ht="19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42" ht="9" customHeight="1"/>
  </sheetData>
  <sheetProtection selectLockedCells="1" selectUnlockedCells="1"/>
  <mergeCells count="194">
    <mergeCell ref="A93:F93"/>
    <mergeCell ref="AI6:AJ6"/>
    <mergeCell ref="A7:D7"/>
    <mergeCell ref="E7:G7"/>
    <mergeCell ref="H7:J7"/>
    <mergeCell ref="K7:M7"/>
    <mergeCell ref="O7:Q7"/>
    <mergeCell ref="R7:S7"/>
    <mergeCell ref="L19:U20"/>
    <mergeCell ref="V19:Y20"/>
    <mergeCell ref="Z19:AD20"/>
    <mergeCell ref="AI19:AJ19"/>
    <mergeCell ref="AI20:AJ20"/>
    <mergeCell ref="O8:Q8"/>
    <mergeCell ref="R8:S8"/>
    <mergeCell ref="AI8:AJ9"/>
    <mergeCell ref="O12:Q12"/>
    <mergeCell ref="K8:M8"/>
    <mergeCell ref="B10:D10"/>
    <mergeCell ref="K10:M10"/>
    <mergeCell ref="R11:S11"/>
    <mergeCell ref="AI18:AJ18"/>
    <mergeCell ref="D19:K20"/>
    <mergeCell ref="A6:D6"/>
    <mergeCell ref="E6:G6"/>
    <mergeCell ref="H6:J6"/>
    <mergeCell ref="K6:M6"/>
    <mergeCell ref="B8:D8"/>
    <mergeCell ref="E8:G8"/>
    <mergeCell ref="H8:J8"/>
    <mergeCell ref="H9:J9"/>
    <mergeCell ref="K9:M9"/>
    <mergeCell ref="A27:A28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AI7:AJ7"/>
    <mergeCell ref="H21:H23"/>
    <mergeCell ref="I21:I23"/>
    <mergeCell ref="R9:S9"/>
    <mergeCell ref="AI27:AI28"/>
    <mergeCell ref="V21:V23"/>
    <mergeCell ref="W21:W23"/>
    <mergeCell ref="X21:X23"/>
    <mergeCell ref="Y21:Y23"/>
    <mergeCell ref="P21:P23"/>
    <mergeCell ref="S21:S23"/>
    <mergeCell ref="T21:T23"/>
    <mergeCell ref="U21:U23"/>
    <mergeCell ref="L21:L23"/>
    <mergeCell ref="M21:M23"/>
    <mergeCell ref="O21:O23"/>
    <mergeCell ref="Q21:Q23"/>
    <mergeCell ref="J21:J23"/>
    <mergeCell ref="K21:K23"/>
    <mergeCell ref="X9:AC9"/>
    <mergeCell ref="N21:N23"/>
    <mergeCell ref="R21:R23"/>
    <mergeCell ref="A31:A32"/>
    <mergeCell ref="B29:B30"/>
    <mergeCell ref="A33:A34"/>
    <mergeCell ref="A59:A60"/>
    <mergeCell ref="C29:C30"/>
    <mergeCell ref="A41:A42"/>
    <mergeCell ref="F51:F53"/>
    <mergeCell ref="G51:G53"/>
    <mergeCell ref="A29:A30"/>
    <mergeCell ref="B31:B32"/>
    <mergeCell ref="B33:B34"/>
    <mergeCell ref="B35:B36"/>
    <mergeCell ref="C31:C32"/>
    <mergeCell ref="C33:C34"/>
    <mergeCell ref="C35:C36"/>
    <mergeCell ref="C37:C38"/>
    <mergeCell ref="C39:C40"/>
    <mergeCell ref="D51:D53"/>
    <mergeCell ref="E51:E53"/>
    <mergeCell ref="C41:C42"/>
    <mergeCell ref="A55:A56"/>
    <mergeCell ref="A57:A58"/>
    <mergeCell ref="A35:A36"/>
    <mergeCell ref="A37:A38"/>
    <mergeCell ref="AI29:AI30"/>
    <mergeCell ref="AI48:AJ48"/>
    <mergeCell ref="D49:K50"/>
    <mergeCell ref="L49:U50"/>
    <mergeCell ref="V49:Y50"/>
    <mergeCell ref="Z49:AD50"/>
    <mergeCell ref="AI49:AJ49"/>
    <mergeCell ref="AI50:AJ50"/>
    <mergeCell ref="AI31:AI32"/>
    <mergeCell ref="AI33:AI34"/>
    <mergeCell ref="AI35:AI36"/>
    <mergeCell ref="AI37:AI38"/>
    <mergeCell ref="AI39:AI40"/>
    <mergeCell ref="AI41:AI42"/>
    <mergeCell ref="AI45:AI46"/>
    <mergeCell ref="AI43:AI44"/>
    <mergeCell ref="A67:A68"/>
    <mergeCell ref="A75:A76"/>
    <mergeCell ref="A79:A80"/>
    <mergeCell ref="A81:A82"/>
    <mergeCell ref="A83:A84"/>
    <mergeCell ref="A69:A70"/>
    <mergeCell ref="B85:B86"/>
    <mergeCell ref="B87:B88"/>
    <mergeCell ref="B75:B76"/>
    <mergeCell ref="B79:B80"/>
    <mergeCell ref="A85:A86"/>
    <mergeCell ref="A87:A88"/>
    <mergeCell ref="A71:A72"/>
    <mergeCell ref="A77:A78"/>
    <mergeCell ref="A73:A74"/>
    <mergeCell ref="C45:C46"/>
    <mergeCell ref="A39:A40"/>
    <mergeCell ref="B45:B46"/>
    <mergeCell ref="A45:A46"/>
    <mergeCell ref="A63:A64"/>
    <mergeCell ref="A65:A66"/>
    <mergeCell ref="B37:B38"/>
    <mergeCell ref="B39:B40"/>
    <mergeCell ref="B41:B42"/>
    <mergeCell ref="A61:A62"/>
    <mergeCell ref="B55:B56"/>
    <mergeCell ref="B63:B64"/>
    <mergeCell ref="B65:B66"/>
    <mergeCell ref="A43:A44"/>
    <mergeCell ref="V51:V53"/>
    <mergeCell ref="N51:N53"/>
    <mergeCell ref="O51:O53"/>
    <mergeCell ref="C83:C84"/>
    <mergeCell ref="B69:B70"/>
    <mergeCell ref="B67:B68"/>
    <mergeCell ref="B57:B58"/>
    <mergeCell ref="B59:B60"/>
    <mergeCell ref="B61:B62"/>
    <mergeCell ref="B81:B82"/>
    <mergeCell ref="B83:B84"/>
    <mergeCell ref="AI59:AI60"/>
    <mergeCell ref="P51:P53"/>
    <mergeCell ref="AI61:AI62"/>
    <mergeCell ref="AI63:AI64"/>
    <mergeCell ref="AI65:AI66"/>
    <mergeCell ref="C55:C56"/>
    <mergeCell ref="AI69:AI70"/>
    <mergeCell ref="C57:C58"/>
    <mergeCell ref="C59:C60"/>
    <mergeCell ref="H51:H53"/>
    <mergeCell ref="J51:J53"/>
    <mergeCell ref="K51:K53"/>
    <mergeCell ref="L51:L53"/>
    <mergeCell ref="M51:M53"/>
    <mergeCell ref="R51:R53"/>
    <mergeCell ref="I51:I53"/>
    <mergeCell ref="AI55:AI56"/>
    <mergeCell ref="AI57:AI58"/>
    <mergeCell ref="W51:W53"/>
    <mergeCell ref="X51:X53"/>
    <mergeCell ref="Q51:Q53"/>
    <mergeCell ref="S51:S53"/>
    <mergeCell ref="T51:T53"/>
    <mergeCell ref="U51:U53"/>
    <mergeCell ref="AI71:AI72"/>
    <mergeCell ref="AI73:AI74"/>
    <mergeCell ref="C89:C90"/>
    <mergeCell ref="C61:C62"/>
    <mergeCell ref="C63:C64"/>
    <mergeCell ref="C65:C66"/>
    <mergeCell ref="C75:C76"/>
    <mergeCell ref="C79:C80"/>
    <mergeCell ref="C69:C70"/>
    <mergeCell ref="C81:C82"/>
    <mergeCell ref="C67:C68"/>
    <mergeCell ref="AI67:AI68"/>
    <mergeCell ref="AI77:AI78"/>
    <mergeCell ref="C85:C86"/>
    <mergeCell ref="C87:C88"/>
    <mergeCell ref="A91:G91"/>
    <mergeCell ref="AI85:AI86"/>
    <mergeCell ref="AI87:AI88"/>
    <mergeCell ref="AI89:AI90"/>
    <mergeCell ref="AI75:AI76"/>
    <mergeCell ref="AI79:AI80"/>
    <mergeCell ref="AI81:AI82"/>
    <mergeCell ref="AI83:AI84"/>
    <mergeCell ref="A89:A90"/>
    <mergeCell ref="B89:B90"/>
  </mergeCells>
  <pageMargins left="0.31496062992125984" right="0.39370078740157483" top="0.19685039370078741" bottom="0.15748031496062992" header="0.51181102362204722" footer="0.23622047244094491"/>
  <pageSetup paperSize="9" scale="69" firstPageNumber="0" fitToHeight="0" pageOrder="overThenDown" orientation="landscape" horizontalDpi="4294967293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2025-12-24T13:24:45Z</cp:lastPrinted>
  <dcterms:created xsi:type="dcterms:W3CDTF">2017-01-24T07:06:11Z</dcterms:created>
  <dcterms:modified xsi:type="dcterms:W3CDTF">2026-01-23T10:05:44Z</dcterms:modified>
</cp:coreProperties>
</file>