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меню январь26\основной 2-3\"/>
    </mc:Choice>
  </mc:AlternateContent>
  <xr:revisionPtr revIDLastSave="0" documentId="13_ncr:1_{F3F835EB-B7D0-4084-BC46-1C43F8C3E37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Лист1!$A$1:$AJ$89</definedName>
  </definedNames>
  <calcPr calcId="191029" refMode="R1C1"/>
</workbook>
</file>

<file path=xl/calcChain.xml><?xml version="1.0" encoding="utf-8"?>
<calcChain xmlns="http://schemas.openxmlformats.org/spreadsheetml/2006/main">
  <c r="AH61" i="1" l="1"/>
  <c r="AH81" i="1"/>
  <c r="AH37" i="1"/>
  <c r="AH25" i="1"/>
  <c r="V72" i="1"/>
  <c r="U28" i="1"/>
  <c r="U32" i="1"/>
  <c r="N34" i="1"/>
  <c r="N82" i="1"/>
  <c r="N32" i="1"/>
  <c r="M26" i="1"/>
  <c r="L55" i="1"/>
  <c r="L44" i="1"/>
  <c r="AH43" i="1" s="1"/>
  <c r="L48" i="1"/>
  <c r="AH47" i="1" s="1"/>
  <c r="L38" i="1"/>
  <c r="L76" i="1"/>
  <c r="F62" i="1"/>
  <c r="AJ62" i="1" l="1"/>
  <c r="AH41" i="1" l="1"/>
  <c r="U46" i="1"/>
  <c r="U84" i="1"/>
  <c r="T55" i="1"/>
  <c r="AJ48" i="1"/>
  <c r="T23" i="1"/>
  <c r="AJ44" i="1"/>
  <c r="L34" i="1"/>
  <c r="N55" i="1"/>
  <c r="M78" i="1"/>
  <c r="O55" i="1"/>
  <c r="M66" i="1"/>
  <c r="N64" i="1"/>
  <c r="M84" i="1"/>
  <c r="AH83" i="1" s="1"/>
  <c r="F55" i="1"/>
  <c r="U55" i="1"/>
  <c r="AH77" i="1" l="1"/>
  <c r="AJ78" i="1" s="1"/>
  <c r="AH33" i="1"/>
  <c r="AJ34" i="1" s="1"/>
  <c r="AH45" i="1"/>
  <c r="AJ46" i="1" s="1"/>
  <c r="AJ82" i="1"/>
  <c r="AH39" i="1"/>
  <c r="V55" i="1"/>
  <c r="V76" i="1"/>
  <c r="U76" i="1"/>
  <c r="M64" i="1"/>
  <c r="G55" i="1"/>
  <c r="D55" i="1"/>
  <c r="R23" i="1" l="1"/>
  <c r="M60" i="1"/>
  <c r="L32" i="1" l="1"/>
  <c r="AH31" i="1" s="1"/>
  <c r="L50" i="1" l="1"/>
  <c r="AH49" i="1" s="1"/>
  <c r="L64" i="1"/>
  <c r="AH63" i="1" s="1"/>
  <c r="L66" i="1"/>
  <c r="AH65" i="1" s="1"/>
  <c r="AJ42" i="1" l="1"/>
  <c r="AJ66" i="1"/>
  <c r="AJ64" i="1"/>
  <c r="AJ50" i="1"/>
  <c r="L74" i="1"/>
  <c r="AH73" i="1" s="1"/>
  <c r="G80" i="1"/>
  <c r="AH79" i="1" s="1"/>
  <c r="D36" i="1" l="1"/>
  <c r="AH35" i="1" s="1"/>
  <c r="M28" i="1"/>
  <c r="AJ84" i="1" l="1"/>
  <c r="AJ40" i="1"/>
  <c r="AJ36" i="1"/>
  <c r="AJ74" i="1"/>
  <c r="V23" i="1"/>
  <c r="U23" i="1"/>
  <c r="P23" i="1"/>
  <c r="O23" i="1"/>
  <c r="N23" i="1"/>
  <c r="M23" i="1"/>
  <c r="L23" i="1"/>
  <c r="F23" i="1"/>
  <c r="E23" i="1"/>
  <c r="D23" i="1"/>
  <c r="F72" i="1"/>
  <c r="AH71" i="1" s="1"/>
  <c r="P70" i="1"/>
  <c r="AH69" i="1" s="1"/>
  <c r="E68" i="1"/>
  <c r="AH67" i="1" s="1"/>
  <c r="L60" i="1"/>
  <c r="AH59" i="1" s="1"/>
  <c r="N76" i="1"/>
  <c r="F76" i="1"/>
  <c r="D76" i="1"/>
  <c r="D30" i="1"/>
  <c r="AH29" i="1" s="1"/>
  <c r="D28" i="1"/>
  <c r="AH27" i="1" s="1"/>
  <c r="AJ26" i="1"/>
  <c r="AJ80" i="1"/>
  <c r="AH75" i="1" l="1"/>
  <c r="AJ76" i="1"/>
  <c r="AJ68" i="1"/>
  <c r="AJ72" i="1"/>
  <c r="AJ70" i="1"/>
  <c r="AJ30" i="1"/>
  <c r="AJ28" i="1"/>
  <c r="AJ32" i="1"/>
  <c r="AJ38" i="1"/>
  <c r="AJ60" i="1"/>
  <c r="O12" i="1" l="1"/>
  <c r="L11" i="1" s="1"/>
</calcChain>
</file>

<file path=xl/sharedStrings.xml><?xml version="1.0" encoding="utf-8"?>
<sst xmlns="http://schemas.openxmlformats.org/spreadsheetml/2006/main" count="152" uniqueCount="110">
  <si>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</si>
  <si>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</si>
  <si>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</si>
  <si>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</si>
  <si>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</si>
  <si>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</si>
  <si>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</si>
  <si>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</si>
  <si>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</si>
  <si>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</si>
  <si>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</si>
  <si>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</si>
  <si>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</si>
  <si>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</si>
  <si>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</si>
  <si>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</si>
  <si>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</si>
  <si>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</si>
  <si>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</si>
  <si>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</si>
  <si>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</si>
  <si>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</si>
  <si>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</si>
  <si>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</si>
  <si>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</si>
  <si>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</si>
  <si>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</si>
  <si>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</si>
  <si>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</si>
  <si>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</si>
  <si>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</si>
  <si>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</si>
  <si>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</si>
  <si>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</si>
  <si>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</si>
  <si>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</si>
  <si>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</si>
  <si>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</si>
  <si>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</si>
  <si>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</si>
  <si>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</si>
  <si>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</si>
  <si>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</si>
  <si>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</si>
  <si>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</si>
  <si>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</si>
  <si>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</si>
  <si>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</si>
  <si>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</si>
  <si>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</si>
  <si>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</si>
  <si>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</si>
  <si>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</si>
  <si>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</si>
  <si>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</si>
  <si>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</si>
  <si>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</si>
  <si>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</si>
  <si>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 xml:space="preserve"> Хлеб рж.</t>
  </si>
  <si>
    <t>масло сливочное</t>
  </si>
  <si>
    <t>масло растительное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</si>
  <si>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</si>
  <si>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</si>
  <si>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</si>
  <si>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</si>
  <si>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</si>
  <si>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</si>
  <si>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Климова З.В.</t>
  </si>
  <si>
    <t>Заведующий   ____________         _______________________</t>
  </si>
  <si>
    <t>Материально ответственное лицо  Салимова С.А.</t>
  </si>
  <si>
    <t>молоко</t>
  </si>
  <si>
    <t>количество</t>
  </si>
  <si>
    <t>цена</t>
  </si>
  <si>
    <t>сумма</t>
  </si>
  <si>
    <t>Хлеб пшеничный</t>
  </si>
  <si>
    <t>картофель</t>
  </si>
  <si>
    <t>морковь</t>
  </si>
  <si>
    <t xml:space="preserve"> </t>
  </si>
  <si>
    <t>Каша вязкая манная</t>
  </si>
  <si>
    <t>150\5\5</t>
  </si>
  <si>
    <t>Крупа манная</t>
  </si>
  <si>
    <t>Мясо говядина</t>
  </si>
  <si>
    <t>Капуста</t>
  </si>
  <si>
    <t>лимонная кислота</t>
  </si>
  <si>
    <t>145\5</t>
  </si>
  <si>
    <t>Сметана</t>
  </si>
  <si>
    <t>Мука пшеничная</t>
  </si>
  <si>
    <t>чай с сахаром</t>
  </si>
  <si>
    <t>150\6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</si>
  <si>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</si>
  <si>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</si>
  <si>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</si>
  <si>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</si>
  <si>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>яблоко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</si>
  <si>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5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</si>
  <si>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</si>
  <si>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</si>
  <si>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чай с лимоном</t>
  </si>
  <si>
    <t>150\6\3,5</t>
  </si>
  <si>
    <t>свекла</t>
  </si>
  <si>
    <t>витаминизированный напиток</t>
  </si>
  <si>
    <t>лимон</t>
  </si>
  <si>
    <t>зеленый горошек</t>
  </si>
  <si>
    <t>повидло</t>
  </si>
  <si>
    <t>томатная паста</t>
  </si>
  <si>
    <t>яблоко 10.00</t>
  </si>
  <si>
    <t>борщ</t>
  </si>
  <si>
    <t>мясо тушеное с овощами</t>
  </si>
  <si>
    <t>Салат из капусты</t>
  </si>
  <si>
    <t>блинчики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</si>
</sst>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0">
    <font>
      <sz val="10"/>
      <name val="Pragmatica"/>
      <charset val="204"/>
    </font>
    <font>
      <sz val="10"/>
      <name val="Arial Cyr"/>
      <family val="2"/>
      <charset val="204"/>
    </font>
    <font>
      <i/>
      <sz val="14"/>
      <name val="Times New Roman"/>
      <family val="1"/>
      <charset val="204"/>
    </font>
    <font>
      <sz val="14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2"/>
      <name val="Segoe UI Semibold"/>
      <family val="2"/>
      <charset val="204"/>
    </font>
    <font>
      <b/>
      <sz val="11"/>
      <name val="Segoe UI Semibold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6" xfId="0" applyBorder="1" applyAlignment="1">
      <alignment vertical="center"/>
    </xf>
    <xf numFmtId="0" fontId="2" fillId="0" borderId="0" xfId="0" applyFont="1"/>
    <xf numFmtId="2" fontId="3" fillId="0" borderId="0" xfId="0" applyNumberFormat="1" applyFont="1"/>
    <xf numFmtId="0" fontId="3" fillId="0" borderId="0" xfId="0" applyFont="1"/>
    <xf numFmtId="0" fontId="2" fillId="0" borderId="9" xfId="0" applyFont="1" applyBorder="1" applyAlignment="1">
      <alignment horizontal="left"/>
    </xf>
    <xf numFmtId="0" fontId="0" fillId="0" borderId="43" xfId="0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42" xfId="0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/>
    <xf numFmtId="0" fontId="5" fillId="0" borderId="9" xfId="0" applyFont="1" applyBorder="1"/>
    <xf numFmtId="0" fontId="5" fillId="0" borderId="14" xfId="0" applyFont="1" applyBorder="1"/>
    <xf numFmtId="0" fontId="5" fillId="0" borderId="15" xfId="0" applyFont="1" applyBorder="1"/>
    <xf numFmtId="0" fontId="7" fillId="0" borderId="1" xfId="0" applyFont="1" applyBorder="1" applyAlignment="1">
      <alignment horizontal="center" vertical="center"/>
    </xf>
    <xf numFmtId="0" fontId="5" fillId="0" borderId="16" xfId="0" applyFont="1" applyBorder="1"/>
    <xf numFmtId="0" fontId="7" fillId="0" borderId="17" xfId="0" applyFont="1" applyBorder="1" applyAlignment="1">
      <alignment horizontal="center"/>
    </xf>
    <xf numFmtId="0" fontId="5" fillId="0" borderId="18" xfId="0" applyFont="1" applyBorder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2" fontId="7" fillId="0" borderId="20" xfId="0" applyNumberFormat="1" applyFont="1" applyBorder="1"/>
    <xf numFmtId="0" fontId="4" fillId="0" borderId="21" xfId="0" applyFont="1" applyBorder="1"/>
    <xf numFmtId="0" fontId="5" fillId="0" borderId="20" xfId="0" applyFont="1" applyBorder="1"/>
    <xf numFmtId="0" fontId="7" fillId="0" borderId="22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2" fontId="7" fillId="0" borderId="24" xfId="0" applyNumberFormat="1" applyFont="1" applyBorder="1"/>
    <xf numFmtId="0" fontId="7" fillId="0" borderId="26" xfId="0" applyFont="1" applyBorder="1"/>
    <xf numFmtId="0" fontId="5" fillId="0" borderId="24" xfId="0" applyFont="1" applyBorder="1"/>
    <xf numFmtId="0" fontId="7" fillId="0" borderId="27" xfId="0" applyFont="1" applyBorder="1"/>
    <xf numFmtId="0" fontId="7" fillId="0" borderId="0" xfId="0" applyFont="1" applyAlignment="1">
      <alignment vertical="top"/>
    </xf>
    <xf numFmtId="0" fontId="5" fillId="0" borderId="25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8" xfId="0" applyFont="1" applyBorder="1"/>
    <xf numFmtId="0" fontId="5" fillId="0" borderId="32" xfId="0" applyFont="1" applyBorder="1"/>
    <xf numFmtId="0" fontId="5" fillId="0" borderId="3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6" xfId="0" applyFont="1" applyBorder="1"/>
    <xf numFmtId="0" fontId="7" fillId="0" borderId="18" xfId="0" applyFont="1" applyBorder="1"/>
    <xf numFmtId="0" fontId="5" fillId="0" borderId="17" xfId="0" applyFont="1" applyBorder="1"/>
    <xf numFmtId="0" fontId="7" fillId="0" borderId="35" xfId="0" applyFont="1" applyBorder="1"/>
    <xf numFmtId="0" fontId="7" fillId="0" borderId="44" xfId="0" applyFont="1" applyBorder="1" applyAlignment="1">
      <alignment horizontal="left"/>
    </xf>
    <xf numFmtId="0" fontId="7" fillId="0" borderId="44" xfId="0" applyFont="1" applyBorder="1" applyAlignment="1">
      <alignment horizontal="center"/>
    </xf>
    <xf numFmtId="0" fontId="5" fillId="0" borderId="44" xfId="0" applyFont="1" applyBorder="1"/>
    <xf numFmtId="0" fontId="7" fillId="0" borderId="44" xfId="0" applyFont="1" applyBorder="1"/>
    <xf numFmtId="0" fontId="7" fillId="0" borderId="44" xfId="0" applyFont="1" applyBorder="1" applyAlignment="1">
      <alignment textRotation="90" wrapText="1"/>
    </xf>
    <xf numFmtId="0" fontId="7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horizontal="left" wrapText="1"/>
    </xf>
    <xf numFmtId="49" fontId="7" fillId="0" borderId="44" xfId="0" applyNumberFormat="1" applyFont="1" applyBorder="1"/>
    <xf numFmtId="0" fontId="15" fillId="0" borderId="44" xfId="0" applyFont="1" applyBorder="1" applyAlignment="1">
      <alignment vertical="center"/>
    </xf>
    <xf numFmtId="165" fontId="15" fillId="0" borderId="44" xfId="0" applyNumberFormat="1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164" fontId="15" fillId="0" borderId="44" xfId="0" applyNumberFormat="1" applyFont="1" applyBorder="1" applyAlignment="1">
      <alignment vertical="center"/>
    </xf>
    <xf numFmtId="2" fontId="16" fillId="0" borderId="44" xfId="0" applyNumberFormat="1" applyFont="1" applyBorder="1" applyAlignment="1">
      <alignment vertical="center"/>
    </xf>
    <xf numFmtId="0" fontId="5" fillId="0" borderId="4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/>
    </xf>
    <xf numFmtId="1" fontId="15" fillId="0" borderId="44" xfId="0" applyNumberFormat="1" applyFont="1" applyBorder="1" applyAlignment="1">
      <alignment vertical="center"/>
    </xf>
    <xf numFmtId="2" fontId="16" fillId="0" borderId="46" xfId="0" applyNumberFormat="1" applyFont="1" applyBorder="1" applyAlignment="1">
      <alignment vertical="center"/>
    </xf>
    <xf numFmtId="2" fontId="15" fillId="0" borderId="44" xfId="0" applyNumberFormat="1" applyFont="1" applyBorder="1" applyAlignment="1">
      <alignment vertical="center"/>
    </xf>
    <xf numFmtId="0" fontId="5" fillId="0" borderId="44" xfId="0" applyFont="1" applyBorder="1" applyAlignment="1">
      <alignment horizontal="center" vertical="center"/>
    </xf>
    <xf numFmtId="165" fontId="17" fillId="0" borderId="44" xfId="0" applyNumberFormat="1" applyFont="1" applyBorder="1" applyAlignment="1">
      <alignment vertical="center"/>
    </xf>
    <xf numFmtId="2" fontId="5" fillId="0" borderId="45" xfId="0" applyNumberFormat="1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10" fillId="0" borderId="44" xfId="0" applyFont="1" applyBorder="1" applyAlignment="1">
      <alignment horizontal="center"/>
    </xf>
    <xf numFmtId="0" fontId="10" fillId="0" borderId="44" xfId="0" applyFont="1" applyBorder="1"/>
    <xf numFmtId="0" fontId="4" fillId="0" borderId="44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4" fillId="0" borderId="44" xfId="0" applyFont="1" applyBorder="1"/>
    <xf numFmtId="0" fontId="15" fillId="0" borderId="44" xfId="0" applyFont="1" applyBorder="1"/>
    <xf numFmtId="165" fontId="15" fillId="0" borderId="44" xfId="0" applyNumberFormat="1" applyFont="1" applyBorder="1"/>
    <xf numFmtId="164" fontId="15" fillId="0" borderId="44" xfId="0" applyNumberFormat="1" applyFont="1" applyBorder="1"/>
    <xf numFmtId="0" fontId="18" fillId="0" borderId="44" xfId="0" applyFont="1" applyBorder="1"/>
    <xf numFmtId="0" fontId="16" fillId="0" borderId="44" xfId="0" applyFont="1" applyBorder="1"/>
    <xf numFmtId="0" fontId="4" fillId="0" borderId="44" xfId="0" applyFont="1" applyBorder="1" applyAlignment="1">
      <alignment horizontal="center"/>
    </xf>
    <xf numFmtId="166" fontId="15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left" vertical="center"/>
    </xf>
    <xf numFmtId="0" fontId="14" fillId="0" borderId="44" xfId="0" applyFont="1" applyBorder="1" applyAlignment="1">
      <alignment vertical="center"/>
    </xf>
    <xf numFmtId="165" fontId="14" fillId="0" borderId="44" xfId="0" applyNumberFormat="1" applyFont="1" applyBorder="1" applyAlignment="1">
      <alignment vertical="center"/>
    </xf>
    <xf numFmtId="164" fontId="14" fillId="0" borderId="44" xfId="0" applyNumberFormat="1" applyFont="1" applyBorder="1" applyAlignment="1">
      <alignment vertical="center"/>
    </xf>
    <xf numFmtId="2" fontId="4" fillId="0" borderId="45" xfId="0" applyNumberFormat="1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164" fontId="14" fillId="0" borderId="47" xfId="0" applyNumberFormat="1" applyFont="1" applyBorder="1" applyAlignment="1">
      <alignment vertical="center"/>
    </xf>
    <xf numFmtId="0" fontId="2" fillId="0" borderId="48" xfId="0" applyFont="1" applyBorder="1"/>
    <xf numFmtId="0" fontId="2" fillId="0" borderId="47" xfId="0" applyFont="1" applyBorder="1"/>
    <xf numFmtId="2" fontId="2" fillId="0" borderId="47" xfId="0" applyNumberFormat="1" applyFont="1" applyBorder="1"/>
    <xf numFmtId="2" fontId="2" fillId="0" borderId="0" xfId="0" applyNumberFormat="1" applyFont="1" applyAlignment="1">
      <alignment vertical="center"/>
    </xf>
    <xf numFmtId="0" fontId="19" fillId="0" borderId="44" xfId="0" applyFont="1" applyBorder="1"/>
    <xf numFmtId="0" fontId="19" fillId="0" borderId="44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164" fontId="15" fillId="0" borderId="44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left" vertical="center" wrapText="1"/>
    </xf>
    <xf numFmtId="164" fontId="15" fillId="0" borderId="44" xfId="0" applyNumberFormat="1" applyFont="1" applyBorder="1" applyAlignment="1">
      <alignment horizontal="center"/>
    </xf>
    <xf numFmtId="0" fontId="14" fillId="0" borderId="4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15" fillId="0" borderId="44" xfId="0" applyFont="1" applyBorder="1" applyAlignment="1">
      <alignment vertical="center" wrapText="1"/>
    </xf>
    <xf numFmtId="0" fontId="12" fillId="0" borderId="44" xfId="0" applyFont="1" applyBorder="1" applyAlignment="1">
      <alignment horizontal="center" textRotation="90" wrapText="1"/>
    </xf>
    <xf numFmtId="0" fontId="10" fillId="0" borderId="44" xfId="0" applyFont="1" applyBorder="1" applyAlignment="1">
      <alignment horizontal="center" textRotation="90" wrapText="1"/>
    </xf>
    <xf numFmtId="0" fontId="8" fillId="0" borderId="0" xfId="0" applyFont="1" applyAlignment="1">
      <alignment horizontal="center"/>
    </xf>
    <xf numFmtId="0" fontId="4" fillId="0" borderId="44" xfId="0" applyFont="1" applyBorder="1" applyAlignment="1">
      <alignment horizontal="left" vertical="center"/>
    </xf>
    <xf numFmtId="1" fontId="15" fillId="0" borderId="44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left" vertical="center" wrapText="1"/>
    </xf>
    <xf numFmtId="0" fontId="12" fillId="2" borderId="44" xfId="0" applyFont="1" applyFill="1" applyBorder="1" applyAlignment="1">
      <alignment horizontal="center" textRotation="90" wrapText="1"/>
    </xf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textRotation="90" wrapText="1"/>
    </xf>
    <xf numFmtId="0" fontId="12" fillId="0" borderId="44" xfId="0" applyFont="1" applyBorder="1" applyAlignment="1">
      <alignment horizontal="center" vertical="center" textRotation="90" wrapText="1"/>
    </xf>
    <xf numFmtId="49" fontId="7" fillId="0" borderId="4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4" xfId="0" applyFont="1" applyBorder="1" applyAlignment="1">
      <alignment horizontal="center" textRotation="90" wrapText="1"/>
    </xf>
    <xf numFmtId="0" fontId="13" fillId="2" borderId="44" xfId="0" applyFont="1" applyFill="1" applyBorder="1" applyAlignment="1">
      <alignment horizontal="center" textRotation="90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37" xfId="0" applyNumberFormat="1" applyFont="1" applyBorder="1" applyAlignment="1">
      <alignment horizontal="center"/>
    </xf>
    <xf numFmtId="2" fontId="7" fillId="0" borderId="38" xfId="0" applyNumberFormat="1" applyFont="1" applyBorder="1" applyAlignment="1">
      <alignment horizontal="center"/>
    </xf>
    <xf numFmtId="2" fontId="7" fillId="0" borderId="39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9"/>
  <sheetViews>
    <sheetView tabSelected="1" zoomScale="90" zoomScaleNormal="90" workbookViewId="0">
      <selection activeCell="A41" sqref="A41:U42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7.7109375" customWidth="1"/>
    <col min="5" max="5" width="6.85546875" customWidth="1"/>
    <col min="6" max="6" width="7.140625" customWidth="1"/>
    <col min="7" max="7" width="7.42578125" customWidth="1"/>
    <col min="8" max="8" width="2.28515625" customWidth="1"/>
    <col min="9" max="9" width="2.85546875" customWidth="1"/>
    <col min="10" max="10" width="5.85546875" customWidth="1"/>
    <col min="11" max="11" width="2.42578125" customWidth="1"/>
    <col min="12" max="12" width="7.85546875" customWidth="1"/>
    <col min="13" max="13" width="8.28515625" customWidth="1"/>
    <col min="14" max="14" width="7.140625" customWidth="1"/>
    <col min="15" max="15" width="9.42578125" customWidth="1"/>
    <col min="16" max="16" width="6.42578125" customWidth="1"/>
    <col min="17" max="17" width="7.42578125" customWidth="1"/>
    <col min="18" max="18" width="9.42578125" customWidth="1"/>
    <col min="19" max="19" width="8" customWidth="1"/>
    <col min="20" max="20" width="8.140625" hidden="1" customWidth="1"/>
    <col min="21" max="21" width="8.42578125" customWidth="1"/>
    <col min="22" max="22" width="7.7109375" customWidth="1"/>
    <col min="23" max="23" width="6" hidden="1" customWidth="1"/>
    <col min="24" max="24" width="6.5703125" hidden="1" customWidth="1"/>
    <col min="25" max="25" width="1.85546875" hidden="1" customWidth="1"/>
    <col min="26" max="26" width="1.5703125" hidden="1" customWidth="1"/>
    <col min="27" max="27" width="1.85546875" hidden="1" customWidth="1"/>
    <col min="28" max="28" width="1.85546875" customWidth="1"/>
    <col min="29" max="29" width="3.28515625" customWidth="1"/>
    <col min="30" max="30" width="3.42578125" customWidth="1"/>
    <col min="31" max="31" width="1.140625" customWidth="1"/>
    <col min="32" max="32" width="5.42578125" customWidth="1"/>
    <col min="33" max="33" width="2.7109375" customWidth="1"/>
    <col min="34" max="34" width="10" customWidth="1"/>
    <col min="35" max="35" width="8.140625" customWidth="1"/>
    <col min="36" max="36" width="7.5703125" customWidth="1"/>
    <col min="37" max="37" width="8" customWidth="1"/>
  </cols>
  <sheetData>
    <row r="1" spans="1:41" ht="13.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4"/>
      <c r="X1" s="16"/>
      <c r="Y1" s="17"/>
      <c r="Z1" s="17"/>
      <c r="AA1" s="17"/>
      <c r="AB1" s="17"/>
      <c r="AC1" s="14"/>
      <c r="AD1" s="14"/>
      <c r="AE1" s="14"/>
      <c r="AF1" s="15"/>
      <c r="AG1" s="18"/>
      <c r="AH1" s="18"/>
      <c r="AI1" s="18"/>
      <c r="AJ1" s="14"/>
      <c r="AK1" s="1"/>
      <c r="AL1" s="1"/>
      <c r="AM1" s="1"/>
      <c r="AN1" s="1"/>
      <c r="AO1" s="1"/>
    </row>
    <row r="2" spans="1:41" ht="16.5" customHeight="1">
      <c r="A2" s="16" t="s">
        <v>68</v>
      </c>
      <c r="B2" s="14"/>
      <c r="C2" s="14"/>
      <c r="D2" s="14" t="s">
        <v>67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  <c r="W2" s="14"/>
      <c r="X2" s="17"/>
      <c r="Y2" s="17"/>
      <c r="Z2" s="17"/>
      <c r="AA2" s="17"/>
      <c r="AB2" s="17"/>
      <c r="AC2" s="17"/>
      <c r="AD2" s="17"/>
      <c r="AE2" s="17"/>
      <c r="AF2" s="15"/>
      <c r="AG2" s="18"/>
      <c r="AH2" s="18"/>
      <c r="AI2" s="18"/>
      <c r="AJ2" s="14"/>
      <c r="AK2" s="1"/>
      <c r="AL2" s="1"/>
      <c r="AM2" s="1"/>
      <c r="AN2" s="1"/>
      <c r="AO2" s="1"/>
    </row>
    <row r="3" spans="1:41" ht="12" customHeight="1">
      <c r="A3" s="17" t="s">
        <v>1</v>
      </c>
      <c r="B3" s="14"/>
      <c r="C3" s="14"/>
      <c r="D3" s="14"/>
      <c r="E3" s="14"/>
      <c r="F3" s="18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28" t="s">
        <v>94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8">
        <v>5</v>
      </c>
      <c r="AJ3" s="14"/>
      <c r="AK3" s="1"/>
      <c r="AL3" s="1"/>
      <c r="AM3" s="1"/>
      <c r="AN3" s="1"/>
      <c r="AO3" s="1"/>
    </row>
    <row r="4" spans="1:41" ht="15.75" customHeight="1" thickBot="1">
      <c r="A4" s="144" t="s">
        <v>2</v>
      </c>
      <c r="B4" s="144"/>
      <c r="C4" s="144"/>
      <c r="D4" s="144"/>
      <c r="E4" s="145" t="s">
        <v>3</v>
      </c>
      <c r="F4" s="145"/>
      <c r="G4" s="145"/>
      <c r="H4" s="145" t="s">
        <v>4</v>
      </c>
      <c r="I4" s="145"/>
      <c r="J4" s="145"/>
      <c r="K4" s="145" t="s">
        <v>5</v>
      </c>
      <c r="L4" s="145"/>
      <c r="M4" s="145"/>
      <c r="N4" s="19"/>
      <c r="O4" s="20"/>
      <c r="P4" s="21"/>
      <c r="Q4" s="19"/>
      <c r="R4" s="20"/>
      <c r="S4" s="16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0" t="s">
        <v>6</v>
      </c>
      <c r="AI4" s="150"/>
      <c r="AJ4" s="14"/>
      <c r="AK4" s="1"/>
      <c r="AL4" s="1"/>
      <c r="AM4" s="1"/>
      <c r="AN4" s="1"/>
      <c r="AO4" s="1"/>
    </row>
    <row r="5" spans="1:41" ht="11.25" customHeight="1">
      <c r="A5" s="151" t="s">
        <v>7</v>
      </c>
      <c r="B5" s="151"/>
      <c r="C5" s="151"/>
      <c r="D5" s="151"/>
      <c r="E5" s="146" t="s">
        <v>8</v>
      </c>
      <c r="F5" s="146"/>
      <c r="G5" s="146"/>
      <c r="H5" s="146" t="s">
        <v>9</v>
      </c>
      <c r="I5" s="146"/>
      <c r="J5" s="146"/>
      <c r="K5" s="146" t="s">
        <v>10</v>
      </c>
      <c r="L5" s="146"/>
      <c r="M5" s="146"/>
      <c r="N5" s="146" t="s">
        <v>11</v>
      </c>
      <c r="O5" s="146"/>
      <c r="P5" s="146"/>
      <c r="Q5" s="141" t="s">
        <v>12</v>
      </c>
      <c r="R5" s="141"/>
      <c r="S5" s="16"/>
      <c r="T5" s="16"/>
      <c r="U5" s="14"/>
      <c r="V5" s="14"/>
      <c r="W5" s="14"/>
      <c r="X5" s="14"/>
      <c r="Y5" s="14"/>
      <c r="Z5" s="14"/>
      <c r="AA5" s="14"/>
      <c r="AB5" s="14"/>
      <c r="AC5" s="22" t="s">
        <v>95</v>
      </c>
      <c r="AD5" s="22"/>
      <c r="AE5" s="14"/>
      <c r="AF5" s="14"/>
      <c r="AG5" s="14"/>
      <c r="AH5" s="140" t="s">
        <v>13</v>
      </c>
      <c r="AI5" s="140"/>
      <c r="AJ5" s="14"/>
      <c r="AK5" s="1"/>
      <c r="AL5" s="1"/>
      <c r="AM5" s="1"/>
      <c r="AN5" s="1"/>
      <c r="AO5" s="1"/>
    </row>
    <row r="6" spans="1:41" ht="10.5" customHeight="1">
      <c r="A6" s="23" t="s">
        <v>14</v>
      </c>
      <c r="B6" s="145" t="s">
        <v>15</v>
      </c>
      <c r="C6" s="145"/>
      <c r="D6" s="145"/>
      <c r="E6" s="146" t="s">
        <v>16</v>
      </c>
      <c r="F6" s="146"/>
      <c r="G6" s="146"/>
      <c r="H6" s="146" t="s">
        <v>17</v>
      </c>
      <c r="I6" s="146"/>
      <c r="J6" s="146"/>
      <c r="K6" s="146" t="s">
        <v>18</v>
      </c>
      <c r="L6" s="146"/>
      <c r="M6" s="146"/>
      <c r="N6" s="146" t="s">
        <v>19</v>
      </c>
      <c r="O6" s="146"/>
      <c r="P6" s="146"/>
      <c r="Q6" s="141" t="s">
        <v>20</v>
      </c>
      <c r="R6" s="141"/>
      <c r="S6" s="16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52">
        <v>46038</v>
      </c>
      <c r="AI6" s="153"/>
      <c r="AJ6" s="14"/>
      <c r="AK6" s="1"/>
      <c r="AL6" s="1"/>
      <c r="AM6" s="1"/>
      <c r="AN6" s="1"/>
      <c r="AO6" s="1"/>
    </row>
    <row r="7" spans="1:41" ht="11.25" customHeight="1">
      <c r="A7" s="24" t="s">
        <v>21</v>
      </c>
      <c r="B7" s="146" t="s">
        <v>22</v>
      </c>
      <c r="C7" s="146"/>
      <c r="D7" s="146"/>
      <c r="E7" s="146" t="s">
        <v>23</v>
      </c>
      <c r="F7" s="146"/>
      <c r="G7" s="146"/>
      <c r="H7" s="146" t="s">
        <v>24</v>
      </c>
      <c r="I7" s="146"/>
      <c r="J7" s="146"/>
      <c r="K7" s="146" t="s">
        <v>23</v>
      </c>
      <c r="L7" s="146"/>
      <c r="M7" s="146"/>
      <c r="N7" s="25"/>
      <c r="O7" s="16" t="s">
        <v>23</v>
      </c>
      <c r="P7" s="16"/>
      <c r="Q7" s="141" t="s">
        <v>25</v>
      </c>
      <c r="R7" s="141"/>
      <c r="S7" s="16"/>
      <c r="T7" s="16"/>
      <c r="U7" s="14"/>
      <c r="V7" s="14"/>
      <c r="W7" s="16"/>
      <c r="X7" s="14"/>
      <c r="Y7" s="14"/>
      <c r="Z7" s="14"/>
      <c r="AA7" s="14"/>
      <c r="AB7" s="14"/>
      <c r="AC7" s="14"/>
      <c r="AD7" s="14"/>
      <c r="AE7" s="14"/>
      <c r="AF7" s="16"/>
      <c r="AG7" s="16" t="s">
        <v>26</v>
      </c>
      <c r="AH7" s="154"/>
      <c r="AI7" s="155"/>
      <c r="AJ7" s="14"/>
      <c r="AK7" s="1"/>
      <c r="AL7" s="1"/>
      <c r="AM7" s="1"/>
      <c r="AN7" s="1"/>
      <c r="AO7" s="1"/>
    </row>
    <row r="8" spans="1:41" ht="10.5" customHeight="1">
      <c r="A8" s="26"/>
      <c r="B8" s="159" t="s">
        <v>27</v>
      </c>
      <c r="C8" s="159"/>
      <c r="D8" s="159"/>
      <c r="E8" s="16"/>
      <c r="F8" s="16"/>
      <c r="G8" s="27"/>
      <c r="H8" s="16"/>
      <c r="I8" s="16"/>
      <c r="J8" s="27"/>
      <c r="K8" s="159"/>
      <c r="L8" s="159"/>
      <c r="M8" s="159"/>
      <c r="N8" s="25"/>
      <c r="O8" s="16"/>
      <c r="P8" s="16"/>
      <c r="Q8" s="25"/>
      <c r="R8" s="16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28"/>
      <c r="AI8" s="29"/>
      <c r="AJ8" s="14"/>
    </row>
    <row r="9" spans="1:41" ht="13.9" customHeight="1" thickBot="1">
      <c r="A9" s="30">
        <v>1</v>
      </c>
      <c r="B9" s="31"/>
      <c r="C9" s="32">
        <v>2</v>
      </c>
      <c r="D9" s="33"/>
      <c r="E9" s="34"/>
      <c r="F9" s="34">
        <v>3</v>
      </c>
      <c r="G9" s="30"/>
      <c r="H9" s="34"/>
      <c r="I9" s="34">
        <v>4</v>
      </c>
      <c r="J9" s="30"/>
      <c r="K9" s="34"/>
      <c r="L9" s="34">
        <v>5</v>
      </c>
      <c r="M9" s="30"/>
      <c r="N9" s="35"/>
      <c r="O9" s="34">
        <v>6</v>
      </c>
      <c r="P9" s="34"/>
      <c r="Q9" s="160">
        <v>7</v>
      </c>
      <c r="R9" s="160"/>
      <c r="S9" s="16"/>
      <c r="T9" s="16"/>
      <c r="U9" s="16" t="s">
        <v>96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6" t="s">
        <v>28</v>
      </c>
      <c r="AG9" s="14"/>
      <c r="AH9" s="36"/>
      <c r="AI9" s="37"/>
      <c r="AJ9" s="14"/>
      <c r="AK9" s="1"/>
      <c r="AL9" s="1"/>
      <c r="AM9" s="1"/>
      <c r="AN9" s="1"/>
      <c r="AO9" s="1"/>
    </row>
    <row r="10" spans="1:41" ht="12" customHeight="1">
      <c r="A10" s="38"/>
      <c r="B10" s="39"/>
      <c r="C10" s="39"/>
      <c r="D10" s="40"/>
      <c r="E10" s="39"/>
      <c r="F10" s="41"/>
      <c r="G10" s="40"/>
      <c r="H10" s="39"/>
      <c r="I10" s="39"/>
      <c r="J10" s="42">
        <v>1</v>
      </c>
      <c r="K10" s="147"/>
      <c r="L10" s="148"/>
      <c r="M10" s="149"/>
      <c r="N10" s="156"/>
      <c r="O10" s="157"/>
      <c r="P10" s="158"/>
      <c r="Q10" s="43"/>
      <c r="R10" s="44"/>
      <c r="S10" s="16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45"/>
      <c r="AI10" s="46"/>
      <c r="AJ10" s="14"/>
      <c r="AK10" s="1"/>
      <c r="AL10" s="1"/>
      <c r="AM10" s="1"/>
      <c r="AN10" s="1"/>
      <c r="AO10" s="1"/>
    </row>
    <row r="11" spans="1:41" ht="13.5" customHeight="1">
      <c r="A11" s="47"/>
      <c r="B11" s="48"/>
      <c r="C11" s="48"/>
      <c r="D11" s="49"/>
      <c r="E11" s="48"/>
      <c r="F11" s="48"/>
      <c r="G11" s="49"/>
      <c r="H11" s="48"/>
      <c r="I11" s="48"/>
      <c r="J11" s="49"/>
      <c r="K11" s="48"/>
      <c r="L11" s="50">
        <f>O12/J10</f>
        <v>135.86402999999999</v>
      </c>
      <c r="M11" s="48"/>
      <c r="N11" s="51"/>
      <c r="O11" s="48"/>
      <c r="P11" s="49"/>
      <c r="Q11" s="52"/>
      <c r="R11" s="53"/>
      <c r="S11" s="16"/>
      <c r="T11" s="16"/>
      <c r="U11" s="16" t="s">
        <v>29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54"/>
      <c r="AG11" s="14"/>
      <c r="AH11" s="36"/>
      <c r="AI11" s="37"/>
      <c r="AJ11" s="14"/>
      <c r="AK11" s="1"/>
      <c r="AL11" s="1"/>
      <c r="AM11" s="1"/>
      <c r="AN11" s="1"/>
      <c r="AO11" s="1"/>
    </row>
    <row r="12" spans="1:41" ht="12" customHeight="1">
      <c r="A12" s="47"/>
      <c r="B12" s="51"/>
      <c r="C12" s="48"/>
      <c r="D12" s="49"/>
      <c r="E12" s="48"/>
      <c r="F12" s="48"/>
      <c r="G12" s="49"/>
      <c r="H12" s="48"/>
      <c r="I12" s="48"/>
      <c r="J12" s="49"/>
      <c r="K12" s="48"/>
      <c r="L12" s="48"/>
      <c r="M12" s="48"/>
      <c r="N12" s="51"/>
      <c r="O12" s="50">
        <f>AJ26+AJ28+AJ30+AJ32+AJ36+AJ38+AJ40+AJ42+AJ84+AJ60+AJ68+AJ70+AJ72+AJ74+AJ76+AJ80+AJ50+AJ64+AJ66+AJ34+AJ44+AJ46+AJ48+AJ78+AJ82+AK90</f>
        <v>135.86402999999999</v>
      </c>
      <c r="P12" s="55"/>
      <c r="Q12" s="52"/>
      <c r="R12" s="53"/>
      <c r="S12" s="16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45"/>
      <c r="AI12" s="46"/>
      <c r="AJ12" s="14"/>
      <c r="AK12" s="1"/>
      <c r="AL12" s="1"/>
      <c r="AM12" s="1"/>
      <c r="AN12" s="1"/>
      <c r="AO12" s="1"/>
    </row>
    <row r="13" spans="1:41" ht="12.75" customHeight="1">
      <c r="A13" s="56"/>
      <c r="B13" s="57"/>
      <c r="C13" s="58"/>
      <c r="D13" s="59"/>
      <c r="E13" s="58"/>
      <c r="F13" s="58"/>
      <c r="G13" s="59"/>
      <c r="H13" s="58"/>
      <c r="I13" s="58"/>
      <c r="J13" s="59"/>
      <c r="K13" s="16"/>
      <c r="L13" s="16"/>
      <c r="M13" s="16"/>
      <c r="N13" s="25"/>
      <c r="O13" s="16"/>
      <c r="P13" s="26"/>
      <c r="Q13" s="14"/>
      <c r="R13" s="60"/>
      <c r="S13" s="16"/>
      <c r="T13" s="14"/>
      <c r="U13" s="16" t="s">
        <v>69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54"/>
      <c r="AG13" s="14"/>
      <c r="AH13" s="61"/>
      <c r="AI13" s="62"/>
      <c r="AJ13" s="14"/>
      <c r="AK13" s="1"/>
      <c r="AL13" s="1"/>
      <c r="AM13" s="1"/>
      <c r="AN13" s="1"/>
      <c r="AO13" s="1"/>
    </row>
    <row r="14" spans="1:41" ht="14.25" customHeight="1">
      <c r="A14" s="16"/>
      <c r="B14" s="16"/>
      <c r="C14" s="16"/>
      <c r="D14" s="16"/>
      <c r="E14" s="16"/>
      <c r="F14" s="16"/>
      <c r="G14" s="16"/>
      <c r="H14" s="16"/>
      <c r="I14" s="16" t="s">
        <v>30</v>
      </c>
      <c r="J14" s="16"/>
      <c r="K14" s="63"/>
      <c r="L14" s="64"/>
      <c r="M14" s="64"/>
      <c r="N14" s="65"/>
      <c r="O14" s="64"/>
      <c r="P14" s="66"/>
      <c r="Q14" s="67"/>
      <c r="R14" s="68"/>
      <c r="S14" s="16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"/>
      <c r="AL14" s="1"/>
      <c r="AM14" s="1"/>
      <c r="AN14" s="1"/>
      <c r="AO14" s="1"/>
    </row>
    <row r="15" spans="1:41" ht="8.2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"/>
      <c r="AL15" s="1"/>
      <c r="AM15" s="1"/>
      <c r="AN15" s="1"/>
      <c r="AO15" s="1"/>
    </row>
    <row r="16" spans="1:41" ht="12" customHeight="1">
      <c r="A16" s="69" t="s">
        <v>31</v>
      </c>
      <c r="B16" s="70"/>
      <c r="C16" s="136" t="s">
        <v>34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 t="s">
        <v>32</v>
      </c>
      <c r="O16" s="71"/>
      <c r="P16" s="71"/>
      <c r="Q16" s="71"/>
      <c r="R16" s="71"/>
      <c r="S16" s="72"/>
      <c r="T16" s="72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136" t="s">
        <v>33</v>
      </c>
      <c r="AI16" s="136"/>
      <c r="AJ16" s="71"/>
      <c r="AK16" s="1"/>
      <c r="AL16" s="1"/>
      <c r="AM16" s="1"/>
      <c r="AN16" s="1"/>
      <c r="AO16" s="1"/>
    </row>
    <row r="17" spans="1:41" ht="9" customHeight="1">
      <c r="A17" s="70"/>
      <c r="B17" s="70"/>
      <c r="C17" s="136"/>
      <c r="D17" s="137" t="s">
        <v>35</v>
      </c>
      <c r="E17" s="137"/>
      <c r="F17" s="137"/>
      <c r="G17" s="137"/>
      <c r="H17" s="137"/>
      <c r="I17" s="137"/>
      <c r="J17" s="137"/>
      <c r="K17" s="137"/>
      <c r="L17" s="137" t="s">
        <v>36</v>
      </c>
      <c r="M17" s="137"/>
      <c r="N17" s="137"/>
      <c r="O17" s="137"/>
      <c r="P17" s="137"/>
      <c r="Q17" s="137"/>
      <c r="R17" s="137"/>
      <c r="S17" s="137"/>
      <c r="T17" s="137"/>
      <c r="U17" s="137" t="s">
        <v>37</v>
      </c>
      <c r="V17" s="137"/>
      <c r="W17" s="137"/>
      <c r="X17" s="137"/>
      <c r="Y17" s="137" t="s">
        <v>38</v>
      </c>
      <c r="Z17" s="137"/>
      <c r="AA17" s="137"/>
      <c r="AB17" s="137"/>
      <c r="AC17" s="137"/>
      <c r="AD17" s="72" t="s">
        <v>39</v>
      </c>
      <c r="AE17" s="72"/>
      <c r="AF17" s="72"/>
      <c r="AG17" s="72"/>
      <c r="AH17" s="136" t="s">
        <v>40</v>
      </c>
      <c r="AI17" s="136"/>
      <c r="AJ17" s="71"/>
      <c r="AK17" s="1"/>
      <c r="AL17" s="1"/>
      <c r="AM17" s="1"/>
      <c r="AN17" s="1"/>
      <c r="AO17" s="1"/>
    </row>
    <row r="18" spans="1:41" ht="9.6" customHeight="1">
      <c r="A18" s="70"/>
      <c r="B18" s="70"/>
      <c r="C18" s="70" t="s">
        <v>41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72" t="s">
        <v>42</v>
      </c>
      <c r="AE18" s="72"/>
      <c r="AF18" s="72"/>
      <c r="AG18" s="70"/>
      <c r="AH18" s="136" t="s">
        <v>43</v>
      </c>
      <c r="AI18" s="136"/>
      <c r="AJ18" s="71"/>
      <c r="AK18" s="1"/>
      <c r="AL18" s="1"/>
      <c r="AM18" s="1"/>
      <c r="AN18" s="1"/>
      <c r="AO18" s="1"/>
    </row>
    <row r="19" spans="1:41" ht="17.45" customHeight="1">
      <c r="A19" s="70" t="s">
        <v>44</v>
      </c>
      <c r="B19" s="70" t="s">
        <v>45</v>
      </c>
      <c r="C19" s="70" t="s">
        <v>46</v>
      </c>
      <c r="D19" s="138" t="s">
        <v>78</v>
      </c>
      <c r="E19" s="139" t="s">
        <v>74</v>
      </c>
      <c r="F19" s="138" t="s">
        <v>97</v>
      </c>
      <c r="G19" s="138" t="s">
        <v>105</v>
      </c>
      <c r="H19" s="131"/>
      <c r="I19" s="131"/>
      <c r="J19" s="131"/>
      <c r="K19" s="131"/>
      <c r="L19" s="126" t="s">
        <v>106</v>
      </c>
      <c r="M19" s="143" t="s">
        <v>107</v>
      </c>
      <c r="N19" s="133" t="s">
        <v>108</v>
      </c>
      <c r="O19" s="133" t="s">
        <v>100</v>
      </c>
      <c r="P19" s="126" t="s">
        <v>58</v>
      </c>
      <c r="Q19" s="126"/>
      <c r="R19" s="126"/>
      <c r="S19" s="126"/>
      <c r="T19" s="126"/>
      <c r="U19" s="126" t="s">
        <v>109</v>
      </c>
      <c r="V19" s="126" t="s">
        <v>87</v>
      </c>
      <c r="W19" s="142"/>
      <c r="X19" s="142"/>
      <c r="Y19" s="73"/>
      <c r="Z19" s="73"/>
      <c r="AA19" s="73"/>
      <c r="AB19" s="73"/>
      <c r="AC19" s="73"/>
      <c r="AD19" s="72"/>
      <c r="AE19" s="72"/>
      <c r="AF19" s="72"/>
      <c r="AG19" s="70"/>
      <c r="AH19" s="70" t="s">
        <v>71</v>
      </c>
      <c r="AI19" s="70" t="s">
        <v>72</v>
      </c>
      <c r="AJ19" s="71" t="s">
        <v>73</v>
      </c>
      <c r="AK19" s="1"/>
      <c r="AL19" s="1"/>
      <c r="AM19" s="1"/>
      <c r="AN19" s="1"/>
      <c r="AO19" s="1"/>
    </row>
    <row r="20" spans="1:41" ht="39.75" customHeight="1">
      <c r="A20" s="70"/>
      <c r="B20" s="70"/>
      <c r="C20" s="70" t="s">
        <v>47</v>
      </c>
      <c r="D20" s="138"/>
      <c r="E20" s="139"/>
      <c r="F20" s="138"/>
      <c r="G20" s="138"/>
      <c r="H20" s="131"/>
      <c r="I20" s="131"/>
      <c r="J20" s="131"/>
      <c r="K20" s="131"/>
      <c r="L20" s="126"/>
      <c r="M20" s="143"/>
      <c r="N20" s="133"/>
      <c r="O20" s="133"/>
      <c r="P20" s="126"/>
      <c r="Q20" s="126"/>
      <c r="R20" s="126"/>
      <c r="S20" s="126"/>
      <c r="T20" s="126"/>
      <c r="U20" s="126"/>
      <c r="V20" s="126"/>
      <c r="W20" s="142"/>
      <c r="X20" s="142"/>
      <c r="Y20" s="73"/>
      <c r="Z20" s="73"/>
      <c r="AA20" s="73"/>
      <c r="AB20" s="73"/>
      <c r="AC20" s="73"/>
      <c r="AD20" s="72"/>
      <c r="AE20" s="72"/>
      <c r="AF20" s="72"/>
      <c r="AG20" s="70"/>
      <c r="AH20" s="70" t="s">
        <v>48</v>
      </c>
      <c r="AI20" s="70"/>
      <c r="AJ20" s="71"/>
      <c r="AK20" s="1"/>
      <c r="AL20" s="1"/>
      <c r="AM20" s="1"/>
      <c r="AN20" s="1"/>
      <c r="AO20" s="1"/>
    </row>
    <row r="21" spans="1:41" ht="56.25" customHeight="1">
      <c r="A21" s="70"/>
      <c r="B21" s="70"/>
      <c r="C21" s="70"/>
      <c r="D21" s="138"/>
      <c r="E21" s="139"/>
      <c r="F21" s="138"/>
      <c r="G21" s="138"/>
      <c r="H21" s="131"/>
      <c r="I21" s="131"/>
      <c r="J21" s="131"/>
      <c r="K21" s="131"/>
      <c r="L21" s="126"/>
      <c r="M21" s="143"/>
      <c r="N21" s="133"/>
      <c r="O21" s="133"/>
      <c r="P21" s="126"/>
      <c r="Q21" s="126"/>
      <c r="R21" s="126"/>
      <c r="S21" s="126"/>
      <c r="T21" s="126"/>
      <c r="U21" s="126"/>
      <c r="V21" s="126"/>
      <c r="W21" s="142"/>
      <c r="X21" s="142"/>
      <c r="Y21" s="73"/>
      <c r="Z21" s="73"/>
      <c r="AA21" s="73"/>
      <c r="AB21" s="73"/>
      <c r="AC21" s="73"/>
      <c r="AD21" s="72"/>
      <c r="AE21" s="72"/>
      <c r="AF21" s="72"/>
      <c r="AG21" s="70"/>
      <c r="AH21" s="70" t="s">
        <v>50</v>
      </c>
      <c r="AI21" s="70"/>
      <c r="AJ21" s="71"/>
      <c r="AK21" s="1"/>
      <c r="AL21" s="1"/>
      <c r="AM21" s="1"/>
      <c r="AN21" s="1"/>
      <c r="AO21" s="1"/>
    </row>
    <row r="22" spans="1:41" ht="11.25" customHeight="1">
      <c r="A22" s="74">
        <v>1</v>
      </c>
      <c r="B22" s="74">
        <v>2</v>
      </c>
      <c r="C22" s="74">
        <v>3</v>
      </c>
      <c r="D22" s="74">
        <v>4</v>
      </c>
      <c r="E22" s="74">
        <v>5</v>
      </c>
      <c r="F22" s="74">
        <v>6</v>
      </c>
      <c r="G22" s="74">
        <v>7</v>
      </c>
      <c r="H22" s="74">
        <v>8</v>
      </c>
      <c r="I22" s="74">
        <v>9</v>
      </c>
      <c r="J22" s="74">
        <v>10</v>
      </c>
      <c r="K22" s="74">
        <v>11</v>
      </c>
      <c r="L22" s="74">
        <v>12</v>
      </c>
      <c r="M22" s="74">
        <v>13</v>
      </c>
      <c r="N22" s="74">
        <v>14</v>
      </c>
      <c r="O22" s="74">
        <v>15</v>
      </c>
      <c r="P22" s="74">
        <v>16</v>
      </c>
      <c r="Q22" s="74">
        <v>17</v>
      </c>
      <c r="R22" s="74">
        <v>18</v>
      </c>
      <c r="S22" s="74">
        <v>19</v>
      </c>
      <c r="T22" s="74">
        <v>20</v>
      </c>
      <c r="U22" s="74">
        <v>21</v>
      </c>
      <c r="V22" s="74">
        <v>22</v>
      </c>
      <c r="W22" s="74">
        <v>23</v>
      </c>
      <c r="X22" s="74">
        <v>24</v>
      </c>
      <c r="Y22" s="74">
        <v>25</v>
      </c>
      <c r="Z22" s="74">
        <v>26</v>
      </c>
      <c r="AA22" s="74">
        <v>27</v>
      </c>
      <c r="AB22" s="74">
        <v>28</v>
      </c>
      <c r="AC22" s="74">
        <v>29</v>
      </c>
      <c r="AD22" s="74">
        <v>30</v>
      </c>
      <c r="AE22" s="74">
        <v>31</v>
      </c>
      <c r="AF22" s="74">
        <v>32</v>
      </c>
      <c r="AG22" s="74">
        <v>33</v>
      </c>
      <c r="AH22" s="74">
        <v>34</v>
      </c>
      <c r="AI22" s="74">
        <v>35</v>
      </c>
      <c r="AJ22" s="71"/>
      <c r="AK22" s="1"/>
      <c r="AL22" s="1"/>
      <c r="AM22" s="1"/>
      <c r="AN22" s="1"/>
      <c r="AO22" s="1"/>
    </row>
    <row r="23" spans="1:41" ht="12.6" customHeight="1">
      <c r="A23" s="75" t="s">
        <v>52</v>
      </c>
      <c r="B23" s="71"/>
      <c r="C23" s="71"/>
      <c r="D23" s="72">
        <f>J10</f>
        <v>1</v>
      </c>
      <c r="E23" s="72">
        <f>J10</f>
        <v>1</v>
      </c>
      <c r="F23" s="72">
        <f>J10</f>
        <v>1</v>
      </c>
      <c r="G23" s="72">
        <v>1</v>
      </c>
      <c r="H23" s="72"/>
      <c r="I23" s="72"/>
      <c r="J23" s="72"/>
      <c r="K23" s="72"/>
      <c r="L23" s="72">
        <f>J10</f>
        <v>1</v>
      </c>
      <c r="M23" s="72">
        <f>J10</f>
        <v>1</v>
      </c>
      <c r="N23" s="72">
        <f>J10</f>
        <v>1</v>
      </c>
      <c r="O23" s="72">
        <f>J10</f>
        <v>1</v>
      </c>
      <c r="P23" s="72">
        <f>J10</f>
        <v>1</v>
      </c>
      <c r="Q23" s="72"/>
      <c r="R23" s="72">
        <f>J10</f>
        <v>1</v>
      </c>
      <c r="S23" s="72"/>
      <c r="T23" s="72">
        <f>J10</f>
        <v>1</v>
      </c>
      <c r="U23" s="72">
        <f>J10</f>
        <v>1</v>
      </c>
      <c r="V23" s="72">
        <f>J10</f>
        <v>1</v>
      </c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1"/>
      <c r="AL23" s="1"/>
      <c r="AM23" s="1"/>
      <c r="AN23" s="1"/>
    </row>
    <row r="24" spans="1:41" ht="13.15" customHeight="1">
      <c r="A24" s="75" t="s">
        <v>53</v>
      </c>
      <c r="B24" s="71"/>
      <c r="C24" s="71"/>
      <c r="D24" s="72" t="s">
        <v>79</v>
      </c>
      <c r="E24" s="72">
        <v>30</v>
      </c>
      <c r="F24" s="76" t="s">
        <v>98</v>
      </c>
      <c r="G24" s="72">
        <v>80</v>
      </c>
      <c r="H24" s="72"/>
      <c r="I24" s="72"/>
      <c r="J24" s="72"/>
      <c r="K24" s="72"/>
      <c r="L24" s="72">
        <v>200</v>
      </c>
      <c r="M24" s="72" t="s">
        <v>84</v>
      </c>
      <c r="N24" s="72">
        <v>40</v>
      </c>
      <c r="O24" s="72">
        <v>150</v>
      </c>
      <c r="P24" s="72">
        <v>30</v>
      </c>
      <c r="Q24" s="72"/>
      <c r="R24" s="72"/>
      <c r="S24" s="72">
        <v>40</v>
      </c>
      <c r="T24" s="72">
        <v>65</v>
      </c>
      <c r="U24" s="72">
        <v>55</v>
      </c>
      <c r="V24" s="72" t="s">
        <v>88</v>
      </c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1"/>
      <c r="AL24" s="1"/>
      <c r="AM24" s="1"/>
      <c r="AN24" s="1"/>
    </row>
    <row r="25" spans="1:41" s="3" customFormat="1" ht="18" customHeight="1">
      <c r="A25" s="122" t="s">
        <v>81</v>
      </c>
      <c r="B25" s="123"/>
      <c r="C25" s="124" t="s">
        <v>57</v>
      </c>
      <c r="D25" s="77"/>
      <c r="E25" s="77"/>
      <c r="F25" s="77"/>
      <c r="G25" s="77"/>
      <c r="H25" s="77"/>
      <c r="I25" s="77"/>
      <c r="J25" s="77"/>
      <c r="K25" s="77"/>
      <c r="L25" s="77"/>
      <c r="M25" s="78">
        <v>9.6500000000000002E-2</v>
      </c>
      <c r="N25" s="77"/>
      <c r="O25" s="77"/>
      <c r="P25" s="77"/>
      <c r="Q25" s="78"/>
      <c r="R25" s="77"/>
      <c r="S25" s="77"/>
      <c r="T25" s="77"/>
      <c r="U25" s="77"/>
      <c r="V25" s="77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118">
        <f>SUM(D26:X26)</f>
        <v>9.6500000000000002E-2</v>
      </c>
      <c r="AI25" s="79"/>
      <c r="AJ25" s="79"/>
      <c r="AK25" s="2"/>
      <c r="AL25" s="2"/>
      <c r="AM25" s="2"/>
      <c r="AN25" s="2"/>
    </row>
    <row r="26" spans="1:41" s="3" customFormat="1" ht="21.75" customHeight="1">
      <c r="A26" s="122"/>
      <c r="B26" s="123"/>
      <c r="C26" s="124"/>
      <c r="D26" s="80"/>
      <c r="E26" s="77"/>
      <c r="F26" s="77"/>
      <c r="G26" s="77"/>
      <c r="H26" s="77"/>
      <c r="I26" s="77"/>
      <c r="J26" s="77"/>
      <c r="K26" s="77"/>
      <c r="L26" s="77"/>
      <c r="M26" s="80">
        <f>M25*J10</f>
        <v>9.6500000000000002E-2</v>
      </c>
      <c r="N26" s="77"/>
      <c r="O26" s="77"/>
      <c r="P26" s="77"/>
      <c r="Q26" s="80"/>
      <c r="R26" s="77"/>
      <c r="S26" s="77"/>
      <c r="T26" s="77"/>
      <c r="U26" s="77"/>
      <c r="V26" s="77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119"/>
      <c r="AI26" s="79">
        <v>780</v>
      </c>
      <c r="AJ26" s="81">
        <f>AH25*AI26</f>
        <v>75.27</v>
      </c>
      <c r="AK26" s="2"/>
      <c r="AL26" s="2"/>
      <c r="AM26" s="2"/>
      <c r="AN26" s="2"/>
    </row>
    <row r="27" spans="1:41" s="3" customFormat="1" ht="21" customHeight="1">
      <c r="A27" s="122" t="s">
        <v>59</v>
      </c>
      <c r="B27" s="132"/>
      <c r="C27" s="124" t="s">
        <v>57</v>
      </c>
      <c r="D27" s="80">
        <v>5.0000000000000001E-3</v>
      </c>
      <c r="E27" s="77"/>
      <c r="F27" s="77"/>
      <c r="G27" s="77"/>
      <c r="H27" s="77"/>
      <c r="I27" s="77"/>
      <c r="J27" s="77"/>
      <c r="K27" s="77"/>
      <c r="L27" s="77"/>
      <c r="M27" s="77">
        <v>5.0000000000000001E-3</v>
      </c>
      <c r="N27" s="77"/>
      <c r="O27" s="77"/>
      <c r="P27" s="77"/>
      <c r="Q27" s="80"/>
      <c r="R27" s="77"/>
      <c r="S27" s="77"/>
      <c r="T27" s="77"/>
      <c r="U27" s="77">
        <v>5.0000000000000001E-3</v>
      </c>
      <c r="V27" s="77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118">
        <f t="shared" ref="AH27" si="0">SUM(D28:X28)</f>
        <v>1.4999999999999999E-2</v>
      </c>
      <c r="AI27" s="79"/>
      <c r="AJ27" s="81"/>
      <c r="AK27" s="2"/>
      <c r="AL27" s="2"/>
      <c r="AM27" s="2"/>
      <c r="AN27" s="2"/>
      <c r="AO27" s="2"/>
    </row>
    <row r="28" spans="1:41" s="3" customFormat="1" ht="18" customHeight="1">
      <c r="A28" s="122"/>
      <c r="B28" s="132"/>
      <c r="C28" s="124"/>
      <c r="D28" s="77">
        <f>D27*J10</f>
        <v>5.0000000000000001E-3</v>
      </c>
      <c r="E28" s="77"/>
      <c r="F28" s="77"/>
      <c r="G28" s="77"/>
      <c r="H28" s="77"/>
      <c r="I28" s="77"/>
      <c r="J28" s="77"/>
      <c r="K28" s="77"/>
      <c r="L28" s="80"/>
      <c r="M28" s="77">
        <f>M27*J10</f>
        <v>5.0000000000000001E-3</v>
      </c>
      <c r="N28" s="77"/>
      <c r="O28" s="77"/>
      <c r="P28" s="77"/>
      <c r="Q28" s="77"/>
      <c r="R28" s="77"/>
      <c r="S28" s="77"/>
      <c r="T28" s="77"/>
      <c r="U28" s="77">
        <f>U27*J10</f>
        <v>5.0000000000000001E-3</v>
      </c>
      <c r="V28" s="77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119"/>
      <c r="AI28" s="79">
        <v>1081.9000000000001</v>
      </c>
      <c r="AJ28" s="81">
        <f>AH27*AI28</f>
        <v>16.2285</v>
      </c>
      <c r="AK28" s="2"/>
      <c r="AL28" s="2"/>
      <c r="AM28" s="2"/>
      <c r="AN28" s="2"/>
      <c r="AO28" s="2"/>
    </row>
    <row r="29" spans="1:41" s="3" customFormat="1" ht="13.5" customHeight="1">
      <c r="A29" s="122" t="s">
        <v>70</v>
      </c>
      <c r="B29" s="132"/>
      <c r="C29" s="124" t="s">
        <v>57</v>
      </c>
      <c r="D29" s="80">
        <v>0.122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118">
        <f t="shared" ref="AH29" si="1">SUM(D30:X30)</f>
        <v>0.122</v>
      </c>
      <c r="AI29" s="79"/>
      <c r="AJ29" s="81"/>
      <c r="AK29" s="2"/>
      <c r="AL29" s="2"/>
      <c r="AM29" s="2"/>
      <c r="AN29" s="2"/>
      <c r="AO29" s="2"/>
    </row>
    <row r="30" spans="1:41" s="3" customFormat="1" ht="17.25" customHeight="1">
      <c r="A30" s="122"/>
      <c r="B30" s="132"/>
      <c r="C30" s="124"/>
      <c r="D30" s="80">
        <f>D29*J10</f>
        <v>0.122</v>
      </c>
      <c r="E30" s="77"/>
      <c r="F30" s="77"/>
      <c r="G30" s="77"/>
      <c r="H30" s="77"/>
      <c r="I30" s="77"/>
      <c r="J30" s="77"/>
      <c r="K30" s="77"/>
      <c r="L30" s="77"/>
      <c r="M30" s="80"/>
      <c r="N30" s="77"/>
      <c r="O30" s="77"/>
      <c r="P30" s="77"/>
      <c r="Q30" s="77"/>
      <c r="R30" s="77"/>
      <c r="S30" s="77"/>
      <c r="T30" s="77"/>
      <c r="U30" s="77"/>
      <c r="V30" s="77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119"/>
      <c r="AI30" s="79">
        <v>90.77</v>
      </c>
      <c r="AJ30" s="81">
        <f>AH29*AI30</f>
        <v>11.073939999999999</v>
      </c>
      <c r="AK30" s="2"/>
      <c r="AL30" s="2"/>
      <c r="AM30" s="2"/>
      <c r="AN30" s="2"/>
      <c r="AO30" s="2"/>
    </row>
    <row r="31" spans="1:41" s="3" customFormat="1" ht="19.5" customHeight="1">
      <c r="A31" s="122" t="s">
        <v>60</v>
      </c>
      <c r="B31" s="132"/>
      <c r="C31" s="124" t="s">
        <v>57</v>
      </c>
      <c r="D31" s="77"/>
      <c r="E31" s="77"/>
      <c r="F31" s="77"/>
      <c r="G31" s="77"/>
      <c r="H31" s="77"/>
      <c r="I31" s="77"/>
      <c r="J31" s="77"/>
      <c r="K31" s="77"/>
      <c r="L31" s="77">
        <v>4.0000000000000001E-3</v>
      </c>
      <c r="M31" s="77"/>
      <c r="N31" s="77">
        <v>2E-3</v>
      </c>
      <c r="O31" s="77"/>
      <c r="P31" s="77"/>
      <c r="Q31" s="77"/>
      <c r="R31" s="77"/>
      <c r="S31" s="77"/>
      <c r="T31" s="77"/>
      <c r="U31" s="77">
        <v>1E-3</v>
      </c>
      <c r="V31" s="77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118">
        <f t="shared" ref="AH31" si="2">SUM(D32:X32)</f>
        <v>7.0000000000000001E-3</v>
      </c>
      <c r="AI31" s="79"/>
      <c r="AJ31" s="81"/>
      <c r="AK31" s="2"/>
      <c r="AL31" s="2"/>
      <c r="AM31" s="2"/>
      <c r="AN31" s="2"/>
      <c r="AO31" s="2"/>
    </row>
    <row r="32" spans="1:41" s="3" customFormat="1" ht="19.5" customHeight="1">
      <c r="A32" s="122"/>
      <c r="B32" s="132"/>
      <c r="C32" s="124"/>
      <c r="D32" s="77"/>
      <c r="E32" s="77"/>
      <c r="F32" s="77"/>
      <c r="G32" s="77"/>
      <c r="H32" s="77"/>
      <c r="I32" s="77"/>
      <c r="J32" s="77"/>
      <c r="K32" s="77"/>
      <c r="L32" s="80">
        <f>L31*J10</f>
        <v>4.0000000000000001E-3</v>
      </c>
      <c r="M32" s="77"/>
      <c r="N32" s="80">
        <f>N31*J10</f>
        <v>2E-3</v>
      </c>
      <c r="O32" s="77"/>
      <c r="P32" s="77"/>
      <c r="Q32" s="77"/>
      <c r="R32" s="77"/>
      <c r="S32" s="80"/>
      <c r="T32" s="77"/>
      <c r="U32" s="80">
        <f>U31*J10</f>
        <v>1E-3</v>
      </c>
      <c r="V32" s="77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119"/>
      <c r="AI32" s="79">
        <v>152.16999999999999</v>
      </c>
      <c r="AJ32" s="81">
        <f>AH31*AI32</f>
        <v>1.0651899999999999</v>
      </c>
      <c r="AK32" s="2"/>
      <c r="AL32" s="2"/>
      <c r="AM32" s="2"/>
      <c r="AN32" s="2"/>
      <c r="AO32" s="2"/>
    </row>
    <row r="33" spans="1:60" s="3" customFormat="1" ht="27" customHeight="1">
      <c r="A33" s="122" t="s">
        <v>82</v>
      </c>
      <c r="B33" s="82"/>
      <c r="C33" s="83"/>
      <c r="D33" s="77"/>
      <c r="E33" s="77"/>
      <c r="F33" s="77"/>
      <c r="G33" s="77"/>
      <c r="H33" s="77"/>
      <c r="I33" s="77"/>
      <c r="J33" s="77"/>
      <c r="K33" s="77"/>
      <c r="L33" s="80">
        <v>0.02</v>
      </c>
      <c r="M33" s="77"/>
      <c r="N33" s="78">
        <v>3.9399999999999998E-2</v>
      </c>
      <c r="O33" s="77"/>
      <c r="P33" s="77"/>
      <c r="Q33" s="77"/>
      <c r="R33" s="77"/>
      <c r="S33" s="77"/>
      <c r="T33" s="77"/>
      <c r="U33" s="80"/>
      <c r="V33" s="77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18">
        <f t="shared" ref="AH33" si="3">SUM(D34:X34)</f>
        <v>5.9399999999999994E-2</v>
      </c>
      <c r="AI33" s="79"/>
      <c r="AJ33" s="81"/>
      <c r="AK33" s="2"/>
      <c r="AL33" s="2"/>
      <c r="AM33" s="2"/>
      <c r="AN33" s="2"/>
      <c r="AO33" s="2"/>
    </row>
    <row r="34" spans="1:60" s="3" customFormat="1" ht="20.25" customHeight="1">
      <c r="A34" s="122"/>
      <c r="B34" s="82"/>
      <c r="C34" s="83"/>
      <c r="D34" s="77"/>
      <c r="E34" s="77"/>
      <c r="F34" s="77"/>
      <c r="G34" s="77"/>
      <c r="H34" s="77"/>
      <c r="I34" s="77"/>
      <c r="J34" s="77"/>
      <c r="K34" s="77"/>
      <c r="L34" s="80">
        <f>L33*J10</f>
        <v>0.02</v>
      </c>
      <c r="M34" s="77"/>
      <c r="N34" s="80">
        <f>N33*J10</f>
        <v>3.9399999999999998E-2</v>
      </c>
      <c r="O34" s="77"/>
      <c r="P34" s="77"/>
      <c r="Q34" s="77"/>
      <c r="R34" s="77"/>
      <c r="S34" s="77"/>
      <c r="T34" s="77"/>
      <c r="U34" s="80"/>
      <c r="V34" s="77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19"/>
      <c r="AI34" s="79">
        <v>30</v>
      </c>
      <c r="AJ34" s="81">
        <f>AH33*AI34</f>
        <v>1.7819999999999998</v>
      </c>
      <c r="AK34" s="2"/>
      <c r="AL34" s="2"/>
      <c r="AM34" s="2"/>
      <c r="AN34" s="2"/>
      <c r="AO34" s="2"/>
    </row>
    <row r="35" spans="1:60" s="3" customFormat="1" ht="14.25" customHeight="1">
      <c r="A35" s="122" t="s">
        <v>80</v>
      </c>
      <c r="B35" s="132"/>
      <c r="C35" s="124" t="s">
        <v>57</v>
      </c>
      <c r="D35" s="77">
        <v>3.3000000000000002E-2</v>
      </c>
      <c r="E35" s="77"/>
      <c r="F35" s="77"/>
      <c r="G35" s="77"/>
      <c r="H35" s="77"/>
      <c r="I35" s="77"/>
      <c r="J35" s="77"/>
      <c r="K35" s="77"/>
      <c r="L35" s="77"/>
      <c r="M35" s="78"/>
      <c r="N35" s="77"/>
      <c r="O35" s="77"/>
      <c r="P35" s="77"/>
      <c r="Q35" s="77"/>
      <c r="R35" s="77"/>
      <c r="S35" s="77"/>
      <c r="T35" s="77"/>
      <c r="U35" s="77"/>
      <c r="V35" s="77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18">
        <f t="shared" ref="AH35" si="4">SUM(D36:X36)</f>
        <v>3.3000000000000002E-2</v>
      </c>
      <c r="AI35" s="79"/>
      <c r="AJ35" s="81"/>
      <c r="AK35" s="2"/>
      <c r="AL35" s="2"/>
      <c r="AM35" s="2"/>
      <c r="AN35" s="2"/>
      <c r="AO35" s="2"/>
    </row>
    <row r="36" spans="1:60" s="3" customFormat="1" ht="17.25" customHeight="1">
      <c r="A36" s="122"/>
      <c r="B36" s="132"/>
      <c r="C36" s="124"/>
      <c r="D36" s="77">
        <f>D35*J10</f>
        <v>3.3000000000000002E-2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119"/>
      <c r="AI36" s="79">
        <v>65</v>
      </c>
      <c r="AJ36" s="81">
        <f>AH35*AI36</f>
        <v>2.145</v>
      </c>
      <c r="AK36" s="2"/>
      <c r="AL36" s="2"/>
      <c r="AM36" s="2"/>
      <c r="AN36" s="2"/>
      <c r="AO36" s="2"/>
    </row>
    <row r="37" spans="1:60" s="3" customFormat="1" ht="17.25" customHeight="1">
      <c r="A37" s="122" t="s">
        <v>99</v>
      </c>
      <c r="B37" s="132"/>
      <c r="C37" s="124" t="s">
        <v>57</v>
      </c>
      <c r="D37" s="78"/>
      <c r="E37" s="77"/>
      <c r="F37" s="77"/>
      <c r="G37" s="77"/>
      <c r="H37" s="77"/>
      <c r="I37" s="77"/>
      <c r="J37" s="77"/>
      <c r="K37" s="77"/>
      <c r="L37" s="77">
        <v>0.04</v>
      </c>
      <c r="M37" s="77"/>
      <c r="N37" s="77"/>
      <c r="O37" s="80"/>
      <c r="P37" s="77"/>
      <c r="Q37" s="77"/>
      <c r="R37" s="77"/>
      <c r="S37" s="77"/>
      <c r="T37" s="77"/>
      <c r="U37" s="78"/>
      <c r="V37" s="77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118">
        <f t="shared" ref="AH37" si="5">SUM(D38:X38)</f>
        <v>0.04</v>
      </c>
      <c r="AI37" s="79"/>
      <c r="AJ37" s="81"/>
      <c r="AK37" s="2"/>
      <c r="AL37" s="2"/>
      <c r="AM37" s="2"/>
      <c r="AN37" s="2"/>
      <c r="AO37" s="2"/>
    </row>
    <row r="38" spans="1:60" s="3" customFormat="1" ht="16.5" customHeight="1">
      <c r="A38" s="122"/>
      <c r="B38" s="132"/>
      <c r="C38" s="124"/>
      <c r="D38" s="80"/>
      <c r="E38" s="80"/>
      <c r="F38" s="80"/>
      <c r="G38" s="77"/>
      <c r="H38" s="77"/>
      <c r="I38" s="77"/>
      <c r="J38" s="77"/>
      <c r="K38" s="77"/>
      <c r="L38" s="77">
        <f>L37*J10</f>
        <v>0.04</v>
      </c>
      <c r="M38" s="80"/>
      <c r="N38" s="77"/>
      <c r="O38" s="80"/>
      <c r="P38" s="77"/>
      <c r="Q38" s="77"/>
      <c r="R38" s="77"/>
      <c r="S38" s="77"/>
      <c r="T38" s="77"/>
      <c r="U38" s="80"/>
      <c r="V38" s="77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19"/>
      <c r="AI38" s="79">
        <v>30</v>
      </c>
      <c r="AJ38" s="81">
        <f>AH37*AI38</f>
        <v>1.2</v>
      </c>
      <c r="AK38" s="2"/>
      <c r="AL38" s="2"/>
      <c r="AM38" s="2"/>
      <c r="AN38" s="2"/>
      <c r="AO38" s="2"/>
    </row>
    <row r="39" spans="1:60" s="3" customFormat="1" ht="12" hidden="1" customHeight="1">
      <c r="A39" s="122"/>
      <c r="B39" s="132"/>
      <c r="C39" s="124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8"/>
      <c r="V39" s="77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118">
        <f t="shared" ref="AH39" si="6">SUM(D40:X40)</f>
        <v>0</v>
      </c>
      <c r="AI39" s="79"/>
      <c r="AJ39" s="81"/>
      <c r="AK39" s="2"/>
      <c r="AL39" s="2"/>
      <c r="AM39" s="2"/>
      <c r="AN39" s="2"/>
      <c r="AO39" s="2"/>
    </row>
    <row r="40" spans="1:60" s="3" customFormat="1" ht="18" hidden="1" customHeight="1">
      <c r="A40" s="122"/>
      <c r="B40" s="132"/>
      <c r="C40" s="124"/>
      <c r="D40" s="84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119"/>
      <c r="AI40" s="79">
        <v>250</v>
      </c>
      <c r="AJ40" s="81">
        <f>AH39*AI40</f>
        <v>0</v>
      </c>
      <c r="AK40" s="2"/>
      <c r="AL40" s="2"/>
      <c r="AM40" s="2"/>
      <c r="AN40" s="2"/>
      <c r="AO40" s="2"/>
    </row>
    <row r="41" spans="1:60" s="4" customFormat="1" ht="0.75" customHeight="1">
      <c r="A41" s="122"/>
      <c r="B41" s="82"/>
      <c r="C41" s="123"/>
      <c r="D41" s="84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9"/>
      <c r="X41" s="79"/>
      <c r="Y41" s="79"/>
      <c r="Z41" s="79"/>
      <c r="AA41" s="79"/>
      <c r="AB41" s="79"/>
      <c r="AC41" s="79"/>
      <c r="AD41" s="79" t="s">
        <v>77</v>
      </c>
      <c r="AE41" s="79"/>
      <c r="AF41" s="79"/>
      <c r="AG41" s="79"/>
      <c r="AH41" s="130">
        <f t="shared" ref="AH41" si="7">SUM(D42:X42)</f>
        <v>0</v>
      </c>
      <c r="AI41" s="79"/>
      <c r="AJ41" s="85"/>
      <c r="AK41" s="2"/>
      <c r="AL41" s="2"/>
      <c r="AM41" s="2"/>
      <c r="AN41" s="2"/>
      <c r="AO41" s="2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</row>
    <row r="42" spans="1:60" s="4" customFormat="1" ht="15.75" hidden="1" customHeight="1">
      <c r="A42" s="122"/>
      <c r="B42" s="82"/>
      <c r="C42" s="123"/>
      <c r="D42" s="84"/>
      <c r="E42" s="77"/>
      <c r="F42" s="77"/>
      <c r="G42" s="77"/>
      <c r="H42" s="77"/>
      <c r="I42" s="77"/>
      <c r="J42" s="77"/>
      <c r="K42" s="77"/>
      <c r="L42" s="86"/>
      <c r="M42" s="77"/>
      <c r="N42" s="77"/>
      <c r="O42" s="77"/>
      <c r="P42" s="77"/>
      <c r="Q42" s="77"/>
      <c r="R42" s="77"/>
      <c r="S42" s="77"/>
      <c r="T42" s="77"/>
      <c r="U42" s="80"/>
      <c r="V42" s="77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130"/>
      <c r="AI42" s="79">
        <v>9.1999999999999993</v>
      </c>
      <c r="AJ42" s="85">
        <f>AH41*AI42</f>
        <v>0</v>
      </c>
      <c r="AK42" s="2"/>
      <c r="AL42" s="2"/>
      <c r="AM42" s="2"/>
      <c r="AN42" s="2"/>
      <c r="AO42" s="2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</row>
    <row r="43" spans="1:60" s="9" customFormat="1" ht="13.5" customHeight="1">
      <c r="A43" s="117" t="s">
        <v>85</v>
      </c>
      <c r="B43" s="82"/>
      <c r="C43" s="87"/>
      <c r="D43" s="84"/>
      <c r="E43" s="77"/>
      <c r="F43" s="77"/>
      <c r="G43" s="77"/>
      <c r="H43" s="77"/>
      <c r="I43" s="77"/>
      <c r="J43" s="77"/>
      <c r="K43" s="77"/>
      <c r="L43" s="80">
        <v>5.0000000000000001E-3</v>
      </c>
      <c r="M43" s="77"/>
      <c r="N43" s="77"/>
      <c r="O43" s="77"/>
      <c r="P43" s="77"/>
      <c r="Q43" s="77"/>
      <c r="R43" s="77"/>
      <c r="S43" s="77"/>
      <c r="T43" s="77"/>
      <c r="U43" s="84"/>
      <c r="V43" s="77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118">
        <f t="shared" ref="AH43" si="8">SUM(D44:X44)</f>
        <v>5.0000000000000001E-3</v>
      </c>
      <c r="AI43" s="79"/>
      <c r="AJ43" s="85"/>
      <c r="AK43" s="2"/>
      <c r="AL43" s="2"/>
      <c r="AM43" s="2"/>
      <c r="AN43" s="2"/>
      <c r="AO43" s="2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</row>
    <row r="44" spans="1:60" s="9" customFormat="1" ht="15" customHeight="1">
      <c r="A44" s="117"/>
      <c r="B44" s="82"/>
      <c r="C44" s="87"/>
      <c r="D44" s="84"/>
      <c r="E44" s="77"/>
      <c r="F44" s="77"/>
      <c r="G44" s="77"/>
      <c r="H44" s="77"/>
      <c r="I44" s="77"/>
      <c r="J44" s="77"/>
      <c r="K44" s="77"/>
      <c r="L44" s="80">
        <f>L43*J10</f>
        <v>5.0000000000000001E-3</v>
      </c>
      <c r="M44" s="77"/>
      <c r="N44" s="77"/>
      <c r="O44" s="77"/>
      <c r="P44" s="77"/>
      <c r="Q44" s="77"/>
      <c r="R44" s="77"/>
      <c r="S44" s="77"/>
      <c r="T44" s="77"/>
      <c r="U44" s="84"/>
      <c r="V44" s="77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119"/>
      <c r="AI44" s="79">
        <v>321.12</v>
      </c>
      <c r="AJ44" s="85">
        <f>AH43*AI44</f>
        <v>1.6056000000000001</v>
      </c>
      <c r="AK44" s="2"/>
      <c r="AL44" s="2"/>
      <c r="AM44" s="2"/>
      <c r="AN44" s="2"/>
      <c r="AO44" s="2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</row>
    <row r="45" spans="1:60" s="4" customFormat="1" ht="17.25" customHeight="1">
      <c r="A45" s="117" t="s">
        <v>103</v>
      </c>
      <c r="B45" s="82"/>
      <c r="C45" s="87"/>
      <c r="D45" s="84"/>
      <c r="E45" s="77"/>
      <c r="F45" s="77"/>
      <c r="G45" s="77"/>
      <c r="H45" s="77"/>
      <c r="I45" s="77"/>
      <c r="J45" s="77"/>
      <c r="K45" s="77"/>
      <c r="L45" s="86"/>
      <c r="M45" s="77"/>
      <c r="N45" s="77"/>
      <c r="O45" s="77"/>
      <c r="P45" s="77"/>
      <c r="Q45" s="77"/>
      <c r="R45" s="77"/>
      <c r="S45" s="78"/>
      <c r="T45" s="77"/>
      <c r="U45" s="88">
        <v>5.0000000000000001E-3</v>
      </c>
      <c r="V45" s="77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118">
        <f t="shared" ref="AH45" si="9">SUM(D46:X46)</f>
        <v>5.0000000000000001E-3</v>
      </c>
      <c r="AI45" s="79"/>
      <c r="AJ45" s="85"/>
      <c r="AK45" s="2"/>
      <c r="AL45" s="2"/>
      <c r="AM45" s="2"/>
      <c r="AN45" s="2"/>
      <c r="AO45" s="2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</row>
    <row r="46" spans="1:60" s="4" customFormat="1" ht="14.25" customHeight="1">
      <c r="A46" s="117"/>
      <c r="B46" s="82"/>
      <c r="C46" s="87"/>
      <c r="D46" s="84"/>
      <c r="E46" s="77"/>
      <c r="F46" s="77"/>
      <c r="G46" s="77"/>
      <c r="H46" s="77"/>
      <c r="I46" s="77"/>
      <c r="J46" s="77"/>
      <c r="K46" s="77"/>
      <c r="L46" s="86"/>
      <c r="M46" s="77"/>
      <c r="N46" s="77"/>
      <c r="O46" s="77"/>
      <c r="P46" s="77"/>
      <c r="Q46" s="77"/>
      <c r="R46" s="77"/>
      <c r="S46" s="77"/>
      <c r="T46" s="77"/>
      <c r="U46" s="80">
        <f>U45*J10</f>
        <v>5.0000000000000001E-3</v>
      </c>
      <c r="V46" s="77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119"/>
      <c r="AI46" s="79">
        <v>162.69999999999999</v>
      </c>
      <c r="AJ46" s="85">
        <f>AH45*AI46</f>
        <v>0.8135</v>
      </c>
      <c r="AK46" s="2"/>
      <c r="AL46" s="2"/>
      <c r="AM46" s="2"/>
      <c r="AN46" s="2"/>
      <c r="AO46" s="2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</row>
    <row r="47" spans="1:60" s="4" customFormat="1" ht="17.25" customHeight="1">
      <c r="A47" s="117" t="s">
        <v>104</v>
      </c>
      <c r="B47" s="82"/>
      <c r="C47" s="87"/>
      <c r="D47" s="84"/>
      <c r="E47" s="77"/>
      <c r="F47" s="77"/>
      <c r="G47" s="77"/>
      <c r="H47" s="77"/>
      <c r="I47" s="77"/>
      <c r="J47" s="77"/>
      <c r="K47" s="77"/>
      <c r="L47" s="78">
        <v>2.3999999999999998E-3</v>
      </c>
      <c r="M47" s="77"/>
      <c r="N47" s="77"/>
      <c r="O47" s="77"/>
      <c r="P47" s="77"/>
      <c r="Q47" s="77"/>
      <c r="R47" s="77"/>
      <c r="S47" s="77"/>
      <c r="T47" s="77"/>
      <c r="U47" s="84"/>
      <c r="V47" s="77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118">
        <f t="shared" ref="AH47" si="10">SUM(D48:X48)</f>
        <v>2.3999999999999998E-3</v>
      </c>
      <c r="AI47" s="79"/>
      <c r="AJ47" s="85"/>
      <c r="AK47" s="2"/>
      <c r="AL47" s="2"/>
      <c r="AM47" s="2"/>
      <c r="AN47" s="2"/>
      <c r="AO47" s="2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</row>
    <row r="48" spans="1:60" s="4" customFormat="1" ht="16.5" customHeight="1">
      <c r="A48" s="117"/>
      <c r="B48" s="82"/>
      <c r="C48" s="87"/>
      <c r="D48" s="84"/>
      <c r="E48" s="77"/>
      <c r="F48" s="77"/>
      <c r="G48" s="77"/>
      <c r="H48" s="77"/>
      <c r="I48" s="77"/>
      <c r="J48" s="77"/>
      <c r="K48" s="77"/>
      <c r="L48" s="80">
        <f>L47*J10</f>
        <v>2.3999999999999998E-3</v>
      </c>
      <c r="M48" s="77"/>
      <c r="N48" s="77"/>
      <c r="O48" s="77"/>
      <c r="P48" s="77"/>
      <c r="Q48" s="77"/>
      <c r="R48" s="77"/>
      <c r="S48" s="77"/>
      <c r="T48" s="77"/>
      <c r="U48" s="84"/>
      <c r="V48" s="77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119"/>
      <c r="AI48" s="79">
        <v>180</v>
      </c>
      <c r="AJ48" s="85">
        <f>AH47*AI48</f>
        <v>0.43199999999999994</v>
      </c>
      <c r="AK48" s="2"/>
      <c r="AL48" s="2"/>
      <c r="AM48" s="2"/>
      <c r="AN48" s="2"/>
      <c r="AO48" s="2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</row>
    <row r="49" spans="1:60" s="4" customFormat="1" ht="13.5" hidden="1" customHeight="1">
      <c r="A49" s="122"/>
      <c r="B49" s="82"/>
      <c r="C49" s="123" t="s">
        <v>57</v>
      </c>
      <c r="D49" s="84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118">
        <f t="shared" ref="AH49" si="11">SUM(D50:X50)</f>
        <v>0</v>
      </c>
      <c r="AI49" s="79"/>
      <c r="AJ49" s="85"/>
      <c r="AK49" s="2"/>
      <c r="AL49" s="2"/>
      <c r="AM49" s="2"/>
      <c r="AN49" s="2"/>
      <c r="AO49" s="2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</row>
    <row r="50" spans="1:60" s="4" customFormat="1" ht="14.25" hidden="1" customHeight="1">
      <c r="A50" s="122"/>
      <c r="B50" s="82"/>
      <c r="C50" s="123"/>
      <c r="D50" s="84"/>
      <c r="E50" s="77"/>
      <c r="F50" s="77"/>
      <c r="G50" s="77"/>
      <c r="H50" s="77"/>
      <c r="I50" s="77"/>
      <c r="J50" s="77"/>
      <c r="K50" s="77"/>
      <c r="L50" s="80">
        <f>L49*J10</f>
        <v>0</v>
      </c>
      <c r="M50" s="77"/>
      <c r="N50" s="77"/>
      <c r="O50" s="77"/>
      <c r="P50" s="77"/>
      <c r="Q50" s="77"/>
      <c r="R50" s="77"/>
      <c r="S50" s="77"/>
      <c r="T50" s="77"/>
      <c r="U50" s="80"/>
      <c r="V50" s="77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119"/>
      <c r="AI50" s="79">
        <v>90</v>
      </c>
      <c r="AJ50" s="85">
        <f>AH49*AI50</f>
        <v>0</v>
      </c>
      <c r="AK50" s="2"/>
      <c r="AL50" s="2"/>
      <c r="AM50" s="2"/>
      <c r="AN50" s="2"/>
      <c r="AO50" s="2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</row>
    <row r="51" spans="1:60" ht="1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2" t="s">
        <v>54</v>
      </c>
      <c r="AI51" s="71"/>
      <c r="AJ51" s="89"/>
    </row>
    <row r="52" spans="1:60" ht="12" customHeight="1">
      <c r="A52" s="69" t="s">
        <v>31</v>
      </c>
      <c r="B52" s="70"/>
      <c r="C52" s="70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2" t="s">
        <v>32</v>
      </c>
      <c r="O52" s="71"/>
      <c r="P52" s="71"/>
      <c r="Q52" s="71"/>
      <c r="R52" s="71"/>
      <c r="S52" s="72" t="s">
        <v>55</v>
      </c>
      <c r="T52" s="72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136" t="s">
        <v>33</v>
      </c>
      <c r="AI52" s="136"/>
      <c r="AJ52" s="90"/>
      <c r="AK52" s="1"/>
      <c r="AL52" s="1"/>
      <c r="AM52" s="1"/>
      <c r="AN52" s="1"/>
      <c r="AO52" s="1"/>
    </row>
    <row r="53" spans="1:60" ht="12" customHeight="1">
      <c r="A53" s="70"/>
      <c r="B53" s="70"/>
      <c r="C53" s="70" t="s">
        <v>34</v>
      </c>
      <c r="D53" s="137" t="s">
        <v>35</v>
      </c>
      <c r="E53" s="137"/>
      <c r="F53" s="137"/>
      <c r="G53" s="137"/>
      <c r="H53" s="137"/>
      <c r="I53" s="137"/>
      <c r="J53" s="137"/>
      <c r="K53" s="137"/>
      <c r="L53" s="137" t="s">
        <v>36</v>
      </c>
      <c r="M53" s="137"/>
      <c r="N53" s="137"/>
      <c r="O53" s="137"/>
      <c r="P53" s="137"/>
      <c r="Q53" s="137"/>
      <c r="R53" s="137"/>
      <c r="S53" s="137"/>
      <c r="T53" s="137"/>
      <c r="U53" s="137" t="s">
        <v>37</v>
      </c>
      <c r="V53" s="137"/>
      <c r="W53" s="137"/>
      <c r="X53" s="137"/>
      <c r="Y53" s="137" t="s">
        <v>38</v>
      </c>
      <c r="Z53" s="137"/>
      <c r="AA53" s="137"/>
      <c r="AB53" s="137"/>
      <c r="AC53" s="137"/>
      <c r="AD53" s="72" t="s">
        <v>56</v>
      </c>
      <c r="AE53" s="72"/>
      <c r="AF53" s="72"/>
      <c r="AG53" s="72"/>
      <c r="AH53" s="136" t="s">
        <v>40</v>
      </c>
      <c r="AI53" s="136"/>
      <c r="AJ53" s="90"/>
      <c r="AK53" s="1"/>
      <c r="AL53" s="1"/>
      <c r="AM53" s="1"/>
      <c r="AN53" s="1"/>
      <c r="AO53" s="1"/>
    </row>
    <row r="54" spans="1:60" ht="1.5" customHeight="1">
      <c r="A54" s="70"/>
      <c r="B54" s="70"/>
      <c r="C54" s="70" t="s">
        <v>41</v>
      </c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72" t="s">
        <v>42</v>
      </c>
      <c r="AE54" s="72"/>
      <c r="AF54" s="72"/>
      <c r="AG54" s="70"/>
      <c r="AH54" s="136" t="s">
        <v>43</v>
      </c>
      <c r="AI54" s="136"/>
      <c r="AJ54" s="90"/>
      <c r="AK54" s="1"/>
      <c r="AL54" s="1"/>
      <c r="AM54" s="1"/>
      <c r="AN54" s="1"/>
      <c r="AO54" s="1"/>
    </row>
    <row r="55" spans="1:60" ht="12.75" customHeight="1">
      <c r="A55" s="91" t="s">
        <v>44</v>
      </c>
      <c r="B55" s="91" t="s">
        <v>45</v>
      </c>
      <c r="C55" s="91" t="s">
        <v>46</v>
      </c>
      <c r="D55" s="138" t="str">
        <f>D19</f>
        <v>Каша вязкая манная</v>
      </c>
      <c r="E55" s="139" t="s">
        <v>74</v>
      </c>
      <c r="F55" s="139" t="str">
        <f>F19</f>
        <v>чай с лимоном</v>
      </c>
      <c r="G55" s="138" t="str">
        <f>G19</f>
        <v>яблоко 10.00</v>
      </c>
      <c r="H55" s="131"/>
      <c r="I55" s="131"/>
      <c r="J55" s="131"/>
      <c r="K55" s="131"/>
      <c r="L55" s="126" t="str">
        <f>L19</f>
        <v>борщ</v>
      </c>
      <c r="M55" s="133" t="s">
        <v>107</v>
      </c>
      <c r="N55" s="126" t="str">
        <f>N19</f>
        <v>Салат из капусты</v>
      </c>
      <c r="O55" s="126" t="str">
        <f>O19</f>
        <v>витаминизированный напиток</v>
      </c>
      <c r="P55" s="126" t="s">
        <v>58</v>
      </c>
      <c r="Q55" s="126"/>
      <c r="R55" s="126"/>
      <c r="S55" s="126"/>
      <c r="T55" s="126">
        <f>T19</f>
        <v>0</v>
      </c>
      <c r="U55" s="126" t="str">
        <f>U19</f>
        <v>блинчики</v>
      </c>
      <c r="V55" s="126" t="str">
        <f>V19</f>
        <v>чай с сахаром</v>
      </c>
      <c r="W55" s="127"/>
      <c r="X55" s="127"/>
      <c r="Y55" s="92"/>
      <c r="Z55" s="92"/>
      <c r="AA55" s="92"/>
      <c r="AB55" s="92"/>
      <c r="AC55" s="92"/>
      <c r="AD55" s="92"/>
      <c r="AE55" s="92"/>
      <c r="AF55" s="92"/>
      <c r="AG55" s="91"/>
      <c r="AH55" s="91" t="s">
        <v>71</v>
      </c>
      <c r="AI55" s="91" t="s">
        <v>72</v>
      </c>
      <c r="AJ55" s="93" t="s">
        <v>73</v>
      </c>
      <c r="AK55" s="1"/>
      <c r="AL55" s="1"/>
      <c r="AM55" s="1"/>
      <c r="AN55" s="1"/>
      <c r="AO55" s="1"/>
    </row>
    <row r="56" spans="1:60" ht="33" customHeight="1">
      <c r="A56" s="91"/>
      <c r="B56" s="91"/>
      <c r="C56" s="91" t="s">
        <v>47</v>
      </c>
      <c r="D56" s="138"/>
      <c r="E56" s="139"/>
      <c r="F56" s="139"/>
      <c r="G56" s="138"/>
      <c r="H56" s="131"/>
      <c r="I56" s="131"/>
      <c r="J56" s="131"/>
      <c r="K56" s="131"/>
      <c r="L56" s="126"/>
      <c r="M56" s="133"/>
      <c r="N56" s="126"/>
      <c r="O56" s="126"/>
      <c r="P56" s="126"/>
      <c r="Q56" s="126"/>
      <c r="R56" s="126"/>
      <c r="S56" s="126"/>
      <c r="T56" s="126"/>
      <c r="U56" s="126"/>
      <c r="V56" s="126"/>
      <c r="W56" s="127"/>
      <c r="X56" s="127"/>
      <c r="Y56" s="92"/>
      <c r="Z56" s="92"/>
      <c r="AA56" s="92"/>
      <c r="AB56" s="92"/>
      <c r="AC56" s="92"/>
      <c r="AD56" s="92"/>
      <c r="AE56" s="92"/>
      <c r="AF56" s="92"/>
      <c r="AG56" s="91"/>
      <c r="AH56" s="91" t="s">
        <v>48</v>
      </c>
      <c r="AI56" s="91" t="s">
        <v>49</v>
      </c>
      <c r="AJ56" s="93"/>
      <c r="AK56" s="1"/>
      <c r="AL56" s="1"/>
      <c r="AM56" s="1"/>
      <c r="AN56" s="1"/>
      <c r="AO56" s="1"/>
    </row>
    <row r="57" spans="1:60" ht="51.75" customHeight="1">
      <c r="A57" s="91"/>
      <c r="B57" s="91"/>
      <c r="C57" s="91"/>
      <c r="D57" s="138"/>
      <c r="E57" s="139"/>
      <c r="F57" s="139"/>
      <c r="G57" s="138"/>
      <c r="H57" s="131"/>
      <c r="I57" s="131"/>
      <c r="J57" s="131"/>
      <c r="K57" s="131"/>
      <c r="L57" s="126"/>
      <c r="M57" s="133"/>
      <c r="N57" s="126"/>
      <c r="O57" s="126"/>
      <c r="P57" s="126"/>
      <c r="Q57" s="126"/>
      <c r="R57" s="126"/>
      <c r="S57" s="126"/>
      <c r="T57" s="126"/>
      <c r="U57" s="126"/>
      <c r="V57" s="126"/>
      <c r="W57" s="127"/>
      <c r="X57" s="127"/>
      <c r="Y57" s="92"/>
      <c r="Z57" s="92"/>
      <c r="AA57" s="92"/>
      <c r="AB57" s="92"/>
      <c r="AC57" s="92"/>
      <c r="AD57" s="92"/>
      <c r="AE57" s="92"/>
      <c r="AF57" s="92"/>
      <c r="AG57" s="91"/>
      <c r="AH57" s="91" t="s">
        <v>50</v>
      </c>
      <c r="AI57" s="91" t="s">
        <v>51</v>
      </c>
      <c r="AJ57" s="93"/>
      <c r="AK57" s="1"/>
      <c r="AL57" s="1"/>
      <c r="AM57" s="1"/>
      <c r="AN57" s="1"/>
      <c r="AO57" s="1"/>
    </row>
    <row r="58" spans="1:60" ht="13.5">
      <c r="A58" s="94">
        <v>1</v>
      </c>
      <c r="B58" s="94">
        <v>2</v>
      </c>
      <c r="C58" s="94">
        <v>3</v>
      </c>
      <c r="D58" s="94">
        <v>4</v>
      </c>
      <c r="E58" s="94">
        <v>5</v>
      </c>
      <c r="F58" s="94">
        <v>6</v>
      </c>
      <c r="G58" s="94">
        <v>7</v>
      </c>
      <c r="H58" s="94">
        <v>8</v>
      </c>
      <c r="I58" s="94">
        <v>9</v>
      </c>
      <c r="J58" s="94">
        <v>10</v>
      </c>
      <c r="K58" s="94">
        <v>11</v>
      </c>
      <c r="L58" s="94">
        <v>12</v>
      </c>
      <c r="M58" s="94">
        <v>13</v>
      </c>
      <c r="N58" s="94">
        <v>14</v>
      </c>
      <c r="O58" s="94">
        <v>15</v>
      </c>
      <c r="P58" s="94">
        <v>16</v>
      </c>
      <c r="Q58" s="94">
        <v>17</v>
      </c>
      <c r="R58" s="94">
        <v>18</v>
      </c>
      <c r="S58" s="94">
        <v>19</v>
      </c>
      <c r="T58" s="94">
        <v>20</v>
      </c>
      <c r="U58" s="94">
        <v>21</v>
      </c>
      <c r="V58" s="94">
        <v>22</v>
      </c>
      <c r="W58" s="94">
        <v>23</v>
      </c>
      <c r="X58" s="94">
        <v>24</v>
      </c>
      <c r="Y58" s="94">
        <v>25</v>
      </c>
      <c r="Z58" s="94">
        <v>26</v>
      </c>
      <c r="AA58" s="94">
        <v>27</v>
      </c>
      <c r="AB58" s="94">
        <v>28</v>
      </c>
      <c r="AC58" s="94">
        <v>29</v>
      </c>
      <c r="AD58" s="94">
        <v>30</v>
      </c>
      <c r="AE58" s="94">
        <v>31</v>
      </c>
      <c r="AF58" s="94">
        <v>32</v>
      </c>
      <c r="AG58" s="94">
        <v>33</v>
      </c>
      <c r="AH58" s="94">
        <v>34</v>
      </c>
      <c r="AI58" s="94">
        <v>35</v>
      </c>
      <c r="AJ58" s="93"/>
      <c r="AK58" s="1"/>
      <c r="AL58" s="1"/>
      <c r="AM58" s="1"/>
      <c r="AN58" s="1"/>
      <c r="AO58" s="1"/>
    </row>
    <row r="59" spans="1:60" ht="18" customHeight="1">
      <c r="A59" s="125" t="s">
        <v>63</v>
      </c>
      <c r="B59" s="95"/>
      <c r="C59" s="95" t="s">
        <v>57</v>
      </c>
      <c r="D59" s="96"/>
      <c r="E59" s="96"/>
      <c r="F59" s="96"/>
      <c r="G59" s="96"/>
      <c r="H59" s="96"/>
      <c r="I59" s="96"/>
      <c r="J59" s="96"/>
      <c r="K59" s="96"/>
      <c r="L59" s="97">
        <v>9.5999999999999992E-3</v>
      </c>
      <c r="M59" s="98">
        <v>8.0000000000000002E-3</v>
      </c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9"/>
      <c r="AE59" s="99"/>
      <c r="AF59" s="99"/>
      <c r="AG59" s="99"/>
      <c r="AH59" s="121">
        <f>SUM(D60:AC60)</f>
        <v>1.7599999999999998E-2</v>
      </c>
      <c r="AI59" s="100"/>
      <c r="AJ59" s="79"/>
      <c r="AK59" s="1"/>
      <c r="AL59" s="1"/>
      <c r="AM59" s="1"/>
      <c r="AN59" s="1"/>
    </row>
    <row r="60" spans="1:60" ht="18" customHeight="1">
      <c r="A60" s="125"/>
      <c r="B60" s="95"/>
      <c r="C60" s="95"/>
      <c r="D60" s="96"/>
      <c r="E60" s="96"/>
      <c r="F60" s="96"/>
      <c r="G60" s="96"/>
      <c r="H60" s="96"/>
      <c r="I60" s="96"/>
      <c r="J60" s="96"/>
      <c r="K60" s="96"/>
      <c r="L60" s="98">
        <f>L59*J10</f>
        <v>9.5999999999999992E-3</v>
      </c>
      <c r="M60" s="98">
        <f>M59*J10</f>
        <v>8.0000000000000002E-3</v>
      </c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9"/>
      <c r="AE60" s="99"/>
      <c r="AF60" s="99"/>
      <c r="AG60" s="99"/>
      <c r="AH60" s="121"/>
      <c r="AI60" s="100">
        <v>30</v>
      </c>
      <c r="AJ60" s="81">
        <f>AH59*AI60</f>
        <v>0.52799999999999991</v>
      </c>
      <c r="AK60" s="1"/>
      <c r="AL60" s="1"/>
      <c r="AM60" s="1"/>
      <c r="AN60" s="1"/>
    </row>
    <row r="61" spans="1:60" ht="15" customHeight="1">
      <c r="A61" s="120" t="s">
        <v>101</v>
      </c>
      <c r="B61" s="95"/>
      <c r="C61" s="95"/>
      <c r="D61" s="96"/>
      <c r="E61" s="96"/>
      <c r="F61" s="114">
        <v>3.5000000000000001E-3</v>
      </c>
      <c r="G61" s="96"/>
      <c r="H61" s="96"/>
      <c r="I61" s="96"/>
      <c r="J61" s="96"/>
      <c r="K61" s="96"/>
      <c r="L61" s="98"/>
      <c r="M61" s="96"/>
      <c r="N61" s="96"/>
      <c r="O61" s="96"/>
      <c r="P61" s="96"/>
      <c r="Q61" s="96"/>
      <c r="R61" s="96"/>
      <c r="S61" s="96"/>
      <c r="T61" s="96"/>
      <c r="U61" s="100"/>
      <c r="V61" s="96"/>
      <c r="W61" s="96"/>
      <c r="X61" s="96"/>
      <c r="Y61" s="96"/>
      <c r="Z61" s="96"/>
      <c r="AA61" s="96"/>
      <c r="AB61" s="96"/>
      <c r="AC61" s="96"/>
      <c r="AD61" s="99"/>
      <c r="AE61" s="99"/>
      <c r="AF61" s="99"/>
      <c r="AG61" s="99"/>
      <c r="AH61" s="121">
        <f t="shared" ref="AH61" si="12">SUM(D62:AC62)</f>
        <v>3.5000000000000001E-3</v>
      </c>
      <c r="AI61" s="100"/>
      <c r="AJ61" s="81"/>
      <c r="AK61" s="1"/>
      <c r="AL61" s="1"/>
      <c r="AM61" s="1"/>
      <c r="AN61" s="1"/>
    </row>
    <row r="62" spans="1:60" ht="17.25" customHeight="1">
      <c r="A62" s="120"/>
      <c r="B62" s="95"/>
      <c r="C62" s="95"/>
      <c r="D62" s="96"/>
      <c r="E62" s="96"/>
      <c r="F62" s="96">
        <f>F61*J10</f>
        <v>3.5000000000000001E-3</v>
      </c>
      <c r="G62" s="96"/>
      <c r="H62" s="96"/>
      <c r="I62" s="96"/>
      <c r="J62" s="96"/>
      <c r="K62" s="96"/>
      <c r="L62" s="98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9"/>
      <c r="AE62" s="99"/>
      <c r="AF62" s="99"/>
      <c r="AG62" s="99"/>
      <c r="AH62" s="121"/>
      <c r="AI62" s="100">
        <v>250</v>
      </c>
      <c r="AJ62" s="81">
        <f>AH61*AI62</f>
        <v>0.875</v>
      </c>
      <c r="AK62" s="1"/>
      <c r="AL62" s="1"/>
      <c r="AM62" s="1"/>
      <c r="AN62" s="1"/>
    </row>
    <row r="63" spans="1:60" ht="15.75" customHeight="1">
      <c r="A63" s="125" t="s">
        <v>76</v>
      </c>
      <c r="B63" s="101"/>
      <c r="C63" s="116" t="s">
        <v>57</v>
      </c>
      <c r="D63" s="96"/>
      <c r="E63" s="96"/>
      <c r="F63" s="96"/>
      <c r="G63" s="96"/>
      <c r="H63" s="96"/>
      <c r="I63" s="96"/>
      <c r="J63" s="96"/>
      <c r="K63" s="96"/>
      <c r="L63" s="97">
        <v>1.26E-2</v>
      </c>
      <c r="M63" s="96">
        <v>1.2500000000000001E-2</v>
      </c>
      <c r="N63" s="96">
        <v>5.0000000000000001E-3</v>
      </c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9"/>
      <c r="AE63" s="99"/>
      <c r="AF63" s="99"/>
      <c r="AG63" s="99"/>
      <c r="AH63" s="121">
        <f t="shared" ref="AH63" si="13">SUM(D64:AC64)</f>
        <v>3.0100000000000002E-2</v>
      </c>
      <c r="AI63" s="100"/>
      <c r="AJ63" s="81"/>
      <c r="AK63" s="1"/>
      <c r="AL63" s="1"/>
      <c r="AM63" s="1"/>
      <c r="AN63" s="1"/>
    </row>
    <row r="64" spans="1:60" ht="15.75" customHeight="1">
      <c r="A64" s="125"/>
      <c r="B64" s="101"/>
      <c r="C64" s="116"/>
      <c r="D64" s="96"/>
      <c r="E64" s="96"/>
      <c r="F64" s="96"/>
      <c r="G64" s="96"/>
      <c r="H64" s="96"/>
      <c r="I64" s="96"/>
      <c r="J64" s="96"/>
      <c r="K64" s="96"/>
      <c r="L64" s="98">
        <f>L63*J10</f>
        <v>1.26E-2</v>
      </c>
      <c r="M64" s="98">
        <f>M63*J10</f>
        <v>1.2500000000000001E-2</v>
      </c>
      <c r="N64" s="96">
        <f>N63*J10</f>
        <v>5.0000000000000001E-3</v>
      </c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9"/>
      <c r="AE64" s="99"/>
      <c r="AF64" s="99"/>
      <c r="AG64" s="99"/>
      <c r="AH64" s="121"/>
      <c r="AI64" s="100">
        <v>45</v>
      </c>
      <c r="AJ64" s="81">
        <f>AH63*AI64</f>
        <v>1.3545</v>
      </c>
      <c r="AK64" s="1"/>
      <c r="AL64" s="1"/>
      <c r="AM64" s="1"/>
      <c r="AN64" s="1"/>
    </row>
    <row r="65" spans="1:41" ht="15.75" customHeight="1">
      <c r="A65" s="125" t="s">
        <v>75</v>
      </c>
      <c r="B65" s="101"/>
      <c r="C65" s="116" t="s">
        <v>57</v>
      </c>
      <c r="D65" s="96"/>
      <c r="E65" s="96"/>
      <c r="F65" s="96"/>
      <c r="G65" s="96"/>
      <c r="H65" s="96"/>
      <c r="I65" s="96"/>
      <c r="J65" s="96"/>
      <c r="K65" s="96"/>
      <c r="L65" s="97">
        <v>2.1399999999999999E-2</v>
      </c>
      <c r="M65" s="96">
        <v>6.7000000000000004E-2</v>
      </c>
      <c r="N65" s="98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9"/>
      <c r="AE65" s="99"/>
      <c r="AF65" s="99"/>
      <c r="AG65" s="99"/>
      <c r="AH65" s="121">
        <f t="shared" ref="AH65" si="14">SUM(D66:AC66)</f>
        <v>8.8400000000000006E-2</v>
      </c>
      <c r="AI65" s="100"/>
      <c r="AJ65" s="81"/>
      <c r="AK65" s="1"/>
      <c r="AL65" s="1"/>
      <c r="AM65" s="1"/>
      <c r="AN65" s="1"/>
    </row>
    <row r="66" spans="1:41" ht="15" customHeight="1">
      <c r="A66" s="125"/>
      <c r="B66" s="101"/>
      <c r="C66" s="116"/>
      <c r="D66" s="96"/>
      <c r="E66" s="96"/>
      <c r="F66" s="96"/>
      <c r="G66" s="96"/>
      <c r="H66" s="96"/>
      <c r="I66" s="96"/>
      <c r="J66" s="96"/>
      <c r="K66" s="96"/>
      <c r="L66" s="98">
        <f>L65*J10</f>
        <v>2.1399999999999999E-2</v>
      </c>
      <c r="M66" s="96">
        <f>M65*J10</f>
        <v>6.7000000000000004E-2</v>
      </c>
      <c r="N66" s="98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9"/>
      <c r="AE66" s="99"/>
      <c r="AF66" s="99"/>
      <c r="AG66" s="99"/>
      <c r="AH66" s="121"/>
      <c r="AI66" s="100">
        <v>45</v>
      </c>
      <c r="AJ66" s="81">
        <f>AH65*AI66</f>
        <v>3.9780000000000002</v>
      </c>
      <c r="AK66" s="1"/>
      <c r="AL66" s="1"/>
      <c r="AM66" s="1"/>
      <c r="AN66" s="1"/>
    </row>
    <row r="67" spans="1:41" ht="14.25" customHeight="1">
      <c r="A67" s="125" t="s">
        <v>64</v>
      </c>
      <c r="B67" s="134"/>
      <c r="C67" s="129" t="s">
        <v>57</v>
      </c>
      <c r="D67" s="96"/>
      <c r="E67" s="98">
        <v>0.03</v>
      </c>
      <c r="F67" s="96"/>
      <c r="G67" s="96"/>
      <c r="H67" s="96"/>
      <c r="I67" s="96"/>
      <c r="J67" s="96"/>
      <c r="K67" s="96"/>
      <c r="L67" s="96"/>
      <c r="M67" s="96"/>
      <c r="N67" s="97"/>
      <c r="O67" s="96"/>
      <c r="P67" s="96"/>
      <c r="Q67" s="96"/>
      <c r="R67" s="96"/>
      <c r="S67" s="96"/>
      <c r="T67" s="96"/>
      <c r="U67" s="98"/>
      <c r="V67" s="96"/>
      <c r="W67" s="98"/>
      <c r="X67" s="96"/>
      <c r="Y67" s="96"/>
      <c r="Z67" s="96"/>
      <c r="AA67" s="96"/>
      <c r="AB67" s="96"/>
      <c r="AC67" s="96"/>
      <c r="AD67" s="99"/>
      <c r="AE67" s="99"/>
      <c r="AF67" s="99"/>
      <c r="AG67" s="99"/>
      <c r="AH67" s="121">
        <f t="shared" ref="AH67" si="15">SUM(D68:AC68)</f>
        <v>0.03</v>
      </c>
      <c r="AI67" s="100"/>
      <c r="AJ67" s="81"/>
      <c r="AK67" s="1"/>
      <c r="AL67" s="1"/>
      <c r="AM67" s="1"/>
      <c r="AN67" s="1"/>
      <c r="AO67" s="1"/>
    </row>
    <row r="68" spans="1:41" ht="15" customHeight="1">
      <c r="A68" s="125"/>
      <c r="B68" s="134"/>
      <c r="C68" s="129"/>
      <c r="D68" s="77"/>
      <c r="E68" s="80">
        <f>E67*J10</f>
        <v>0.03</v>
      </c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80"/>
      <c r="V68" s="77"/>
      <c r="W68" s="77"/>
      <c r="X68" s="77"/>
      <c r="Y68" s="77"/>
      <c r="Z68" s="77"/>
      <c r="AA68" s="77"/>
      <c r="AB68" s="77"/>
      <c r="AC68" s="77"/>
      <c r="AD68" s="79"/>
      <c r="AE68" s="79"/>
      <c r="AF68" s="79"/>
      <c r="AG68" s="79"/>
      <c r="AH68" s="121"/>
      <c r="AI68" s="100">
        <v>55.55</v>
      </c>
      <c r="AJ68" s="81">
        <f>AH67*AI68</f>
        <v>1.6664999999999999</v>
      </c>
      <c r="AK68" s="1"/>
      <c r="AL68" s="1"/>
      <c r="AM68" s="1"/>
      <c r="AN68" s="1"/>
      <c r="AO68" s="1"/>
    </row>
    <row r="69" spans="1:41" ht="12.75" customHeight="1">
      <c r="A69" s="125" t="s">
        <v>65</v>
      </c>
      <c r="B69" s="134"/>
      <c r="C69" s="129" t="s">
        <v>57</v>
      </c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0">
        <v>0.03</v>
      </c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9"/>
      <c r="AE69" s="79"/>
      <c r="AF69" s="79"/>
      <c r="AG69" s="79"/>
      <c r="AH69" s="121">
        <f t="shared" ref="AH69" si="16">SUM(D70:AC70)</f>
        <v>0.03</v>
      </c>
      <c r="AI69" s="100"/>
      <c r="AJ69" s="81"/>
      <c r="AK69" s="1"/>
      <c r="AL69" s="1"/>
      <c r="AM69" s="1"/>
      <c r="AN69" s="1"/>
      <c r="AO69" s="1"/>
    </row>
    <row r="70" spans="1:41" ht="15" customHeight="1">
      <c r="A70" s="125"/>
      <c r="B70" s="134"/>
      <c r="C70" s="129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0">
        <f>P69*J10</f>
        <v>0.03</v>
      </c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9"/>
      <c r="AE70" s="79"/>
      <c r="AF70" s="79"/>
      <c r="AG70" s="79"/>
      <c r="AH70" s="121"/>
      <c r="AI70" s="100">
        <v>55.55</v>
      </c>
      <c r="AJ70" s="81">
        <f>AH69*AI70</f>
        <v>1.6664999999999999</v>
      </c>
      <c r="AK70" s="1"/>
      <c r="AL70" s="1"/>
      <c r="AM70" s="1"/>
      <c r="AN70" s="1"/>
      <c r="AO70" s="1"/>
    </row>
    <row r="71" spans="1:41" ht="15" customHeight="1">
      <c r="A71" s="125" t="s">
        <v>66</v>
      </c>
      <c r="B71" s="134"/>
      <c r="C71" s="129" t="s">
        <v>57</v>
      </c>
      <c r="D71" s="77"/>
      <c r="E71" s="77"/>
      <c r="F71" s="79">
        <v>2.0000000000000001E-4</v>
      </c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>
        <v>2.0000000000000001E-4</v>
      </c>
      <c r="W71" s="77"/>
      <c r="X71" s="77"/>
      <c r="Y71" s="77"/>
      <c r="Z71" s="77"/>
      <c r="AA71" s="77"/>
      <c r="AB71" s="77"/>
      <c r="AC71" s="77"/>
      <c r="AD71" s="79"/>
      <c r="AE71" s="79"/>
      <c r="AF71" s="79"/>
      <c r="AG71" s="79"/>
      <c r="AH71" s="121">
        <f t="shared" ref="AH71" si="17">SUM(D72:AC72)</f>
        <v>4.0000000000000002E-4</v>
      </c>
      <c r="AI71" s="100"/>
      <c r="AJ71" s="81"/>
      <c r="AK71" s="1"/>
      <c r="AL71" s="1"/>
      <c r="AM71" s="1"/>
      <c r="AN71" s="1"/>
      <c r="AO71" s="1"/>
    </row>
    <row r="72" spans="1:41" ht="18.75" customHeight="1">
      <c r="A72" s="125"/>
      <c r="B72" s="134"/>
      <c r="C72" s="129"/>
      <c r="D72" s="77"/>
      <c r="E72" s="77"/>
      <c r="F72" s="79">
        <f>F71*J10</f>
        <v>2.0000000000000001E-4</v>
      </c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>
        <f>V71*J10</f>
        <v>2.0000000000000001E-4</v>
      </c>
      <c r="W72" s="77"/>
      <c r="X72" s="77"/>
      <c r="Y72" s="77"/>
      <c r="Z72" s="77"/>
      <c r="AA72" s="77"/>
      <c r="AB72" s="77"/>
      <c r="AC72" s="77"/>
      <c r="AD72" s="79"/>
      <c r="AE72" s="79"/>
      <c r="AF72" s="79"/>
      <c r="AG72" s="79"/>
      <c r="AH72" s="121"/>
      <c r="AI72" s="100">
        <v>700</v>
      </c>
      <c r="AJ72" s="81">
        <f>AH71*AI72</f>
        <v>0.28000000000000003</v>
      </c>
      <c r="AK72" s="1"/>
      <c r="AL72" s="1"/>
      <c r="AM72" s="1"/>
      <c r="AN72" s="1"/>
      <c r="AO72" s="1"/>
    </row>
    <row r="73" spans="1:41" ht="16.5" customHeight="1">
      <c r="A73" s="125" t="s">
        <v>61</v>
      </c>
      <c r="B73" s="134"/>
      <c r="C73" s="129" t="s">
        <v>57</v>
      </c>
      <c r="D73" s="102"/>
      <c r="E73" s="77"/>
      <c r="F73" s="77"/>
      <c r="G73" s="77"/>
      <c r="H73" s="77"/>
      <c r="I73" s="77"/>
      <c r="J73" s="77"/>
      <c r="K73" s="77"/>
      <c r="L73" s="77">
        <v>3.7000000000000002E-3</v>
      </c>
      <c r="M73" s="77"/>
      <c r="N73" s="77"/>
      <c r="O73" s="77"/>
      <c r="P73" s="77"/>
      <c r="Q73" s="77"/>
      <c r="R73" s="77"/>
      <c r="S73" s="77"/>
      <c r="T73" s="77"/>
      <c r="U73" s="78"/>
      <c r="V73" s="77"/>
      <c r="W73" s="77"/>
      <c r="X73" s="77"/>
      <c r="Y73" s="77"/>
      <c r="Z73" s="77"/>
      <c r="AA73" s="77"/>
      <c r="AB73" s="77"/>
      <c r="AC73" s="77"/>
      <c r="AD73" s="79"/>
      <c r="AE73" s="79"/>
      <c r="AF73" s="79"/>
      <c r="AG73" s="79"/>
      <c r="AH73" s="121">
        <f t="shared" ref="AH73" si="18">SUM(D74:AC74)</f>
        <v>3.7000000000000002E-3</v>
      </c>
      <c r="AI73" s="100"/>
      <c r="AJ73" s="81"/>
      <c r="AK73" s="1"/>
      <c r="AL73" s="1"/>
      <c r="AM73" s="1"/>
      <c r="AN73" s="1"/>
      <c r="AO73" s="1"/>
    </row>
    <row r="74" spans="1:41" ht="13.5" customHeight="1">
      <c r="A74" s="125"/>
      <c r="B74" s="134"/>
      <c r="C74" s="129"/>
      <c r="D74" s="78"/>
      <c r="E74" s="80"/>
      <c r="F74" s="77"/>
      <c r="G74" s="80"/>
      <c r="H74" s="77"/>
      <c r="I74" s="77"/>
      <c r="J74" s="77"/>
      <c r="K74" s="77"/>
      <c r="L74" s="80">
        <f>L73*J10</f>
        <v>3.7000000000000002E-3</v>
      </c>
      <c r="M74" s="77"/>
      <c r="N74" s="77"/>
      <c r="O74" s="77"/>
      <c r="P74" s="77"/>
      <c r="Q74" s="77"/>
      <c r="R74" s="77"/>
      <c r="S74" s="77"/>
      <c r="T74" s="77"/>
      <c r="U74" s="80"/>
      <c r="V74" s="77"/>
      <c r="W74" s="77"/>
      <c r="X74" s="77"/>
      <c r="Y74" s="77"/>
      <c r="Z74" s="77"/>
      <c r="AA74" s="77"/>
      <c r="AB74" s="77"/>
      <c r="AC74" s="77"/>
      <c r="AD74" s="79"/>
      <c r="AE74" s="79"/>
      <c r="AF74" s="79"/>
      <c r="AG74" s="79"/>
      <c r="AH74" s="121"/>
      <c r="AI74" s="100">
        <v>26</v>
      </c>
      <c r="AJ74" s="81">
        <f>AH73*AI74</f>
        <v>9.6200000000000008E-2</v>
      </c>
      <c r="AK74" s="1"/>
      <c r="AL74" s="1"/>
      <c r="AM74" s="1"/>
      <c r="AN74" s="1"/>
      <c r="AO74" s="1"/>
    </row>
    <row r="75" spans="1:41" ht="14.25" customHeight="1">
      <c r="A75" s="125" t="s">
        <v>62</v>
      </c>
      <c r="B75" s="134"/>
      <c r="C75" s="129" t="s">
        <v>57</v>
      </c>
      <c r="D75" s="80">
        <v>5.0000000000000001E-3</v>
      </c>
      <c r="E75" s="77"/>
      <c r="F75" s="80">
        <v>6.0000000000000001E-3</v>
      </c>
      <c r="G75" s="77"/>
      <c r="H75" s="77"/>
      <c r="I75" s="77"/>
      <c r="J75" s="77"/>
      <c r="K75" s="77"/>
      <c r="L75" s="77">
        <v>2E-3</v>
      </c>
      <c r="M75" s="77"/>
      <c r="N75" s="77">
        <v>2E-3</v>
      </c>
      <c r="O75" s="77"/>
      <c r="P75" s="77"/>
      <c r="Q75" s="77"/>
      <c r="R75" s="77"/>
      <c r="S75" s="77"/>
      <c r="T75" s="77"/>
      <c r="U75" s="77">
        <v>1.2999999999999999E-2</v>
      </c>
      <c r="V75" s="77">
        <v>6.0000000000000001E-3</v>
      </c>
      <c r="W75" s="77"/>
      <c r="X75" s="77"/>
      <c r="Y75" s="77"/>
      <c r="Z75" s="77"/>
      <c r="AA75" s="77"/>
      <c r="AB75" s="77"/>
      <c r="AC75" s="77"/>
      <c r="AD75" s="79"/>
      <c r="AE75" s="79"/>
      <c r="AF75" s="79"/>
      <c r="AG75" s="79"/>
      <c r="AH75" s="121">
        <f t="shared" ref="AH75" si="19">SUM(D76:AC76)</f>
        <v>3.3999999999999996E-2</v>
      </c>
      <c r="AI75" s="100"/>
      <c r="AJ75" s="81"/>
      <c r="AK75" s="1"/>
      <c r="AL75" s="1"/>
      <c r="AM75" s="1"/>
      <c r="AN75" s="1"/>
      <c r="AO75" s="1"/>
    </row>
    <row r="76" spans="1:41" ht="15" customHeight="1">
      <c r="A76" s="125"/>
      <c r="B76" s="134"/>
      <c r="C76" s="129"/>
      <c r="D76" s="77">
        <f>D75*J10</f>
        <v>5.0000000000000001E-3</v>
      </c>
      <c r="E76" s="77"/>
      <c r="F76" s="80">
        <f>F75*J10</f>
        <v>6.0000000000000001E-3</v>
      </c>
      <c r="G76" s="77"/>
      <c r="H76" s="77"/>
      <c r="I76" s="77"/>
      <c r="J76" s="77"/>
      <c r="K76" s="77"/>
      <c r="L76" s="77">
        <f>L75*J10</f>
        <v>2E-3</v>
      </c>
      <c r="M76" s="77"/>
      <c r="N76" s="77">
        <f>N75*J10</f>
        <v>2E-3</v>
      </c>
      <c r="O76" s="77"/>
      <c r="P76" s="77"/>
      <c r="Q76" s="77"/>
      <c r="R76" s="77"/>
      <c r="S76" s="77"/>
      <c r="T76" s="77"/>
      <c r="U76" s="80">
        <f>U75*J10</f>
        <v>1.2999999999999999E-2</v>
      </c>
      <c r="V76" s="77">
        <f>V75*J10</f>
        <v>6.0000000000000001E-3</v>
      </c>
      <c r="W76" s="77"/>
      <c r="X76" s="77"/>
      <c r="Y76" s="77"/>
      <c r="Z76" s="77"/>
      <c r="AA76" s="77"/>
      <c r="AB76" s="77"/>
      <c r="AC76" s="77"/>
      <c r="AD76" s="79"/>
      <c r="AE76" s="79"/>
      <c r="AF76" s="79"/>
      <c r="AG76" s="79"/>
      <c r="AH76" s="121"/>
      <c r="AI76" s="100">
        <v>65</v>
      </c>
      <c r="AJ76" s="81">
        <f>AH75*AI76</f>
        <v>2.2099999999999995</v>
      </c>
      <c r="AK76" s="1"/>
      <c r="AL76" s="1"/>
      <c r="AM76" s="1"/>
      <c r="AN76" s="1"/>
      <c r="AO76" s="1"/>
    </row>
    <row r="77" spans="1:41" ht="15.75" customHeight="1">
      <c r="A77" s="120" t="s">
        <v>102</v>
      </c>
      <c r="B77" s="101"/>
      <c r="C77" s="103"/>
      <c r="D77" s="77"/>
      <c r="E77" s="77"/>
      <c r="F77" s="80"/>
      <c r="G77" s="77"/>
      <c r="H77" s="77"/>
      <c r="I77" s="77"/>
      <c r="J77" s="77"/>
      <c r="K77" s="77"/>
      <c r="L77" s="77"/>
      <c r="M77" s="77">
        <v>8.0000000000000002E-3</v>
      </c>
      <c r="N77" s="77"/>
      <c r="O77" s="77"/>
      <c r="P77" s="77"/>
      <c r="Q77" s="77"/>
      <c r="R77" s="77"/>
      <c r="S77" s="77"/>
      <c r="T77" s="77"/>
      <c r="U77" s="80"/>
      <c r="V77" s="77"/>
      <c r="W77" s="77"/>
      <c r="X77" s="77"/>
      <c r="Y77" s="77"/>
      <c r="Z77" s="77"/>
      <c r="AA77" s="77"/>
      <c r="AB77" s="77"/>
      <c r="AC77" s="77"/>
      <c r="AD77" s="79"/>
      <c r="AE77" s="79"/>
      <c r="AF77" s="79"/>
      <c r="AG77" s="79"/>
      <c r="AH77" s="121">
        <f t="shared" ref="AH77" si="20">SUM(D78:AC78)</f>
        <v>8.0000000000000002E-3</v>
      </c>
      <c r="AI77" s="100"/>
      <c r="AJ77" s="81"/>
      <c r="AK77" s="1"/>
      <c r="AL77" s="1"/>
      <c r="AM77" s="1"/>
      <c r="AN77" s="1"/>
      <c r="AO77" s="1"/>
    </row>
    <row r="78" spans="1:41" ht="14.25" customHeight="1">
      <c r="A78" s="120"/>
      <c r="B78" s="101"/>
      <c r="C78" s="103"/>
      <c r="D78" s="77"/>
      <c r="E78" s="77"/>
      <c r="F78" s="80"/>
      <c r="G78" s="77"/>
      <c r="H78" s="77"/>
      <c r="I78" s="77"/>
      <c r="J78" s="77"/>
      <c r="K78" s="77"/>
      <c r="L78" s="77"/>
      <c r="M78" s="77">
        <f>M77*J10</f>
        <v>8.0000000000000002E-3</v>
      </c>
      <c r="N78" s="77"/>
      <c r="O78" s="77"/>
      <c r="P78" s="77"/>
      <c r="Q78" s="77"/>
      <c r="R78" s="77"/>
      <c r="S78" s="77"/>
      <c r="T78" s="77"/>
      <c r="U78" s="80"/>
      <c r="V78" s="77"/>
      <c r="W78" s="77"/>
      <c r="X78" s="77"/>
      <c r="Y78" s="77"/>
      <c r="Z78" s="77"/>
      <c r="AA78" s="77"/>
      <c r="AB78" s="77"/>
      <c r="AC78" s="77"/>
      <c r="AD78" s="79"/>
      <c r="AE78" s="79"/>
      <c r="AF78" s="79"/>
      <c r="AG78" s="79"/>
      <c r="AH78" s="121"/>
      <c r="AI78" s="100">
        <v>174</v>
      </c>
      <c r="AJ78" s="81">
        <f>AH77*AI78</f>
        <v>1.3920000000000001</v>
      </c>
      <c r="AK78" s="1"/>
      <c r="AL78" s="1"/>
      <c r="AM78" s="1"/>
      <c r="AN78" s="1"/>
      <c r="AO78" s="1"/>
    </row>
    <row r="79" spans="1:41" ht="15" customHeight="1">
      <c r="A79" s="125" t="s">
        <v>93</v>
      </c>
      <c r="B79" s="134"/>
      <c r="C79" s="129" t="s">
        <v>57</v>
      </c>
      <c r="D79" s="77"/>
      <c r="E79" s="77"/>
      <c r="F79" s="77"/>
      <c r="G79" s="80">
        <v>9.1200000000000003E-2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9"/>
      <c r="AE79" s="79"/>
      <c r="AF79" s="79"/>
      <c r="AG79" s="79"/>
      <c r="AH79" s="121">
        <f t="shared" ref="AH79" si="21">SUM(D80:AC80)</f>
        <v>9.1200000000000003E-2</v>
      </c>
      <c r="AI79" s="100"/>
      <c r="AJ79" s="81"/>
      <c r="AK79" s="1"/>
      <c r="AL79" s="1"/>
      <c r="AM79" s="1"/>
      <c r="AN79" s="1"/>
      <c r="AO79" s="1"/>
    </row>
    <row r="80" spans="1:41" ht="15" customHeight="1">
      <c r="A80" s="125"/>
      <c r="B80" s="134"/>
      <c r="C80" s="129"/>
      <c r="D80" s="77"/>
      <c r="E80" s="77"/>
      <c r="F80" s="77"/>
      <c r="G80" s="80">
        <f>G79*J10</f>
        <v>9.1200000000000003E-2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9"/>
      <c r="AE80" s="79"/>
      <c r="AF80" s="79"/>
      <c r="AG80" s="79"/>
      <c r="AH80" s="121"/>
      <c r="AI80" s="100">
        <v>110</v>
      </c>
      <c r="AJ80" s="81">
        <f>AH79*AI80</f>
        <v>10.032</v>
      </c>
      <c r="AK80" s="1"/>
      <c r="AL80" s="1"/>
      <c r="AM80" s="1"/>
      <c r="AN80" s="1"/>
      <c r="AO80" s="1"/>
    </row>
    <row r="81" spans="1:48" ht="15" customHeight="1">
      <c r="A81" s="120" t="s">
        <v>83</v>
      </c>
      <c r="B81" s="101"/>
      <c r="C81" s="103"/>
      <c r="D81" s="77"/>
      <c r="E81" s="77"/>
      <c r="F81" s="77"/>
      <c r="G81" s="80"/>
      <c r="H81" s="77"/>
      <c r="I81" s="77"/>
      <c r="J81" s="77"/>
      <c r="K81" s="77"/>
      <c r="L81" s="77"/>
      <c r="M81" s="77"/>
      <c r="N81" s="115">
        <v>1.4999999999999999E-4</v>
      </c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9"/>
      <c r="AE81" s="79"/>
      <c r="AF81" s="79"/>
      <c r="AG81" s="79"/>
      <c r="AH81" s="121">
        <f t="shared" ref="AH81" si="22">SUM(D82:AC82)</f>
        <v>1.4999999999999999E-4</v>
      </c>
      <c r="AI81" s="100"/>
      <c r="AJ81" s="81"/>
      <c r="AK81" s="1"/>
      <c r="AL81" s="1"/>
      <c r="AM81" s="1"/>
      <c r="AN81" s="1"/>
      <c r="AO81" s="1"/>
    </row>
    <row r="82" spans="1:48" ht="15" customHeight="1">
      <c r="A82" s="120"/>
      <c r="B82" s="101"/>
      <c r="C82" s="103"/>
      <c r="D82" s="77"/>
      <c r="E82" s="77"/>
      <c r="F82" s="77"/>
      <c r="G82" s="80"/>
      <c r="H82" s="77"/>
      <c r="I82" s="77"/>
      <c r="J82" s="77"/>
      <c r="K82" s="77"/>
      <c r="L82" s="77"/>
      <c r="M82" s="77"/>
      <c r="N82" s="80">
        <f>N81*J10</f>
        <v>1.4999999999999999E-4</v>
      </c>
      <c r="O82" s="80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9"/>
      <c r="AE82" s="79"/>
      <c r="AF82" s="79"/>
      <c r="AG82" s="79"/>
      <c r="AH82" s="121"/>
      <c r="AI82" s="100">
        <v>300</v>
      </c>
      <c r="AJ82" s="81">
        <f>AH81*AI82</f>
        <v>4.4999999999999998E-2</v>
      </c>
      <c r="AK82" s="1"/>
      <c r="AL82" s="1"/>
      <c r="AM82" s="1"/>
      <c r="AN82" s="1"/>
      <c r="AO82" s="1"/>
    </row>
    <row r="83" spans="1:48" s="4" customFormat="1" ht="16.5" customHeight="1">
      <c r="A83" s="122" t="s">
        <v>86</v>
      </c>
      <c r="B83" s="135"/>
      <c r="C83" s="129" t="s">
        <v>57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>
        <v>3.0000000000000001E-3</v>
      </c>
      <c r="N83" s="104"/>
      <c r="O83" s="104"/>
      <c r="P83" s="104"/>
      <c r="Q83" s="105"/>
      <c r="R83" s="104"/>
      <c r="S83" s="104"/>
      <c r="T83" s="104"/>
      <c r="U83" s="106">
        <v>2.0799999999999999E-2</v>
      </c>
      <c r="V83" s="104"/>
      <c r="W83" s="104"/>
      <c r="X83" s="104"/>
      <c r="Y83" s="104"/>
      <c r="Z83" s="104"/>
      <c r="AA83" s="104"/>
      <c r="AB83" s="104"/>
      <c r="AC83" s="104"/>
      <c r="AD83" s="93"/>
      <c r="AE83" s="93"/>
      <c r="AF83" s="93"/>
      <c r="AG83" s="93"/>
      <c r="AH83" s="121">
        <f t="shared" ref="AH83" si="23">SUM(D84:AC84)</f>
        <v>2.3799999999999998E-2</v>
      </c>
      <c r="AI83" s="93"/>
      <c r="AJ83" s="107"/>
      <c r="AK83" s="2"/>
      <c r="AL83" s="2"/>
      <c r="AM83" s="2"/>
      <c r="AN83" s="2"/>
      <c r="AO83" s="2"/>
      <c r="AP83" s="3"/>
      <c r="AQ83" s="3"/>
      <c r="AR83" s="3"/>
      <c r="AS83" s="3"/>
      <c r="AT83" s="3"/>
      <c r="AU83" s="3"/>
      <c r="AV83" s="11"/>
    </row>
    <row r="84" spans="1:48" s="4" customFormat="1" ht="25.5" customHeight="1">
      <c r="A84" s="122"/>
      <c r="B84" s="135"/>
      <c r="C84" s="129"/>
      <c r="D84" s="106"/>
      <c r="E84" s="106"/>
      <c r="F84" s="104"/>
      <c r="G84" s="108"/>
      <c r="H84" s="108"/>
      <c r="I84" s="108"/>
      <c r="J84" s="108"/>
      <c r="K84" s="108"/>
      <c r="L84" s="108"/>
      <c r="M84" s="108">
        <f>M83*J10</f>
        <v>3.0000000000000001E-3</v>
      </c>
      <c r="N84" s="108"/>
      <c r="O84" s="108"/>
      <c r="P84" s="108"/>
      <c r="Q84" s="109"/>
      <c r="R84" s="108"/>
      <c r="S84" s="108"/>
      <c r="T84" s="104"/>
      <c r="U84" s="106">
        <f>U83*J10</f>
        <v>2.0799999999999999E-2</v>
      </c>
      <c r="V84" s="104"/>
      <c r="W84" s="104"/>
      <c r="X84" s="104"/>
      <c r="Y84" s="104"/>
      <c r="Z84" s="104"/>
      <c r="AA84" s="104"/>
      <c r="AB84" s="104"/>
      <c r="AC84" s="104"/>
      <c r="AD84" s="93"/>
      <c r="AE84" s="93"/>
      <c r="AF84" s="93"/>
      <c r="AG84" s="93"/>
      <c r="AH84" s="121"/>
      <c r="AI84" s="93">
        <v>42</v>
      </c>
      <c r="AJ84" s="107">
        <f>AH83*AI84</f>
        <v>0.99959999999999993</v>
      </c>
      <c r="AK84" s="12"/>
      <c r="AL84" s="2"/>
      <c r="AM84" s="2"/>
      <c r="AN84" s="2"/>
      <c r="AO84" s="2"/>
      <c r="AP84" s="3"/>
      <c r="AQ84" s="3"/>
      <c r="AR84" s="3"/>
      <c r="AS84" s="3"/>
      <c r="AT84" s="3"/>
      <c r="AU84" s="3"/>
      <c r="AV84" s="11"/>
    </row>
    <row r="85" spans="1:48" s="7" customFormat="1" ht="2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110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2"/>
      <c r="AK85" s="6"/>
    </row>
    <row r="86" spans="1:48" s="7" customFormat="1" ht="9" customHeight="1">
      <c r="A86" s="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0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48" s="7" customFormat="1" ht="19.5" customHeight="1">
      <c r="A87" s="5" t="s">
        <v>89</v>
      </c>
      <c r="B87" s="5"/>
      <c r="C87" s="5"/>
      <c r="D87" s="5" t="s">
        <v>90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10" t="s">
        <v>91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113"/>
    </row>
    <row r="88" spans="1:48" s="7" customFormat="1" ht="9" customHeight="1">
      <c r="A88" s="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10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48" s="7" customFormat="1" ht="18.75">
      <c r="A89" s="5" t="s">
        <v>92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</sheetData>
  <sheetProtection selectLockedCells="1" selectUnlockedCells="1"/>
  <mergeCells count="171">
    <mergeCell ref="AH4:AI4"/>
    <mergeCell ref="A5:D5"/>
    <mergeCell ref="E5:G5"/>
    <mergeCell ref="H5:J5"/>
    <mergeCell ref="K5:M5"/>
    <mergeCell ref="N5:P5"/>
    <mergeCell ref="Q5:R5"/>
    <mergeCell ref="L17:T18"/>
    <mergeCell ref="U17:X18"/>
    <mergeCell ref="Y17:AC18"/>
    <mergeCell ref="AH17:AI17"/>
    <mergeCell ref="AH18:AI18"/>
    <mergeCell ref="N6:P6"/>
    <mergeCell ref="Q6:R6"/>
    <mergeCell ref="AH6:AI7"/>
    <mergeCell ref="N10:P10"/>
    <mergeCell ref="K6:M6"/>
    <mergeCell ref="B8:D8"/>
    <mergeCell ref="K8:M8"/>
    <mergeCell ref="Q9:R9"/>
    <mergeCell ref="AH16:AI16"/>
    <mergeCell ref="E6:G6"/>
    <mergeCell ref="H6:J6"/>
    <mergeCell ref="H7:J7"/>
    <mergeCell ref="A4:D4"/>
    <mergeCell ref="E4:G4"/>
    <mergeCell ref="K7:M7"/>
    <mergeCell ref="A25:A26"/>
    <mergeCell ref="C25:C26"/>
    <mergeCell ref="B25:B26"/>
    <mergeCell ref="K10:M10"/>
    <mergeCell ref="G19:G21"/>
    <mergeCell ref="B7:D7"/>
    <mergeCell ref="E7:G7"/>
    <mergeCell ref="D19:D21"/>
    <mergeCell ref="E19:E21"/>
    <mergeCell ref="C16:C17"/>
    <mergeCell ref="F19:F21"/>
    <mergeCell ref="H4:J4"/>
    <mergeCell ref="K4:M4"/>
    <mergeCell ref="B6:D6"/>
    <mergeCell ref="AH5:AI5"/>
    <mergeCell ref="H19:H21"/>
    <mergeCell ref="I19:I21"/>
    <mergeCell ref="Q7:R7"/>
    <mergeCell ref="AH25:AH26"/>
    <mergeCell ref="U19:U21"/>
    <mergeCell ref="V19:V21"/>
    <mergeCell ref="W19:W21"/>
    <mergeCell ref="X19:X21"/>
    <mergeCell ref="Q19:Q21"/>
    <mergeCell ref="R19:R21"/>
    <mergeCell ref="S19:S21"/>
    <mergeCell ref="T19:T21"/>
    <mergeCell ref="L19:L21"/>
    <mergeCell ref="M19:M21"/>
    <mergeCell ref="N19:N21"/>
    <mergeCell ref="O19:O21"/>
    <mergeCell ref="P19:P21"/>
    <mergeCell ref="J19:J21"/>
    <mergeCell ref="K19:K21"/>
    <mergeCell ref="D17:K18"/>
    <mergeCell ref="AH27:AH28"/>
    <mergeCell ref="AH52:AI52"/>
    <mergeCell ref="D53:K54"/>
    <mergeCell ref="A39:A40"/>
    <mergeCell ref="Y53:AC54"/>
    <mergeCell ref="AH53:AI53"/>
    <mergeCell ref="AH54:AI54"/>
    <mergeCell ref="AH29:AH30"/>
    <mergeCell ref="D55:D57"/>
    <mergeCell ref="E55:E57"/>
    <mergeCell ref="F55:F57"/>
    <mergeCell ref="G55:G57"/>
    <mergeCell ref="L53:T54"/>
    <mergeCell ref="U53:X54"/>
    <mergeCell ref="O55:O57"/>
    <mergeCell ref="U55:U57"/>
    <mergeCell ref="X55:X57"/>
    <mergeCell ref="B39:B40"/>
    <mergeCell ref="A27:A28"/>
    <mergeCell ref="C27:C28"/>
    <mergeCell ref="A41:A42"/>
    <mergeCell ref="C41:C42"/>
    <mergeCell ref="A29:A30"/>
    <mergeCell ref="B27:B28"/>
    <mergeCell ref="A83:A84"/>
    <mergeCell ref="C83:C84"/>
    <mergeCell ref="B69:B70"/>
    <mergeCell ref="A73:A74"/>
    <mergeCell ref="A75:A76"/>
    <mergeCell ref="C73:C74"/>
    <mergeCell ref="C75:C76"/>
    <mergeCell ref="B67:B68"/>
    <mergeCell ref="B83:B84"/>
    <mergeCell ref="B73:B74"/>
    <mergeCell ref="B75:B76"/>
    <mergeCell ref="A81:A82"/>
    <mergeCell ref="A79:A80"/>
    <mergeCell ref="B79:B80"/>
    <mergeCell ref="C67:C68"/>
    <mergeCell ref="A69:A70"/>
    <mergeCell ref="A71:A72"/>
    <mergeCell ref="C69:C70"/>
    <mergeCell ref="C71:C72"/>
    <mergeCell ref="B71:B72"/>
    <mergeCell ref="AH83:AH84"/>
    <mergeCell ref="AH59:AH60"/>
    <mergeCell ref="AH67:AH68"/>
    <mergeCell ref="AH69:AH70"/>
    <mergeCell ref="AH71:AH72"/>
    <mergeCell ref="AH73:AH74"/>
    <mergeCell ref="AH75:AH76"/>
    <mergeCell ref="AH79:AH80"/>
    <mergeCell ref="AH81:AH82"/>
    <mergeCell ref="AH63:AH64"/>
    <mergeCell ref="AH65:AH66"/>
    <mergeCell ref="U3:AH3"/>
    <mergeCell ref="C79:C80"/>
    <mergeCell ref="A67:A68"/>
    <mergeCell ref="AH35:AH36"/>
    <mergeCell ref="AH37:AH38"/>
    <mergeCell ref="AH39:AH40"/>
    <mergeCell ref="AH41:AH42"/>
    <mergeCell ref="H55:H57"/>
    <mergeCell ref="I55:I57"/>
    <mergeCell ref="A31:A32"/>
    <mergeCell ref="A35:A36"/>
    <mergeCell ref="A37:A38"/>
    <mergeCell ref="B35:B36"/>
    <mergeCell ref="B37:B38"/>
    <mergeCell ref="J55:J57"/>
    <mergeCell ref="K55:K57"/>
    <mergeCell ref="L55:L57"/>
    <mergeCell ref="M55:M57"/>
    <mergeCell ref="A65:A66"/>
    <mergeCell ref="C65:C66"/>
    <mergeCell ref="A63:A64"/>
    <mergeCell ref="B29:B30"/>
    <mergeCell ref="B31:B32"/>
    <mergeCell ref="AH31:AH32"/>
    <mergeCell ref="C29:C30"/>
    <mergeCell ref="C31:C32"/>
    <mergeCell ref="C35:C36"/>
    <mergeCell ref="C37:C38"/>
    <mergeCell ref="C39:C40"/>
    <mergeCell ref="A59:A60"/>
    <mergeCell ref="V55:V57"/>
    <mergeCell ref="W55:W57"/>
    <mergeCell ref="P55:P57"/>
    <mergeCell ref="Q55:Q57"/>
    <mergeCell ref="R55:R57"/>
    <mergeCell ref="S55:S57"/>
    <mergeCell ref="T55:T57"/>
    <mergeCell ref="N55:N57"/>
    <mergeCell ref="A33:A34"/>
    <mergeCell ref="C63:C64"/>
    <mergeCell ref="A47:A48"/>
    <mergeCell ref="AH47:AH48"/>
    <mergeCell ref="A45:A46"/>
    <mergeCell ref="A61:A62"/>
    <mergeCell ref="AH61:AH62"/>
    <mergeCell ref="AH33:AH34"/>
    <mergeCell ref="A77:A78"/>
    <mergeCell ref="AH77:AH78"/>
    <mergeCell ref="AH45:AH46"/>
    <mergeCell ref="A43:A44"/>
    <mergeCell ref="AH43:AH44"/>
    <mergeCell ref="A49:A50"/>
    <mergeCell ref="C49:C50"/>
    <mergeCell ref="AH49:AH50"/>
  </mergeCells>
  <pageMargins left="0.32" right="0.39374999999999999" top="0.2" bottom="0.2" header="0.32" footer="0.23"/>
  <pageSetup paperSize="9" scale="74" firstPageNumber="0" fitToHeight="0" pageOrder="overThenDown" orientation="landscape" horizontalDpi="4294967293" r:id="rId1"/>
  <headerFooter alignWithMargins="0"/>
  <rowBreaks count="1" manualBreakCount="1">
    <brk id="50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2025-01-15T10:56:57Z</cp:lastPrinted>
  <dcterms:created xsi:type="dcterms:W3CDTF">2017-01-24T07:06:11Z</dcterms:created>
  <dcterms:modified xsi:type="dcterms:W3CDTF">2026-01-15T08:34:20Z</dcterms:modified>
</cp:coreProperties>
</file>