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Лист1!$A$1:$AJ$99</definedName>
  </definedNames>
  <calcPr calcId="125725" refMode="R1C1"/>
</workbook>
</file>

<file path=xl/calcChain.xml><?xml version="1.0" encoding="utf-8"?>
<calcChain xmlns="http://schemas.openxmlformats.org/spreadsheetml/2006/main">
  <c r="AH63" i="1"/>
  <c r="AH39"/>
  <c r="AH45"/>
  <c r="AH47"/>
  <c r="P74"/>
  <c r="AH73" s="1"/>
  <c r="V30"/>
  <c r="AH29" s="1"/>
  <c r="U76"/>
  <c r="AH75" s="1"/>
  <c r="M48"/>
  <c r="M68"/>
  <c r="M40"/>
  <c r="O60"/>
  <c r="AH59" s="1"/>
  <c r="M80" l="1"/>
  <c r="O66"/>
  <c r="AH65" s="1"/>
  <c r="M53"/>
  <c r="F53"/>
  <c r="F72"/>
  <c r="L38"/>
  <c r="AH37" s="1"/>
  <c r="Q82"/>
  <c r="AH81" s="1"/>
  <c r="Q53"/>
  <c r="E53"/>
  <c r="P70"/>
  <c r="AH69" s="1"/>
  <c r="AH71" l="1"/>
  <c r="AJ72" s="1"/>
  <c r="AJ47"/>
  <c r="L86" l="1"/>
  <c r="AH85" s="1"/>
  <c r="D53"/>
  <c r="G53"/>
  <c r="V53"/>
  <c r="U53"/>
  <c r="P53"/>
  <c r="O53"/>
  <c r="M28"/>
  <c r="AH27" s="1"/>
  <c r="L68" l="1"/>
  <c r="AH67" s="1"/>
  <c r="L44"/>
  <c r="AH43" s="1"/>
  <c r="L34"/>
  <c r="AH33" s="1"/>
  <c r="L25"/>
  <c r="AJ29" l="1"/>
  <c r="D42"/>
  <c r="AH41" s="1"/>
  <c r="AJ40"/>
  <c r="M32" l="1"/>
  <c r="P62"/>
  <c r="D62"/>
  <c r="D36"/>
  <c r="AH35" s="1"/>
  <c r="AJ36" l="1"/>
  <c r="AJ70"/>
  <c r="AJ86"/>
  <c r="AJ74"/>
  <c r="AJ64"/>
  <c r="V25"/>
  <c r="U25"/>
  <c r="O25"/>
  <c r="F25"/>
  <c r="E25"/>
  <c r="D25"/>
  <c r="F84"/>
  <c r="AH83" s="1"/>
  <c r="AJ82"/>
  <c r="E80"/>
  <c r="AH79" s="1"/>
  <c r="G78"/>
  <c r="AH77" s="1"/>
  <c r="AJ76"/>
  <c r="F62"/>
  <c r="AH61" s="1"/>
  <c r="AJ44"/>
  <c r="AJ38"/>
  <c r="AJ34"/>
  <c r="D32"/>
  <c r="AH31" s="1"/>
  <c r="AJ28"/>
  <c r="AH91"/>
  <c r="AH93"/>
  <c r="AJ94" s="1"/>
  <c r="AH89"/>
  <c r="AH57"/>
  <c r="AJ30"/>
  <c r="AH87"/>
  <c r="AJ78" l="1"/>
  <c r="AJ80"/>
  <c r="AJ84"/>
  <c r="AJ45"/>
  <c r="AJ68"/>
  <c r="AJ42"/>
  <c r="AJ32"/>
  <c r="AJ62"/>
  <c r="O14" l="1"/>
  <c r="L13" s="1"/>
</calcChain>
</file>

<file path=xl/sharedStrings.xml><?xml version="1.0" encoding="utf-8"?>
<sst xmlns="http://schemas.openxmlformats.org/spreadsheetml/2006/main" count="156" uniqueCount="110">
  <si>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</si>
  <si>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</si>
  <si>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</si>
  <si>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</si>
  <si>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</si>
  <si>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</si>
  <si>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</si>
  <si>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</si>
  <si>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</si>
  <si>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</si>
  <si>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</si>
  <si>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 xml:space="preserve">    Фактическая</t>
  </si>
  <si>
    <t>Численность</t>
  </si>
  <si>
    <t xml:space="preserve">                                                           Форма по ОКУД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</si>
  <si>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</si>
  <si>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</si>
  <si>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</si>
  <si>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</si>
  <si>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</si>
  <si>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</si>
  <si>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</si>
  <si>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</si>
  <si>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</si>
  <si>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</si>
  <si>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</si>
  <si>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</si>
  <si>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</si>
  <si>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</si>
  <si>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</si>
  <si>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</si>
  <si>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</si>
  <si>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</si>
  <si>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</si>
  <si>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>Количество продуктов питания, подлежащих закладке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</si>
  <si>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</si>
  <si>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</si>
  <si>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</si>
  <si>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</si>
  <si>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</si>
  <si>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</si>
  <si>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</si>
  <si>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</si>
  <si>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</si>
  <si>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</si>
  <si>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</si>
  <si>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</si>
  <si>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</si>
  <si>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</si>
  <si>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</si>
  <si>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</si>
  <si>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</si>
  <si>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</si>
  <si>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</si>
  <si>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</si>
  <si>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</si>
  <si>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</si>
  <si>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 xml:space="preserve">  для обслуживающего</t>
  </si>
  <si>
    <t>кг</t>
  </si>
  <si>
    <t>л</t>
  </si>
  <si>
    <t>шт</t>
  </si>
  <si>
    <t>горошек зеленый</t>
  </si>
  <si>
    <t xml:space="preserve">     </t>
  </si>
  <si>
    <t>масло сливочное</t>
  </si>
  <si>
    <t>масло растительное</t>
  </si>
  <si>
    <t>соль</t>
  </si>
  <si>
    <t>лук</t>
  </si>
  <si>
    <t>хлеб пшеничный</t>
  </si>
  <si>
    <t>хлеб ржаной</t>
  </si>
  <si>
    <t>чай</t>
  </si>
  <si>
    <t>Материально ответственное лицо Салимова С.А.</t>
  </si>
  <si>
    <t xml:space="preserve">      </t>
  </si>
  <si>
    <t xml:space="preserve">         </t>
  </si>
  <si>
    <t>детский сад</t>
  </si>
  <si>
    <t>молоко</t>
  </si>
  <si>
    <t>количество</t>
  </si>
  <si>
    <t>цена</t>
  </si>
  <si>
    <t>сумма</t>
  </si>
  <si>
    <t xml:space="preserve"> Меню-требование на выдачу продуктов питания  N10</t>
  </si>
  <si>
    <t>яйца</t>
  </si>
  <si>
    <t>Суп-лапша</t>
  </si>
  <si>
    <t>лимонная кислота</t>
  </si>
  <si>
    <t>Сахар</t>
  </si>
  <si>
    <t>Яблоко</t>
  </si>
  <si>
    <t>Суп молочный с пшеном</t>
  </si>
  <si>
    <t>Пшено</t>
  </si>
  <si>
    <t>Хлеб ржаной</t>
  </si>
  <si>
    <t>Мука</t>
  </si>
  <si>
    <t>Куры</t>
  </si>
  <si>
    <t>чай с лимоном</t>
  </si>
  <si>
    <t>150/6\3.5</t>
  </si>
  <si>
    <t xml:space="preserve">Лимон </t>
  </si>
  <si>
    <t>Морковь</t>
  </si>
  <si>
    <t>Заведующий  ____________       З.В.Климова</t>
  </si>
  <si>
    <t>40</t>
  </si>
  <si>
    <t>Медсестра</t>
  </si>
  <si>
    <t>Дмитрук Е.С.</t>
  </si>
  <si>
    <t>Заведующий __________З.В.Климова</t>
  </si>
  <si>
    <t xml:space="preserve">          Завхоз _____________   С.А.Салимова</t>
  </si>
  <si>
    <t>хлеб пшенич</t>
  </si>
  <si>
    <t>20</t>
  </si>
  <si>
    <r>
      <t xml:space="preserve">                                             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</si>
  <si>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</si>
  <si>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>яблоко</t>
  </si>
  <si>
    <t>плов</t>
  </si>
  <si>
    <t>огурец соленый</t>
  </si>
  <si>
    <t>Компот из сухофруктов</t>
  </si>
  <si>
    <t>пряники</t>
  </si>
  <si>
    <t>ряженка</t>
  </si>
  <si>
    <t>рис</t>
  </si>
  <si>
    <t>сухофрукты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</si>
</sst>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000"/>
    <numFmt numFmtId="166" formatCode="0.00000"/>
  </numFmts>
  <fonts count="16">
    <font>
      <sz val="10"/>
      <name val="Pragmatica"/>
      <charset val="204"/>
    </font>
    <font>
      <i/>
      <sz val="10"/>
      <name val="Times New Roman"/>
      <family val="1"/>
      <charset val="204"/>
    </font>
    <font>
      <sz val="10"/>
      <name val="Arial Cyr"/>
      <family val="2"/>
      <charset val="204"/>
    </font>
    <font>
      <b/>
      <i/>
      <sz val="12"/>
      <name val="Times New Roman"/>
      <family val="1"/>
      <charset val="204"/>
    </font>
    <font>
      <b/>
      <sz val="12"/>
      <name val="Arial Cyr"/>
      <family val="2"/>
      <charset val="204"/>
    </font>
    <font>
      <b/>
      <sz val="12"/>
      <name val="Pragmatica"/>
      <charset val="204"/>
    </font>
    <font>
      <b/>
      <sz val="14"/>
      <name val="Pragmatica"/>
      <charset val="204"/>
    </font>
    <font>
      <b/>
      <i/>
      <sz val="14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2" fontId="4" fillId="0" borderId="0" xfId="0" applyNumberFormat="1" applyFont="1"/>
    <xf numFmtId="0" fontId="3" fillId="0" borderId="0" xfId="0" applyFont="1"/>
    <xf numFmtId="2" fontId="5" fillId="0" borderId="0" xfId="0" applyNumberFormat="1" applyFont="1"/>
    <xf numFmtId="0" fontId="6" fillId="0" borderId="0" xfId="0" applyFont="1"/>
    <xf numFmtId="0" fontId="7" fillId="0" borderId="1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1" fillId="0" borderId="0" xfId="0" applyFont="1"/>
    <xf numFmtId="14" fontId="12" fillId="0" borderId="0" xfId="0" applyNumberFormat="1" applyFont="1"/>
    <xf numFmtId="0" fontId="10" fillId="0" borderId="1" xfId="0" applyFont="1" applyBorder="1"/>
    <xf numFmtId="0" fontId="10" fillId="0" borderId="4" xfId="0" applyFont="1" applyBorder="1"/>
    <xf numFmtId="0" fontId="10" fillId="0" borderId="5" xfId="0" applyFont="1" applyBorder="1"/>
    <xf numFmtId="0" fontId="10" fillId="0" borderId="2" xfId="0" applyFont="1" applyBorder="1"/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/>
    <xf numFmtId="0" fontId="10" fillId="0" borderId="10" xfId="0" applyFont="1" applyBorder="1"/>
    <xf numFmtId="0" fontId="1" fillId="0" borderId="10" xfId="0" applyFont="1" applyBorder="1"/>
    <xf numFmtId="0" fontId="1" fillId="0" borderId="15" xfId="0" applyFont="1" applyBorder="1"/>
    <xf numFmtId="0" fontId="1" fillId="0" borderId="16" xfId="0" applyFont="1" applyBorder="1"/>
    <xf numFmtId="0" fontId="10" fillId="0" borderId="2" xfId="0" applyFont="1" applyBorder="1" applyAlignment="1">
      <alignment horizontal="center" vertical="center"/>
    </xf>
    <xf numFmtId="0" fontId="1" fillId="0" borderId="17" xfId="0" applyFont="1" applyBorder="1"/>
    <xf numFmtId="0" fontId="10" fillId="0" borderId="18" xfId="0" applyFont="1" applyBorder="1" applyAlignment="1">
      <alignment horizontal="center"/>
    </xf>
    <xf numFmtId="0" fontId="1" fillId="0" borderId="19" xfId="0" applyFont="1" applyBorder="1"/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/>
    </xf>
    <xf numFmtId="49" fontId="10" fillId="0" borderId="13" xfId="0" applyNumberFormat="1" applyFont="1" applyBorder="1" applyAlignment="1">
      <alignment horizontal="center"/>
    </xf>
    <xf numFmtId="0" fontId="10" fillId="0" borderId="20" xfId="0" applyFont="1" applyBorder="1"/>
    <xf numFmtId="0" fontId="10" fillId="0" borderId="21" xfId="0" applyFont="1" applyBorder="1"/>
    <xf numFmtId="0" fontId="10" fillId="0" borderId="22" xfId="0" applyFont="1" applyBorder="1"/>
    <xf numFmtId="2" fontId="10" fillId="0" borderId="21" xfId="0" applyNumberFormat="1" applyFont="1" applyBorder="1"/>
    <xf numFmtId="0" fontId="3" fillId="0" borderId="22" xfId="0" applyFont="1" applyBorder="1"/>
    <xf numFmtId="0" fontId="1" fillId="0" borderId="21" xfId="0" applyFont="1" applyBorder="1"/>
    <xf numFmtId="0" fontId="10" fillId="0" borderId="23" xfId="0" applyFont="1" applyBorder="1"/>
    <xf numFmtId="0" fontId="1" fillId="0" borderId="8" xfId="0" applyFont="1" applyBorder="1"/>
    <xf numFmtId="0" fontId="1" fillId="0" borderId="9" xfId="0" applyFont="1" applyBorder="1"/>
    <xf numFmtId="0" fontId="10" fillId="0" borderId="24" xfId="0" applyFont="1" applyBorder="1"/>
    <xf numFmtId="0" fontId="10" fillId="0" borderId="25" xfId="0" applyFont="1" applyBorder="1"/>
    <xf numFmtId="0" fontId="10" fillId="0" borderId="26" xfId="0" applyFont="1" applyBorder="1"/>
    <xf numFmtId="2" fontId="10" fillId="0" borderId="25" xfId="0" applyNumberFormat="1" applyFont="1" applyBorder="1"/>
    <xf numFmtId="0" fontId="10" fillId="0" borderId="27" xfId="0" applyFont="1" applyBorder="1"/>
    <xf numFmtId="0" fontId="1" fillId="0" borderId="25" xfId="0" applyFont="1" applyBorder="1"/>
    <xf numFmtId="0" fontId="10" fillId="0" borderId="28" xfId="0" applyFont="1" applyBorder="1"/>
    <xf numFmtId="0" fontId="10" fillId="0" borderId="0" xfId="0" applyFont="1" applyAlignment="1">
      <alignment vertical="top"/>
    </xf>
    <xf numFmtId="0" fontId="1" fillId="0" borderId="26" xfId="0" applyFont="1" applyBorder="1"/>
    <xf numFmtId="0" fontId="10" fillId="0" borderId="29" xfId="0" applyFont="1" applyBorder="1"/>
    <xf numFmtId="0" fontId="10" fillId="0" borderId="30" xfId="0" applyFont="1" applyBorder="1"/>
    <xf numFmtId="0" fontId="10" fillId="0" borderId="31" xfId="0" applyFont="1" applyBorder="1"/>
    <xf numFmtId="0" fontId="10" fillId="0" borderId="32" xfId="0" applyFont="1" applyBorder="1"/>
    <xf numFmtId="0" fontId="10" fillId="0" borderId="9" xfId="0" applyFont="1" applyBorder="1"/>
    <xf numFmtId="0" fontId="1" fillId="0" borderId="33" xfId="0" applyFont="1" applyBorder="1"/>
    <xf numFmtId="0" fontId="1" fillId="0" borderId="34" xfId="0" applyFont="1" applyBorder="1"/>
    <xf numFmtId="0" fontId="10" fillId="0" borderId="35" xfId="0" applyFont="1" applyBorder="1"/>
    <xf numFmtId="0" fontId="10" fillId="0" borderId="18" xfId="0" applyFont="1" applyBorder="1"/>
    <xf numFmtId="0" fontId="10" fillId="0" borderId="17" xfId="0" applyFont="1" applyBorder="1"/>
    <xf numFmtId="0" fontId="10" fillId="0" borderId="19" xfId="0" applyFont="1" applyBorder="1"/>
    <xf numFmtId="0" fontId="1" fillId="0" borderId="18" xfId="0" applyFont="1" applyBorder="1"/>
    <xf numFmtId="0" fontId="10" fillId="0" borderId="36" xfId="0" applyFont="1" applyBorder="1"/>
    <xf numFmtId="0" fontId="3" fillId="0" borderId="6" xfId="0" applyFont="1" applyBorder="1"/>
    <xf numFmtId="165" fontId="3" fillId="0" borderId="6" xfId="0" applyNumberFormat="1" applyFont="1" applyBorder="1"/>
    <xf numFmtId="0" fontId="3" fillId="0" borderId="14" xfId="0" applyFont="1" applyBorder="1"/>
    <xf numFmtId="2" fontId="3" fillId="0" borderId="1" xfId="0" applyNumberFormat="1" applyFont="1" applyBorder="1"/>
    <xf numFmtId="0" fontId="3" fillId="0" borderId="10" xfId="0" applyFont="1" applyBorder="1" applyAlignment="1">
      <alignment horizontal="left"/>
    </xf>
    <xf numFmtId="2" fontId="3" fillId="0" borderId="0" xfId="0" applyNumberFormat="1" applyFont="1"/>
    <xf numFmtId="2" fontId="7" fillId="0" borderId="0" xfId="0" applyNumberFormat="1" applyFont="1"/>
    <xf numFmtId="0" fontId="10" fillId="0" borderId="42" xfId="0" applyFont="1" applyBorder="1" applyAlignment="1">
      <alignment horizontal="left"/>
    </xf>
    <xf numFmtId="0" fontId="10" fillId="0" borderId="42" xfId="0" applyFont="1" applyBorder="1" applyAlignment="1">
      <alignment horizontal="center"/>
    </xf>
    <xf numFmtId="0" fontId="1" fillId="0" borderId="42" xfId="0" applyFont="1" applyBorder="1"/>
    <xf numFmtId="0" fontId="10" fillId="0" borderId="42" xfId="0" applyFont="1" applyBorder="1"/>
    <xf numFmtId="0" fontId="10" fillId="0" borderId="42" xfId="0" applyFont="1" applyBorder="1" applyAlignment="1">
      <alignment textRotation="90" wrapText="1"/>
    </xf>
    <xf numFmtId="0" fontId="14" fillId="0" borderId="42" xfId="0" applyFont="1" applyBorder="1" applyAlignment="1">
      <alignment horizontal="center"/>
    </xf>
    <xf numFmtId="0" fontId="14" fillId="0" borderId="42" xfId="0" applyFont="1" applyBorder="1" applyAlignment="1">
      <alignment textRotation="90" wrapText="1"/>
    </xf>
    <xf numFmtId="0" fontId="14" fillId="0" borderId="42" xfId="0" applyFont="1" applyBorder="1"/>
    <xf numFmtId="0" fontId="14" fillId="0" borderId="42" xfId="0" applyFont="1" applyBorder="1" applyAlignment="1">
      <alignment horizontal="center" vertical="center"/>
    </xf>
    <xf numFmtId="0" fontId="14" fillId="2" borderId="42" xfId="0" applyFont="1" applyFill="1" applyBorder="1" applyAlignment="1">
      <alignment horizontal="center" vertical="center"/>
    </xf>
    <xf numFmtId="0" fontId="14" fillId="0" borderId="42" xfId="0" applyFont="1" applyBorder="1" applyAlignment="1">
      <alignment horizontal="left" wrapText="1"/>
    </xf>
    <xf numFmtId="0" fontId="14" fillId="2" borderId="42" xfId="0" applyFont="1" applyFill="1" applyBorder="1"/>
    <xf numFmtId="49" fontId="14" fillId="0" borderId="42" xfId="0" applyNumberFormat="1" applyFont="1" applyBorder="1"/>
    <xf numFmtId="49" fontId="1" fillId="0" borderId="42" xfId="0" applyNumberFormat="1" applyFont="1" applyBorder="1"/>
    <xf numFmtId="0" fontId="14" fillId="0" borderId="42" xfId="0" applyFont="1" applyBorder="1" applyAlignment="1">
      <alignment horizontal="left"/>
    </xf>
    <xf numFmtId="2" fontId="14" fillId="0" borderId="42" xfId="0" applyNumberFormat="1" applyFont="1" applyBorder="1"/>
    <xf numFmtId="0" fontId="14" fillId="0" borderId="42" xfId="0" applyFont="1" applyBorder="1" applyAlignment="1">
      <alignment horizontal="left" vertical="center"/>
    </xf>
    <xf numFmtId="0" fontId="3" fillId="0" borderId="42" xfId="0" applyFont="1" applyBorder="1"/>
    <xf numFmtId="0" fontId="3" fillId="2" borderId="42" xfId="0" applyFont="1" applyFill="1" applyBorder="1"/>
    <xf numFmtId="165" fontId="11" fillId="0" borderId="42" xfId="0" applyNumberFormat="1" applyFont="1" applyBorder="1"/>
    <xf numFmtId="164" fontId="3" fillId="0" borderId="42" xfId="0" applyNumberFormat="1" applyFont="1" applyBorder="1"/>
    <xf numFmtId="165" fontId="3" fillId="0" borderId="42" xfId="0" applyNumberFormat="1" applyFont="1" applyBorder="1"/>
    <xf numFmtId="165" fontId="3" fillId="2" borderId="42" xfId="0" applyNumberFormat="1" applyFont="1" applyFill="1" applyBorder="1"/>
    <xf numFmtId="164" fontId="3" fillId="2" borderId="42" xfId="0" applyNumberFormat="1" applyFont="1" applyFill="1" applyBorder="1"/>
    <xf numFmtId="164" fontId="11" fillId="0" borderId="42" xfId="0" applyNumberFormat="1" applyFont="1" applyBorder="1"/>
    <xf numFmtId="1" fontId="3" fillId="2" borderId="42" xfId="0" applyNumberFormat="1" applyFont="1" applyFill="1" applyBorder="1"/>
    <xf numFmtId="0" fontId="8" fillId="0" borderId="42" xfId="0" applyFont="1" applyBorder="1"/>
    <xf numFmtId="0" fontId="12" fillId="0" borderId="42" xfId="0" applyFont="1" applyBorder="1"/>
    <xf numFmtId="0" fontId="11" fillId="0" borderId="42" xfId="0" applyFont="1" applyBorder="1"/>
    <xf numFmtId="166" fontId="3" fillId="0" borderId="42" xfId="0" applyNumberFormat="1" applyFont="1" applyBorder="1"/>
    <xf numFmtId="1" fontId="3" fillId="0" borderId="42" xfId="0" applyNumberFormat="1" applyFont="1" applyBorder="1"/>
    <xf numFmtId="164" fontId="7" fillId="0" borderId="42" xfId="0" applyNumberFormat="1" applyFont="1" applyBorder="1" applyAlignment="1">
      <alignment horizontal="center"/>
    </xf>
    <xf numFmtId="0" fontId="14" fillId="0" borderId="42" xfId="0" applyFont="1" applyBorder="1" applyAlignment="1">
      <alignment horizontal="center"/>
    </xf>
    <xf numFmtId="0" fontId="14" fillId="0" borderId="42" xfId="0" applyFont="1" applyBorder="1" applyAlignment="1">
      <alignment horizontal="center" vertical="center"/>
    </xf>
    <xf numFmtId="0" fontId="15" fillId="2" borderId="42" xfId="0" applyFont="1" applyFill="1" applyBorder="1" applyAlignment="1">
      <alignment horizontal="center" textRotation="90" wrapText="1"/>
    </xf>
    <xf numFmtId="0" fontId="15" fillId="0" borderId="42" xfId="0" applyFont="1" applyBorder="1" applyAlignment="1">
      <alignment horizontal="center" textRotation="90" wrapText="1"/>
    </xf>
    <xf numFmtId="2" fontId="14" fillId="0" borderId="42" xfId="0" applyNumberFormat="1" applyFont="1" applyBorder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left" vertical="center" wrapText="1"/>
    </xf>
    <xf numFmtId="0" fontId="15" fillId="0" borderId="42" xfId="0" applyFont="1" applyBorder="1" applyAlignment="1">
      <alignment horizontal="center" vertical="center" textRotation="90" wrapText="1"/>
    </xf>
    <xf numFmtId="0" fontId="3" fillId="0" borderId="42" xfId="0" applyFont="1" applyBorder="1" applyAlignment="1">
      <alignment horizontal="center" textRotation="90" wrapText="1"/>
    </xf>
    <xf numFmtId="0" fontId="14" fillId="0" borderId="42" xfId="0" applyFont="1" applyBorder="1" applyAlignment="1">
      <alignment horizontal="center" textRotation="90" wrapText="1"/>
    </xf>
    <xf numFmtId="0" fontId="7" fillId="0" borderId="42" xfId="0" applyFont="1" applyBorder="1" applyAlignment="1">
      <alignment horizontal="center"/>
    </xf>
    <xf numFmtId="164" fontId="14" fillId="0" borderId="42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1" fontId="7" fillId="0" borderId="42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14" fillId="0" borderId="42" xfId="0" applyFont="1" applyBorder="1" applyAlignment="1">
      <alignment horizontal="left"/>
    </xf>
    <xf numFmtId="0" fontId="14" fillId="0" borderId="4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left" wrapText="1"/>
    </xf>
    <xf numFmtId="0" fontId="3" fillId="0" borderId="7" xfId="0" applyFont="1" applyBorder="1" applyAlignment="1">
      <alignment horizontal="center"/>
    </xf>
    <xf numFmtId="0" fontId="14" fillId="0" borderId="42" xfId="0" applyFont="1" applyBorder="1" applyAlignment="1">
      <alignment horizontal="left" wrapText="1"/>
    </xf>
    <xf numFmtId="0" fontId="15" fillId="0" borderId="42" xfId="0" applyFont="1" applyBorder="1" applyAlignment="1">
      <alignment horizontal="center" textRotation="90"/>
    </xf>
    <xf numFmtId="49" fontId="10" fillId="0" borderId="40" xfId="0" applyNumberFormat="1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42" xfId="0" applyFont="1" applyBorder="1" applyAlignment="1">
      <alignment horizontal="center" textRotation="90" wrapText="1"/>
    </xf>
    <xf numFmtId="2" fontId="10" fillId="0" borderId="37" xfId="0" applyNumberFormat="1" applyFont="1" applyBorder="1" applyAlignment="1">
      <alignment horizontal="center"/>
    </xf>
    <xf numFmtId="2" fontId="10" fillId="0" borderId="38" xfId="0" applyNumberFormat="1" applyFont="1" applyBorder="1" applyAlignment="1">
      <alignment horizontal="center"/>
    </xf>
    <xf numFmtId="2" fontId="10" fillId="0" borderId="39" xfId="0" applyNumberFormat="1" applyFont="1" applyBorder="1" applyAlignment="1">
      <alignment horizontal="center"/>
    </xf>
    <xf numFmtId="0" fontId="15" fillId="2" borderId="42" xfId="0" applyFont="1" applyFill="1" applyBorder="1" applyAlignment="1">
      <alignment horizontal="center" vertical="center" textRotation="90" wrapText="1"/>
    </xf>
    <xf numFmtId="0" fontId="10" fillId="0" borderId="7" xfId="0" applyFont="1" applyBorder="1" applyAlignment="1">
      <alignment horizontal="center"/>
    </xf>
    <xf numFmtId="0" fontId="10" fillId="0" borderId="4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42" xfId="0" applyFont="1" applyBorder="1" applyAlignment="1">
      <alignment horizontal="center" vertical="center"/>
    </xf>
    <xf numFmtId="14" fontId="8" fillId="0" borderId="15" xfId="0" applyNumberFormat="1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O106"/>
  <sheetViews>
    <sheetView tabSelected="1" zoomScale="80" zoomScaleNormal="80" workbookViewId="0">
      <selection activeCell="M28" sqref="M28"/>
    </sheetView>
  </sheetViews>
  <sheetFormatPr defaultRowHeight="12.75"/>
  <cols>
    <col min="1" max="1" width="17.28515625" customWidth="1"/>
    <col min="2" max="2" width="4.85546875" customWidth="1"/>
    <col min="3" max="3" width="4.28515625" customWidth="1"/>
    <col min="4" max="4" width="8.85546875" customWidth="1"/>
    <col min="5" max="5" width="6.85546875" customWidth="1"/>
    <col min="6" max="6" width="11" customWidth="1"/>
    <col min="7" max="7" width="6.85546875" customWidth="1"/>
    <col min="8" max="8" width="4.85546875" customWidth="1"/>
    <col min="9" max="9" width="3" customWidth="1"/>
    <col min="10" max="10" width="4.85546875" customWidth="1"/>
    <col min="11" max="11" width="3.7109375" customWidth="1"/>
    <col min="12" max="12" width="9" customWidth="1"/>
    <col min="13" max="13" width="7.7109375" customWidth="1"/>
    <col min="14" max="14" width="7.140625" hidden="1" customWidth="1"/>
    <col min="15" max="15" width="8.85546875" customWidth="1"/>
    <col min="16" max="16" width="8.5703125" customWidth="1"/>
    <col min="17" max="17" width="7.28515625" customWidth="1"/>
    <col min="18" max="18" width="9.7109375" customWidth="1"/>
    <col min="19" max="19" width="6.42578125" customWidth="1"/>
    <col min="20" max="20" width="8.7109375" customWidth="1"/>
    <col min="21" max="21" width="9" customWidth="1"/>
    <col min="22" max="22" width="8" customWidth="1"/>
    <col min="23" max="23" width="8.42578125" customWidth="1"/>
    <col min="24" max="24" width="4.7109375" customWidth="1"/>
    <col min="25" max="25" width="1.5703125" customWidth="1"/>
    <col min="26" max="26" width="1.7109375" customWidth="1"/>
    <col min="27" max="27" width="1.28515625" customWidth="1"/>
    <col min="28" max="28" width="1.5703125" customWidth="1"/>
    <col min="29" max="29" width="1.7109375" customWidth="1"/>
    <col min="30" max="30" width="1.42578125" customWidth="1"/>
    <col min="31" max="31" width="1.85546875" customWidth="1"/>
    <col min="32" max="32" width="0.85546875" customWidth="1"/>
    <col min="33" max="33" width="2.28515625" customWidth="1"/>
    <col min="34" max="34" width="10" customWidth="1"/>
    <col min="35" max="35" width="9.85546875" customWidth="1"/>
    <col min="36" max="36" width="8.5703125" customWidth="1"/>
  </cols>
  <sheetData>
    <row r="1" spans="1:41" ht="13.5">
      <c r="A1" s="1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3"/>
      <c r="Y1" s="14"/>
      <c r="Z1" s="14"/>
      <c r="AA1" s="14"/>
      <c r="AB1" s="14"/>
      <c r="AC1" s="1"/>
      <c r="AD1" s="1"/>
      <c r="AE1" s="1"/>
      <c r="AF1" s="12"/>
      <c r="AG1" s="15"/>
      <c r="AH1" s="15"/>
      <c r="AI1" s="15"/>
      <c r="AJ1" s="1"/>
      <c r="AK1" s="2"/>
      <c r="AL1" s="2"/>
      <c r="AM1" s="2"/>
      <c r="AN1" s="2"/>
      <c r="AO1" s="2"/>
    </row>
    <row r="2" spans="1:41" ht="16.5" customHeight="1">
      <c r="A2" s="13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4"/>
      <c r="Y2" s="14"/>
      <c r="Z2" s="14"/>
      <c r="AA2" s="14"/>
      <c r="AB2" s="14"/>
      <c r="AC2" s="14"/>
      <c r="AD2" s="14"/>
      <c r="AE2" s="14"/>
      <c r="AF2" s="12"/>
      <c r="AG2" s="15"/>
      <c r="AH2" s="15"/>
      <c r="AI2" s="15"/>
      <c r="AJ2" s="1"/>
      <c r="AK2" s="2"/>
      <c r="AL2" s="2"/>
      <c r="AM2" s="2"/>
      <c r="AN2" s="2"/>
      <c r="AO2" s="2"/>
    </row>
    <row r="3" spans="1:41" ht="12" customHeight="1">
      <c r="A3" s="14" t="s">
        <v>1</v>
      </c>
      <c r="B3" s="1"/>
      <c r="C3" s="1"/>
      <c r="D3" s="1"/>
      <c r="E3" s="1"/>
      <c r="F3" s="1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6" t="s">
        <v>77</v>
      </c>
      <c r="V3" s="1"/>
      <c r="W3" s="1"/>
      <c r="X3" s="14"/>
      <c r="Y3" s="14"/>
      <c r="Z3" s="14"/>
      <c r="AA3" s="14"/>
      <c r="AB3" s="14"/>
      <c r="AC3" s="14"/>
      <c r="AD3" s="14"/>
      <c r="AE3" s="14"/>
      <c r="AF3" s="12"/>
      <c r="AG3" s="15"/>
      <c r="AH3" s="15"/>
      <c r="AI3" s="15"/>
      <c r="AJ3" s="1"/>
      <c r="AK3" s="2"/>
      <c r="AL3" s="2"/>
      <c r="AM3" s="2"/>
      <c r="AN3" s="2"/>
      <c r="AO3" s="2"/>
    </row>
    <row r="4" spans="1:41" ht="0.75" customHeight="1">
      <c r="A4" s="17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6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2"/>
      <c r="AL4" s="2"/>
      <c r="AM4" s="2"/>
      <c r="AN4" s="2"/>
      <c r="AO4" s="2"/>
    </row>
    <row r="5" spans="1:41" ht="2.25" hidden="1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8"/>
      <c r="N5" s="13"/>
      <c r="O5" s="13"/>
      <c r="P5" s="13"/>
      <c r="Q5" s="13"/>
      <c r="R5" s="13"/>
      <c r="S5" s="13"/>
      <c r="T5" s="16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2"/>
      <c r="AL5" s="2"/>
      <c r="AM5" s="2"/>
      <c r="AN5" s="2"/>
      <c r="AO5" s="2"/>
    </row>
    <row r="6" spans="1:41" ht="15.75" customHeight="1" thickBot="1">
      <c r="A6" s="160" t="s">
        <v>2</v>
      </c>
      <c r="B6" s="160"/>
      <c r="C6" s="160"/>
      <c r="D6" s="160"/>
      <c r="E6" s="147" t="s">
        <v>3</v>
      </c>
      <c r="F6" s="147"/>
      <c r="G6" s="147"/>
      <c r="H6" s="147" t="s">
        <v>4</v>
      </c>
      <c r="I6" s="147"/>
      <c r="J6" s="147"/>
      <c r="K6" s="147" t="s">
        <v>5</v>
      </c>
      <c r="L6" s="147"/>
      <c r="M6" s="147"/>
      <c r="N6" s="19"/>
      <c r="O6" s="20"/>
      <c r="P6" s="21"/>
      <c r="Q6" s="19"/>
      <c r="R6" s="20"/>
      <c r="S6" s="13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48" t="s">
        <v>6</v>
      </c>
      <c r="AI6" s="148"/>
      <c r="AJ6" s="1"/>
      <c r="AK6" s="2"/>
      <c r="AL6" s="2"/>
      <c r="AM6" s="2"/>
      <c r="AN6" s="2"/>
      <c r="AO6" s="2"/>
    </row>
    <row r="7" spans="1:41" ht="11.25" customHeight="1">
      <c r="A7" s="149" t="s">
        <v>7</v>
      </c>
      <c r="B7" s="149"/>
      <c r="C7" s="149"/>
      <c r="D7" s="149"/>
      <c r="E7" s="145" t="s">
        <v>8</v>
      </c>
      <c r="F7" s="145"/>
      <c r="G7" s="145"/>
      <c r="H7" s="145" t="s">
        <v>9</v>
      </c>
      <c r="I7" s="145"/>
      <c r="J7" s="145"/>
      <c r="K7" s="145" t="s">
        <v>10</v>
      </c>
      <c r="L7" s="145"/>
      <c r="M7" s="145"/>
      <c r="N7" s="145" t="s">
        <v>11</v>
      </c>
      <c r="O7" s="145"/>
      <c r="P7" s="145"/>
      <c r="Q7" s="139" t="s">
        <v>12</v>
      </c>
      <c r="R7" s="139"/>
      <c r="S7" s="13"/>
      <c r="T7" s="13"/>
      <c r="U7" s="1"/>
      <c r="V7" s="1"/>
      <c r="W7" s="1"/>
      <c r="X7" s="1"/>
      <c r="Y7" s="1"/>
      <c r="Z7" s="1"/>
      <c r="AA7" s="1"/>
      <c r="AB7" s="1"/>
      <c r="AC7" s="22" t="s">
        <v>100</v>
      </c>
      <c r="AD7" s="22" t="s">
        <v>13</v>
      </c>
      <c r="AE7" s="1"/>
      <c r="AF7" s="1"/>
      <c r="AG7" s="1"/>
      <c r="AH7" s="138" t="s">
        <v>14</v>
      </c>
      <c r="AI7" s="138"/>
      <c r="AJ7" s="1"/>
      <c r="AK7" s="2"/>
      <c r="AL7" s="2"/>
      <c r="AM7" s="2"/>
      <c r="AN7" s="2"/>
      <c r="AO7" s="2"/>
    </row>
    <row r="8" spans="1:41" ht="10.5" customHeight="1">
      <c r="A8" s="23" t="s">
        <v>15</v>
      </c>
      <c r="B8" s="147" t="s">
        <v>16</v>
      </c>
      <c r="C8" s="147"/>
      <c r="D8" s="147"/>
      <c r="E8" s="145" t="s">
        <v>17</v>
      </c>
      <c r="F8" s="145"/>
      <c r="G8" s="145"/>
      <c r="H8" s="145" t="s">
        <v>18</v>
      </c>
      <c r="I8" s="145"/>
      <c r="J8" s="145"/>
      <c r="K8" s="145" t="s">
        <v>19</v>
      </c>
      <c r="L8" s="145"/>
      <c r="M8" s="145"/>
      <c r="N8" s="145" t="s">
        <v>20</v>
      </c>
      <c r="O8" s="145"/>
      <c r="P8" s="145"/>
      <c r="Q8" s="139" t="s">
        <v>21</v>
      </c>
      <c r="R8" s="139"/>
      <c r="S8" s="13"/>
      <c r="T8" s="13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51"/>
      <c r="AI8" s="152"/>
      <c r="AJ8" s="1"/>
      <c r="AK8" s="2"/>
      <c r="AL8" s="2"/>
      <c r="AM8" s="2"/>
      <c r="AN8" s="2"/>
      <c r="AO8" s="2"/>
    </row>
    <row r="9" spans="1:41" ht="11.25" customHeight="1">
      <c r="A9" s="24" t="s">
        <v>22</v>
      </c>
      <c r="B9" s="145" t="s">
        <v>23</v>
      </c>
      <c r="C9" s="145"/>
      <c r="D9" s="145"/>
      <c r="E9" s="145" t="s">
        <v>24</v>
      </c>
      <c r="F9" s="145"/>
      <c r="G9" s="145"/>
      <c r="H9" s="145" t="s">
        <v>25</v>
      </c>
      <c r="I9" s="145"/>
      <c r="J9" s="145"/>
      <c r="K9" s="145" t="s">
        <v>24</v>
      </c>
      <c r="L9" s="145"/>
      <c r="M9" s="145"/>
      <c r="N9" s="25"/>
      <c r="O9" s="13" t="s">
        <v>24</v>
      </c>
      <c r="P9" s="13"/>
      <c r="Q9" s="139" t="s">
        <v>26</v>
      </c>
      <c r="R9" s="139"/>
      <c r="S9" s="13"/>
      <c r="T9" s="13"/>
      <c r="U9" s="1"/>
      <c r="V9" s="1"/>
      <c r="W9" s="13" t="s">
        <v>61</v>
      </c>
      <c r="X9" s="1"/>
      <c r="Y9" s="1" t="s">
        <v>71</v>
      </c>
      <c r="Z9" s="1"/>
      <c r="AA9" s="1"/>
      <c r="AB9" s="1"/>
      <c r="AC9" s="1" t="s">
        <v>70</v>
      </c>
      <c r="AD9" s="1"/>
      <c r="AE9" s="1"/>
      <c r="AF9" s="13"/>
      <c r="AG9" s="13" t="s">
        <v>27</v>
      </c>
      <c r="AH9" s="153"/>
      <c r="AI9" s="154"/>
      <c r="AJ9" s="1"/>
      <c r="AK9" s="2"/>
      <c r="AL9" s="2"/>
      <c r="AM9" s="2"/>
      <c r="AN9" s="2"/>
      <c r="AO9" s="2"/>
    </row>
    <row r="10" spans="1:41" ht="10.5" customHeight="1">
      <c r="A10" s="26"/>
      <c r="B10" s="158" t="s">
        <v>28</v>
      </c>
      <c r="C10" s="158"/>
      <c r="D10" s="158"/>
      <c r="E10" s="13"/>
      <c r="F10" s="13"/>
      <c r="G10" s="27"/>
      <c r="H10" s="13"/>
      <c r="I10" s="13"/>
      <c r="J10" s="27"/>
      <c r="K10" s="158"/>
      <c r="L10" s="158"/>
      <c r="M10" s="158"/>
      <c r="N10" s="25"/>
      <c r="O10" s="13"/>
      <c r="P10" s="13"/>
      <c r="Q10" s="25"/>
      <c r="R10" s="13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28"/>
      <c r="AI10" s="29"/>
      <c r="AJ10" s="1"/>
    </row>
    <row r="11" spans="1:41" ht="13.9" customHeight="1" thickBot="1">
      <c r="A11" s="30">
        <v>1</v>
      </c>
      <c r="B11" s="31"/>
      <c r="C11" s="32">
        <v>2</v>
      </c>
      <c r="D11" s="33"/>
      <c r="E11" s="34"/>
      <c r="F11" s="34">
        <v>3</v>
      </c>
      <c r="G11" s="30"/>
      <c r="H11" s="34"/>
      <c r="I11" s="34">
        <v>4</v>
      </c>
      <c r="J11" s="30"/>
      <c r="K11" s="34"/>
      <c r="L11" s="34">
        <v>5</v>
      </c>
      <c r="M11" s="30"/>
      <c r="N11" s="35"/>
      <c r="O11" s="34">
        <v>6</v>
      </c>
      <c r="P11" s="34"/>
      <c r="Q11" s="159">
        <v>7</v>
      </c>
      <c r="R11" s="159"/>
      <c r="S11" s="13"/>
      <c r="T11" s="13"/>
      <c r="U11" s="13" t="s">
        <v>101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3" t="s">
        <v>29</v>
      </c>
      <c r="AG11" s="1"/>
      <c r="AH11" s="36"/>
      <c r="AI11" s="37"/>
      <c r="AJ11" s="1"/>
      <c r="AK11" s="2"/>
      <c r="AL11" s="2"/>
      <c r="AM11" s="2"/>
      <c r="AN11" s="2"/>
      <c r="AO11" s="2"/>
    </row>
    <row r="12" spans="1:41" ht="15.75" customHeight="1">
      <c r="A12" s="38"/>
      <c r="B12" s="39"/>
      <c r="C12" s="39"/>
      <c r="D12" s="40"/>
      <c r="E12" s="39"/>
      <c r="F12" s="41"/>
      <c r="G12" s="40"/>
      <c r="H12" s="39"/>
      <c r="I12" s="39"/>
      <c r="J12" s="42">
        <v>1</v>
      </c>
      <c r="K12" s="141"/>
      <c r="L12" s="142"/>
      <c r="M12" s="143"/>
      <c r="N12" s="155"/>
      <c r="O12" s="156"/>
      <c r="P12" s="157"/>
      <c r="Q12" s="43"/>
      <c r="R12" s="44"/>
      <c r="S12" s="13"/>
      <c r="T12" s="13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45"/>
      <c r="AI12" s="46"/>
      <c r="AJ12" s="1"/>
      <c r="AK12" s="2"/>
      <c r="AL12" s="2"/>
      <c r="AM12" s="2"/>
      <c r="AN12" s="2"/>
      <c r="AO12" s="2"/>
    </row>
    <row r="13" spans="1:41" ht="13.5" customHeight="1">
      <c r="A13" s="47"/>
      <c r="B13" s="48"/>
      <c r="C13" s="48"/>
      <c r="D13" s="49"/>
      <c r="E13" s="48"/>
      <c r="F13" s="48"/>
      <c r="G13" s="49"/>
      <c r="H13" s="48"/>
      <c r="I13" s="48"/>
      <c r="J13" s="49"/>
      <c r="K13" s="48"/>
      <c r="L13" s="50">
        <f>O14/J12</f>
        <v>108.97255999999996</v>
      </c>
      <c r="M13" s="48"/>
      <c r="N13" s="51"/>
      <c r="O13" s="48"/>
      <c r="P13" s="49"/>
      <c r="Q13" s="52"/>
      <c r="R13" s="53"/>
      <c r="S13" s="13"/>
      <c r="T13" s="13"/>
      <c r="U13" s="13" t="s">
        <v>30</v>
      </c>
      <c r="V13" s="1"/>
      <c r="W13" s="1"/>
      <c r="X13" s="1"/>
      <c r="Y13" s="1"/>
      <c r="Z13" s="1" t="s">
        <v>72</v>
      </c>
      <c r="AA13" s="1"/>
      <c r="AB13" s="1"/>
      <c r="AC13" s="1"/>
      <c r="AD13" s="1"/>
      <c r="AE13" s="1"/>
      <c r="AF13" s="54"/>
      <c r="AG13" s="1"/>
      <c r="AH13" s="36"/>
      <c r="AI13" s="37"/>
      <c r="AJ13" s="1"/>
      <c r="AK13" s="2"/>
      <c r="AL13" s="2"/>
      <c r="AM13" s="2"/>
      <c r="AN13" s="2"/>
      <c r="AO13" s="2"/>
    </row>
    <row r="14" spans="1:41" ht="12" customHeight="1">
      <c r="A14" s="47"/>
      <c r="B14" s="51"/>
      <c r="C14" s="48"/>
      <c r="D14" s="49"/>
      <c r="E14" s="48"/>
      <c r="F14" s="48"/>
      <c r="G14" s="49"/>
      <c r="H14" s="48"/>
      <c r="I14" s="48"/>
      <c r="J14" s="49"/>
      <c r="K14" s="48"/>
      <c r="L14" s="48"/>
      <c r="M14" s="48"/>
      <c r="N14" s="51"/>
      <c r="O14" s="50">
        <f>SUM(AJ28:AJ94)</f>
        <v>108.97255999999996</v>
      </c>
      <c r="P14" s="55"/>
      <c r="Q14" s="52"/>
      <c r="R14" s="53"/>
      <c r="S14" s="13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45"/>
      <c r="AI14" s="46"/>
      <c r="AJ14" s="1"/>
      <c r="AK14" s="2"/>
      <c r="AL14" s="2"/>
      <c r="AM14" s="2"/>
      <c r="AN14" s="2"/>
      <c r="AO14" s="2"/>
    </row>
    <row r="15" spans="1:41" ht="12.75" customHeight="1" thickBot="1">
      <c r="A15" s="56"/>
      <c r="B15" s="57"/>
      <c r="C15" s="58"/>
      <c r="D15" s="59"/>
      <c r="E15" s="58"/>
      <c r="F15" s="58"/>
      <c r="G15" s="59"/>
      <c r="H15" s="58"/>
      <c r="I15" s="58"/>
      <c r="J15" s="59"/>
      <c r="K15" s="13"/>
      <c r="L15" s="13"/>
      <c r="M15" s="13"/>
      <c r="N15" s="25"/>
      <c r="O15" s="13"/>
      <c r="P15" s="26"/>
      <c r="Q15" s="1"/>
      <c r="R15" s="60"/>
      <c r="S15" s="13"/>
      <c r="T15" s="1"/>
      <c r="U15" s="13" t="s">
        <v>69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54"/>
      <c r="AG15" s="1"/>
      <c r="AH15" s="61"/>
      <c r="AI15" s="62"/>
      <c r="AJ15" s="1"/>
      <c r="AK15" s="2"/>
      <c r="AL15" s="2"/>
      <c r="AM15" s="2"/>
      <c r="AN15" s="2"/>
      <c r="AO15" s="2"/>
    </row>
    <row r="16" spans="1:41" ht="14.25" customHeight="1" thickBot="1">
      <c r="A16" s="13"/>
      <c r="B16" s="13"/>
      <c r="C16" s="13"/>
      <c r="D16" s="13"/>
      <c r="E16" s="13"/>
      <c r="F16" s="13"/>
      <c r="G16" s="13"/>
      <c r="H16" s="13"/>
      <c r="I16" s="13" t="s">
        <v>31</v>
      </c>
      <c r="J16" s="13"/>
      <c r="K16" s="63"/>
      <c r="L16" s="64"/>
      <c r="M16" s="64"/>
      <c r="N16" s="65"/>
      <c r="O16" s="64"/>
      <c r="P16" s="66"/>
      <c r="Q16" s="67"/>
      <c r="R16" s="68"/>
      <c r="S16" s="13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2"/>
      <c r="AL16" s="2"/>
      <c r="AM16" s="2"/>
      <c r="AN16" s="2"/>
      <c r="AO16" s="2"/>
    </row>
    <row r="17" spans="1:41" ht="8.2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2"/>
      <c r="AL17" s="2"/>
      <c r="AM17" s="2"/>
      <c r="AN17" s="2"/>
      <c r="AO17" s="2"/>
    </row>
    <row r="18" spans="1:41" ht="12" customHeight="1">
      <c r="A18" s="76" t="s">
        <v>32</v>
      </c>
      <c r="B18" s="77"/>
      <c r="C18" s="146" t="s">
        <v>35</v>
      </c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9" t="s">
        <v>33</v>
      </c>
      <c r="O18" s="78"/>
      <c r="P18" s="78"/>
      <c r="Q18" s="78"/>
      <c r="R18" s="78"/>
      <c r="S18" s="79"/>
      <c r="T18" s="79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146" t="s">
        <v>34</v>
      </c>
      <c r="AI18" s="146"/>
      <c r="AJ18" s="78"/>
      <c r="AK18" s="2"/>
      <c r="AL18" s="2"/>
      <c r="AM18" s="2"/>
      <c r="AN18" s="2"/>
      <c r="AO18" s="2"/>
    </row>
    <row r="19" spans="1:41" ht="9" customHeight="1">
      <c r="A19" s="77"/>
      <c r="B19" s="77"/>
      <c r="C19" s="146"/>
      <c r="D19" s="150" t="s">
        <v>36</v>
      </c>
      <c r="E19" s="150"/>
      <c r="F19" s="150"/>
      <c r="G19" s="150"/>
      <c r="H19" s="150"/>
      <c r="I19" s="150"/>
      <c r="J19" s="150"/>
      <c r="K19" s="150"/>
      <c r="L19" s="150" t="s">
        <v>37</v>
      </c>
      <c r="M19" s="150"/>
      <c r="N19" s="150"/>
      <c r="O19" s="150"/>
      <c r="P19" s="150"/>
      <c r="Q19" s="150"/>
      <c r="R19" s="150"/>
      <c r="S19" s="150"/>
      <c r="T19" s="150"/>
      <c r="U19" s="150" t="s">
        <v>38</v>
      </c>
      <c r="V19" s="150"/>
      <c r="W19" s="150"/>
      <c r="X19" s="150"/>
      <c r="Y19" s="150" t="s">
        <v>39</v>
      </c>
      <c r="Z19" s="150"/>
      <c r="AA19" s="150"/>
      <c r="AB19" s="150"/>
      <c r="AC19" s="150"/>
      <c r="AD19" s="79" t="s">
        <v>40</v>
      </c>
      <c r="AE19" s="79"/>
      <c r="AF19" s="79"/>
      <c r="AG19" s="79"/>
      <c r="AH19" s="146" t="s">
        <v>41</v>
      </c>
      <c r="AI19" s="146"/>
      <c r="AJ19" s="78"/>
      <c r="AK19" s="2"/>
      <c r="AL19" s="2"/>
      <c r="AM19" s="2"/>
      <c r="AN19" s="2"/>
      <c r="AO19" s="2"/>
    </row>
    <row r="20" spans="1:41" ht="9.6" customHeight="1">
      <c r="A20" s="77"/>
      <c r="B20" s="77"/>
      <c r="C20" s="77" t="s">
        <v>42</v>
      </c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79" t="s">
        <v>43</v>
      </c>
      <c r="AE20" s="79"/>
      <c r="AF20" s="79"/>
      <c r="AG20" s="77"/>
      <c r="AH20" s="146" t="s">
        <v>44</v>
      </c>
      <c r="AI20" s="146"/>
      <c r="AJ20" s="78"/>
      <c r="AK20" s="2"/>
      <c r="AL20" s="2"/>
      <c r="AM20" s="2"/>
      <c r="AN20" s="2"/>
      <c r="AO20" s="2"/>
    </row>
    <row r="21" spans="1:41" ht="17.45" customHeight="1">
      <c r="A21" s="77" t="s">
        <v>45</v>
      </c>
      <c r="B21" s="77" t="s">
        <v>46</v>
      </c>
      <c r="C21" s="77" t="s">
        <v>47</v>
      </c>
      <c r="D21" s="144" t="s">
        <v>83</v>
      </c>
      <c r="E21" s="115" t="s">
        <v>98</v>
      </c>
      <c r="F21" s="115" t="s">
        <v>88</v>
      </c>
      <c r="G21" s="144" t="s">
        <v>102</v>
      </c>
      <c r="H21" s="137"/>
      <c r="I21" s="137"/>
      <c r="J21" s="137"/>
      <c r="K21" s="137"/>
      <c r="L21" s="110" t="s">
        <v>79</v>
      </c>
      <c r="M21" s="110" t="s">
        <v>103</v>
      </c>
      <c r="N21" s="111"/>
      <c r="O21" s="110" t="s">
        <v>104</v>
      </c>
      <c r="P21" s="110" t="s">
        <v>105</v>
      </c>
      <c r="Q21" s="111" t="s">
        <v>85</v>
      </c>
      <c r="R21" s="111"/>
      <c r="S21" s="111"/>
      <c r="T21" s="111"/>
      <c r="U21" s="110" t="s">
        <v>106</v>
      </c>
      <c r="V21" s="110" t="s">
        <v>107</v>
      </c>
      <c r="W21" s="111"/>
      <c r="X21" s="140"/>
      <c r="Y21" s="80"/>
      <c r="Z21" s="80"/>
      <c r="AA21" s="80"/>
      <c r="AB21" s="80"/>
      <c r="AC21" s="80"/>
      <c r="AD21" s="79"/>
      <c r="AE21" s="79"/>
      <c r="AF21" s="79"/>
      <c r="AG21" s="77"/>
      <c r="AH21" s="77" t="s">
        <v>74</v>
      </c>
      <c r="AI21" s="77" t="s">
        <v>75</v>
      </c>
      <c r="AJ21" s="78" t="s">
        <v>76</v>
      </c>
      <c r="AK21" s="2"/>
      <c r="AL21" s="2"/>
      <c r="AM21" s="2"/>
      <c r="AN21" s="2"/>
      <c r="AO21" s="2"/>
    </row>
    <row r="22" spans="1:41" s="4" customFormat="1" ht="39.75" customHeight="1">
      <c r="A22" s="81"/>
      <c r="B22" s="81"/>
      <c r="C22" s="81" t="s">
        <v>48</v>
      </c>
      <c r="D22" s="144"/>
      <c r="E22" s="115"/>
      <c r="F22" s="115"/>
      <c r="G22" s="144"/>
      <c r="H22" s="137"/>
      <c r="I22" s="137"/>
      <c r="J22" s="137"/>
      <c r="K22" s="137"/>
      <c r="L22" s="110"/>
      <c r="M22" s="110"/>
      <c r="N22" s="111"/>
      <c r="O22" s="110"/>
      <c r="P22" s="110"/>
      <c r="Q22" s="111"/>
      <c r="R22" s="111"/>
      <c r="S22" s="111"/>
      <c r="T22" s="111"/>
      <c r="U22" s="110"/>
      <c r="V22" s="110"/>
      <c r="W22" s="111"/>
      <c r="X22" s="140"/>
      <c r="Y22" s="82"/>
      <c r="Z22" s="82"/>
      <c r="AA22" s="82"/>
      <c r="AB22" s="82"/>
      <c r="AC22" s="82"/>
      <c r="AD22" s="83"/>
      <c r="AE22" s="83"/>
      <c r="AF22" s="83"/>
      <c r="AG22" s="81"/>
      <c r="AH22" s="81" t="s">
        <v>49</v>
      </c>
      <c r="AI22" s="81"/>
      <c r="AJ22" s="83"/>
      <c r="AK22" s="3"/>
      <c r="AL22" s="3"/>
      <c r="AM22" s="3"/>
      <c r="AN22" s="3"/>
      <c r="AO22" s="3"/>
    </row>
    <row r="23" spans="1:41" s="4" customFormat="1" ht="27" customHeight="1">
      <c r="A23" s="81"/>
      <c r="B23" s="81"/>
      <c r="C23" s="81"/>
      <c r="D23" s="144"/>
      <c r="E23" s="115"/>
      <c r="F23" s="115"/>
      <c r="G23" s="144"/>
      <c r="H23" s="137"/>
      <c r="I23" s="137"/>
      <c r="J23" s="137"/>
      <c r="K23" s="137"/>
      <c r="L23" s="110"/>
      <c r="M23" s="110"/>
      <c r="N23" s="111"/>
      <c r="O23" s="110"/>
      <c r="P23" s="110"/>
      <c r="Q23" s="111"/>
      <c r="R23" s="111"/>
      <c r="S23" s="111"/>
      <c r="T23" s="111"/>
      <c r="U23" s="110"/>
      <c r="V23" s="110"/>
      <c r="W23" s="111"/>
      <c r="X23" s="140"/>
      <c r="Y23" s="82"/>
      <c r="Z23" s="82"/>
      <c r="AA23" s="82"/>
      <c r="AB23" s="82"/>
      <c r="AC23" s="82"/>
      <c r="AD23" s="83"/>
      <c r="AE23" s="83"/>
      <c r="AF23" s="83"/>
      <c r="AG23" s="81"/>
      <c r="AH23" s="81" t="s">
        <v>51</v>
      </c>
      <c r="AI23" s="81"/>
      <c r="AJ23" s="83"/>
      <c r="AK23" s="3"/>
      <c r="AL23" s="3"/>
      <c r="AM23" s="3"/>
      <c r="AN23" s="3"/>
      <c r="AO23" s="3"/>
    </row>
    <row r="24" spans="1:41" s="4" customFormat="1" ht="11.25" customHeight="1">
      <c r="A24" s="84">
        <v>1</v>
      </c>
      <c r="B24" s="84">
        <v>2</v>
      </c>
      <c r="C24" s="84">
        <v>3</v>
      </c>
      <c r="D24" s="84"/>
      <c r="E24" s="84"/>
      <c r="F24" s="84"/>
      <c r="G24" s="84"/>
      <c r="H24" s="84"/>
      <c r="I24" s="84"/>
      <c r="J24" s="84"/>
      <c r="K24" s="84"/>
      <c r="L24" s="85"/>
      <c r="M24" s="84"/>
      <c r="N24" s="84"/>
      <c r="O24" s="84"/>
      <c r="P24" s="84"/>
      <c r="Q24" s="84"/>
      <c r="R24" s="84"/>
      <c r="S24" s="84"/>
      <c r="T24" s="84"/>
      <c r="U24" s="84"/>
      <c r="V24" s="85"/>
      <c r="W24" s="84"/>
      <c r="X24" s="84"/>
      <c r="Y24" s="84">
        <v>25</v>
      </c>
      <c r="Z24" s="84">
        <v>26</v>
      </c>
      <c r="AA24" s="84">
        <v>27</v>
      </c>
      <c r="AB24" s="84">
        <v>28</v>
      </c>
      <c r="AC24" s="84">
        <v>29</v>
      </c>
      <c r="AD24" s="84">
        <v>30</v>
      </c>
      <c r="AE24" s="84">
        <v>31</v>
      </c>
      <c r="AF24" s="84">
        <v>32</v>
      </c>
      <c r="AG24" s="84">
        <v>33</v>
      </c>
      <c r="AH24" s="84">
        <v>34</v>
      </c>
      <c r="AI24" s="84">
        <v>35</v>
      </c>
      <c r="AJ24" s="83"/>
      <c r="AK24" s="3"/>
      <c r="AL24" s="3"/>
      <c r="AM24" s="3"/>
      <c r="AN24" s="3"/>
      <c r="AO24" s="3"/>
    </row>
    <row r="25" spans="1:41" s="4" customFormat="1" ht="12.6" customHeight="1">
      <c r="A25" s="86" t="s">
        <v>53</v>
      </c>
      <c r="B25" s="83"/>
      <c r="C25" s="83"/>
      <c r="D25" s="83">
        <f>J12</f>
        <v>1</v>
      </c>
      <c r="E25" s="83">
        <f>J12</f>
        <v>1</v>
      </c>
      <c r="F25" s="83">
        <f>J12</f>
        <v>1</v>
      </c>
      <c r="G25" s="83"/>
      <c r="H25" s="83"/>
      <c r="I25" s="83"/>
      <c r="J25" s="83"/>
      <c r="K25" s="83"/>
      <c r="L25" s="87">
        <f>J12</f>
        <v>1</v>
      </c>
      <c r="M25" s="83">
        <v>1</v>
      </c>
      <c r="N25" s="83"/>
      <c r="O25" s="83">
        <f>J12</f>
        <v>1</v>
      </c>
      <c r="P25" s="83">
        <v>1</v>
      </c>
      <c r="Q25" s="83">
        <v>1</v>
      </c>
      <c r="R25" s="83"/>
      <c r="S25" s="83"/>
      <c r="T25" s="83"/>
      <c r="U25" s="83">
        <f>J12</f>
        <v>1</v>
      </c>
      <c r="V25" s="83">
        <f>J12</f>
        <v>1</v>
      </c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3"/>
      <c r="AL25" s="3"/>
      <c r="AM25" s="3"/>
      <c r="AN25" s="3"/>
    </row>
    <row r="26" spans="1:41" s="4" customFormat="1" ht="13.15" customHeight="1">
      <c r="A26" s="86" t="s">
        <v>54</v>
      </c>
      <c r="B26" s="83"/>
      <c r="C26" s="83"/>
      <c r="D26" s="83">
        <v>150</v>
      </c>
      <c r="E26" s="88" t="s">
        <v>99</v>
      </c>
      <c r="F26" s="89" t="s">
        <v>89</v>
      </c>
      <c r="G26" s="83">
        <v>80</v>
      </c>
      <c r="H26" s="83"/>
      <c r="I26" s="83"/>
      <c r="J26" s="83"/>
      <c r="K26" s="83"/>
      <c r="L26" s="87">
        <v>150</v>
      </c>
      <c r="M26" s="83">
        <v>60</v>
      </c>
      <c r="N26" s="83"/>
      <c r="O26" s="83">
        <v>30</v>
      </c>
      <c r="P26" s="83">
        <v>150</v>
      </c>
      <c r="Q26" s="83">
        <v>30</v>
      </c>
      <c r="R26" s="83"/>
      <c r="S26" s="83"/>
      <c r="T26" s="83"/>
      <c r="U26" s="88" t="s">
        <v>93</v>
      </c>
      <c r="V26" s="83">
        <v>150</v>
      </c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3"/>
      <c r="AL26" s="3"/>
      <c r="AM26" s="3"/>
      <c r="AN26" s="3"/>
    </row>
    <row r="27" spans="1:41" s="4" customFormat="1" ht="17.25" customHeight="1">
      <c r="A27" s="129" t="s">
        <v>87</v>
      </c>
      <c r="B27" s="108"/>
      <c r="C27" s="126" t="s">
        <v>57</v>
      </c>
      <c r="D27" s="93"/>
      <c r="E27" s="93"/>
      <c r="F27" s="93"/>
      <c r="G27" s="93"/>
      <c r="H27" s="93"/>
      <c r="I27" s="93"/>
      <c r="J27" s="93"/>
      <c r="K27" s="93"/>
      <c r="L27" s="94"/>
      <c r="M27" s="95">
        <v>0.13700000000000001</v>
      </c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107">
        <f>SUM(D28:X28)</f>
        <v>0.13700000000000001</v>
      </c>
      <c r="AI27" s="91"/>
      <c r="AJ27" s="91"/>
      <c r="AK27" s="3"/>
      <c r="AL27" s="3"/>
      <c r="AM27" s="3"/>
      <c r="AN27" s="3"/>
    </row>
    <row r="28" spans="1:41" s="4" customFormat="1" ht="14.25" customHeight="1">
      <c r="A28" s="129"/>
      <c r="B28" s="108"/>
      <c r="C28" s="126"/>
      <c r="D28" s="96"/>
      <c r="E28" s="93"/>
      <c r="F28" s="93"/>
      <c r="G28" s="93"/>
      <c r="H28" s="93"/>
      <c r="I28" s="93"/>
      <c r="J28" s="93"/>
      <c r="K28" s="93"/>
      <c r="L28" s="94"/>
      <c r="M28" s="96">
        <f>M27*J12</f>
        <v>0.13700000000000001</v>
      </c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118"/>
      <c r="AI28" s="91">
        <v>310</v>
      </c>
      <c r="AJ28" s="91">
        <f>AH27*AI28</f>
        <v>42.470000000000006</v>
      </c>
      <c r="AK28" s="3"/>
      <c r="AL28" s="3"/>
      <c r="AM28" s="3"/>
      <c r="AN28" s="3"/>
    </row>
    <row r="29" spans="1:41" s="4" customFormat="1" ht="17.25" customHeight="1">
      <c r="A29" s="129" t="s">
        <v>107</v>
      </c>
      <c r="B29" s="136"/>
      <c r="C29" s="126" t="s">
        <v>57</v>
      </c>
      <c r="D29" s="93"/>
      <c r="E29" s="93"/>
      <c r="F29" s="93"/>
      <c r="G29" s="93"/>
      <c r="H29" s="93"/>
      <c r="I29" s="93"/>
      <c r="J29" s="93"/>
      <c r="K29" s="93"/>
      <c r="L29" s="94"/>
      <c r="M29" s="93"/>
      <c r="N29" s="93"/>
      <c r="O29" s="93"/>
      <c r="P29" s="93"/>
      <c r="Q29" s="93"/>
      <c r="R29" s="93"/>
      <c r="S29" s="93"/>
      <c r="T29" s="93"/>
      <c r="U29" s="93"/>
      <c r="V29" s="93">
        <v>0.155</v>
      </c>
      <c r="W29" s="9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107">
        <f t="shared" ref="AH29" si="0">SUM(D30:X30)</f>
        <v>0.155</v>
      </c>
      <c r="AI29" s="91"/>
      <c r="AJ29" s="91">
        <f t="shared" ref="AJ29:AJ30" si="1">AH28*AI29</f>
        <v>0</v>
      </c>
      <c r="AK29" s="3"/>
      <c r="AL29" s="3"/>
      <c r="AM29" s="3"/>
      <c r="AN29" s="3"/>
      <c r="AO29" s="3"/>
    </row>
    <row r="30" spans="1:41" s="4" customFormat="1" ht="18.75" customHeight="1">
      <c r="A30" s="129"/>
      <c r="B30" s="136"/>
      <c r="C30" s="126"/>
      <c r="D30" s="93"/>
      <c r="E30" s="93"/>
      <c r="F30" s="93"/>
      <c r="G30" s="93"/>
      <c r="H30" s="93"/>
      <c r="I30" s="93"/>
      <c r="J30" s="93"/>
      <c r="K30" s="93"/>
      <c r="L30" s="94"/>
      <c r="M30" s="93"/>
      <c r="N30" s="93"/>
      <c r="O30" s="93"/>
      <c r="P30" s="93"/>
      <c r="Q30" s="93"/>
      <c r="R30" s="93"/>
      <c r="S30" s="93"/>
      <c r="T30" s="93"/>
      <c r="U30" s="93"/>
      <c r="V30" s="93">
        <f>V29*J12</f>
        <v>0.155</v>
      </c>
      <c r="W30" s="9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118"/>
      <c r="AI30" s="91">
        <v>169.23</v>
      </c>
      <c r="AJ30" s="91">
        <f t="shared" si="1"/>
        <v>26.230649999999997</v>
      </c>
      <c r="AK30" s="3"/>
      <c r="AL30" s="3"/>
      <c r="AM30" s="3"/>
      <c r="AN30" s="3"/>
      <c r="AO30" s="3"/>
    </row>
    <row r="31" spans="1:41" s="4" customFormat="1" ht="14.25" customHeight="1">
      <c r="A31" s="129" t="s">
        <v>62</v>
      </c>
      <c r="B31" s="136"/>
      <c r="C31" s="126" t="s">
        <v>57</v>
      </c>
      <c r="D31" s="93">
        <v>1.5E-3</v>
      </c>
      <c r="E31" s="93"/>
      <c r="F31" s="93"/>
      <c r="G31" s="93"/>
      <c r="H31" s="93"/>
      <c r="I31" s="93"/>
      <c r="J31" s="93"/>
      <c r="K31" s="93"/>
      <c r="L31" s="94"/>
      <c r="M31" s="96">
        <v>5.0000000000000001E-3</v>
      </c>
      <c r="N31" s="93"/>
      <c r="O31" s="96"/>
      <c r="P31" s="93"/>
      <c r="Q31" s="93"/>
      <c r="R31" s="93"/>
      <c r="S31" s="93"/>
      <c r="T31" s="93"/>
      <c r="U31" s="96"/>
      <c r="V31" s="93"/>
      <c r="W31" s="9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107">
        <f t="shared" ref="AH31" si="2">SUM(D32:X32)</f>
        <v>6.5000000000000006E-3</v>
      </c>
      <c r="AI31" s="91"/>
      <c r="AJ31" s="91"/>
      <c r="AK31" s="3"/>
      <c r="AL31" s="3"/>
      <c r="AM31" s="3"/>
      <c r="AN31" s="3"/>
      <c r="AO31" s="3"/>
    </row>
    <row r="32" spans="1:41" s="4" customFormat="1" ht="18" customHeight="1">
      <c r="A32" s="129"/>
      <c r="B32" s="136"/>
      <c r="C32" s="126"/>
      <c r="D32" s="96">
        <f>D31*J12</f>
        <v>1.5E-3</v>
      </c>
      <c r="E32" s="96"/>
      <c r="F32" s="96"/>
      <c r="G32" s="93"/>
      <c r="H32" s="93"/>
      <c r="I32" s="93"/>
      <c r="J32" s="93"/>
      <c r="K32" s="93"/>
      <c r="L32" s="94"/>
      <c r="M32" s="96">
        <f>M31*J12</f>
        <v>5.0000000000000001E-3</v>
      </c>
      <c r="N32" s="93"/>
      <c r="O32" s="96"/>
      <c r="P32" s="93"/>
      <c r="Q32" s="93"/>
      <c r="R32" s="93"/>
      <c r="S32" s="93"/>
      <c r="T32" s="93"/>
      <c r="U32" s="96"/>
      <c r="V32" s="93"/>
      <c r="W32" s="9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118"/>
      <c r="AI32" s="91">
        <v>1011.1</v>
      </c>
      <c r="AJ32" s="91">
        <f>AH31*AI32</f>
        <v>6.5721500000000006</v>
      </c>
      <c r="AK32" s="3"/>
      <c r="AL32" s="3"/>
      <c r="AM32" s="3"/>
      <c r="AN32" s="3"/>
      <c r="AO32" s="3"/>
    </row>
    <row r="33" spans="1:41" s="4" customFormat="1" ht="16.5" customHeight="1">
      <c r="A33" s="129" t="s">
        <v>63</v>
      </c>
      <c r="B33" s="136"/>
      <c r="C33" s="126" t="s">
        <v>57</v>
      </c>
      <c r="D33" s="93"/>
      <c r="E33" s="93"/>
      <c r="F33" s="93"/>
      <c r="G33" s="93"/>
      <c r="H33" s="93"/>
      <c r="I33" s="93"/>
      <c r="J33" s="93"/>
      <c r="K33" s="93"/>
      <c r="L33" s="94">
        <v>3.0000000000000001E-3</v>
      </c>
      <c r="M33" s="93"/>
      <c r="N33" s="97"/>
      <c r="O33" s="96"/>
      <c r="P33" s="93"/>
      <c r="Q33" s="93"/>
      <c r="R33" s="93"/>
      <c r="S33" s="93"/>
      <c r="T33" s="93"/>
      <c r="U33" s="93"/>
      <c r="V33" s="93"/>
      <c r="W33" s="9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107">
        <f t="shared" ref="AH33" si="3">SUM(D34:X34)</f>
        <v>3.0000000000000001E-3</v>
      </c>
      <c r="AI33" s="91"/>
      <c r="AJ33" s="91"/>
      <c r="AK33" s="3"/>
      <c r="AL33" s="3"/>
      <c r="AM33" s="3"/>
      <c r="AN33" s="3"/>
      <c r="AO33" s="3"/>
    </row>
    <row r="34" spans="1:41" s="4" customFormat="1" ht="20.25" customHeight="1">
      <c r="A34" s="129"/>
      <c r="B34" s="136"/>
      <c r="C34" s="126"/>
      <c r="D34" s="93"/>
      <c r="E34" s="93"/>
      <c r="F34" s="93"/>
      <c r="G34" s="93"/>
      <c r="H34" s="93"/>
      <c r="I34" s="93"/>
      <c r="J34" s="93"/>
      <c r="K34" s="93"/>
      <c r="L34" s="94">
        <f>L33*J12</f>
        <v>3.0000000000000001E-3</v>
      </c>
      <c r="M34" s="93"/>
      <c r="N34" s="97"/>
      <c r="O34" s="93"/>
      <c r="P34" s="93"/>
      <c r="Q34" s="93"/>
      <c r="R34" s="93"/>
      <c r="S34" s="93"/>
      <c r="T34" s="93"/>
      <c r="U34" s="93"/>
      <c r="V34" s="93"/>
      <c r="W34" s="9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118"/>
      <c r="AI34" s="91">
        <v>152.16999999999999</v>
      </c>
      <c r="AJ34" s="91">
        <f>AH33*AI34</f>
        <v>0.45650999999999997</v>
      </c>
      <c r="AK34" s="3"/>
      <c r="AL34" s="3"/>
      <c r="AM34" s="3"/>
      <c r="AN34" s="3"/>
      <c r="AO34" s="3"/>
    </row>
    <row r="35" spans="1:41" s="4" customFormat="1" ht="14.25" customHeight="1">
      <c r="A35" s="129" t="s">
        <v>73</v>
      </c>
      <c r="B35" s="136"/>
      <c r="C35" s="126" t="s">
        <v>57</v>
      </c>
      <c r="D35" s="96">
        <v>0.105</v>
      </c>
      <c r="E35" s="93"/>
      <c r="F35" s="93"/>
      <c r="G35" s="93"/>
      <c r="H35" s="93"/>
      <c r="I35" s="93"/>
      <c r="J35" s="93"/>
      <c r="K35" s="93"/>
      <c r="L35" s="94"/>
      <c r="M35" s="93"/>
      <c r="N35" s="93"/>
      <c r="O35" s="93"/>
      <c r="P35" s="93"/>
      <c r="Q35" s="93"/>
      <c r="R35" s="93"/>
      <c r="S35" s="93"/>
      <c r="T35" s="93"/>
      <c r="U35" s="93"/>
      <c r="V35" s="96"/>
      <c r="W35" s="9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107">
        <f t="shared" ref="AH35" si="4">SUM(D36:X36)</f>
        <v>0.105</v>
      </c>
      <c r="AI35" s="91"/>
      <c r="AJ35" s="91"/>
      <c r="AK35" s="3"/>
      <c r="AL35" s="3"/>
      <c r="AM35" s="3"/>
      <c r="AN35" s="3"/>
      <c r="AO35" s="3"/>
    </row>
    <row r="36" spans="1:41" s="4" customFormat="1" ht="18.75" customHeight="1">
      <c r="A36" s="129"/>
      <c r="B36" s="136"/>
      <c r="C36" s="126"/>
      <c r="D36" s="96">
        <f>D35*J12</f>
        <v>0.105</v>
      </c>
      <c r="E36" s="93"/>
      <c r="F36" s="93"/>
      <c r="G36" s="93"/>
      <c r="H36" s="93"/>
      <c r="I36" s="93"/>
      <c r="J36" s="93"/>
      <c r="K36" s="93"/>
      <c r="L36" s="94"/>
      <c r="M36" s="93"/>
      <c r="N36" s="93"/>
      <c r="O36" s="93"/>
      <c r="P36" s="93"/>
      <c r="Q36" s="93"/>
      <c r="R36" s="96"/>
      <c r="S36" s="93"/>
      <c r="T36" s="93"/>
      <c r="U36" s="93"/>
      <c r="V36" s="96"/>
      <c r="W36" s="9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118"/>
      <c r="AI36" s="91">
        <v>77.11</v>
      </c>
      <c r="AJ36" s="91">
        <f>AH35*AI36</f>
        <v>8.0965499999999988</v>
      </c>
      <c r="AK36" s="3"/>
      <c r="AL36" s="3"/>
      <c r="AM36" s="3"/>
      <c r="AN36" s="3"/>
      <c r="AO36" s="3"/>
    </row>
    <row r="37" spans="1:41" s="4" customFormat="1" ht="15.75" customHeight="1">
      <c r="A37" s="129" t="s">
        <v>86</v>
      </c>
      <c r="B37" s="136"/>
      <c r="C37" s="126" t="s">
        <v>57</v>
      </c>
      <c r="D37" s="93"/>
      <c r="E37" s="93"/>
      <c r="F37" s="93"/>
      <c r="G37" s="93"/>
      <c r="H37" s="93"/>
      <c r="I37" s="93"/>
      <c r="J37" s="93"/>
      <c r="K37" s="93"/>
      <c r="L37" s="98">
        <v>1.12E-2</v>
      </c>
      <c r="M37" s="93"/>
      <c r="N37" s="93"/>
      <c r="O37" s="93"/>
      <c r="P37" s="93"/>
      <c r="Q37" s="93"/>
      <c r="R37" s="93"/>
      <c r="S37" s="93"/>
      <c r="T37" s="93"/>
      <c r="U37" s="97"/>
      <c r="V37" s="93"/>
      <c r="W37" s="9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107">
        <f t="shared" ref="AH37" si="5">SUM(D38:X38)</f>
        <v>1.12E-2</v>
      </c>
      <c r="AI37" s="91"/>
      <c r="AJ37" s="91"/>
      <c r="AK37" s="3"/>
      <c r="AL37" s="3"/>
      <c r="AM37" s="3"/>
      <c r="AN37" s="3"/>
      <c r="AO37" s="3"/>
    </row>
    <row r="38" spans="1:41" s="4" customFormat="1" ht="18.75" customHeight="1">
      <c r="A38" s="129"/>
      <c r="B38" s="136"/>
      <c r="C38" s="126"/>
      <c r="D38" s="93"/>
      <c r="E38" s="93"/>
      <c r="F38" s="93"/>
      <c r="G38" s="93"/>
      <c r="H38" s="93"/>
      <c r="I38" s="93"/>
      <c r="J38" s="93"/>
      <c r="K38" s="93"/>
      <c r="L38" s="99">
        <f>L37*J12</f>
        <v>1.12E-2</v>
      </c>
      <c r="M38" s="93"/>
      <c r="N38" s="93"/>
      <c r="O38" s="93"/>
      <c r="P38" s="93"/>
      <c r="Q38" s="93"/>
      <c r="R38" s="93"/>
      <c r="S38" s="93"/>
      <c r="T38" s="93"/>
      <c r="U38" s="93"/>
      <c r="V38" s="93"/>
      <c r="W38" s="9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118"/>
      <c r="AI38" s="91">
        <v>42</v>
      </c>
      <c r="AJ38" s="91">
        <f>AI38*AH37</f>
        <v>0.47039999999999998</v>
      </c>
      <c r="AK38" s="3"/>
      <c r="AL38" s="3"/>
      <c r="AM38" s="3"/>
      <c r="AN38" s="3"/>
      <c r="AO38" s="3"/>
    </row>
    <row r="39" spans="1:41" s="4" customFormat="1" ht="20.25" customHeight="1">
      <c r="A39" s="129" t="s">
        <v>91</v>
      </c>
      <c r="B39" s="136"/>
      <c r="C39" s="126" t="s">
        <v>59</v>
      </c>
      <c r="D39" s="93"/>
      <c r="E39" s="93"/>
      <c r="F39" s="93"/>
      <c r="G39" s="93"/>
      <c r="H39" s="93"/>
      <c r="I39" s="93"/>
      <c r="J39" s="93"/>
      <c r="K39" s="93"/>
      <c r="L39" s="94"/>
      <c r="M39" s="93">
        <v>1.4E-2</v>
      </c>
      <c r="N39" s="93"/>
      <c r="O39" s="100"/>
      <c r="P39" s="93"/>
      <c r="Q39" s="93"/>
      <c r="R39" s="93"/>
      <c r="S39" s="93"/>
      <c r="T39" s="93"/>
      <c r="U39" s="93"/>
      <c r="V39" s="93"/>
      <c r="W39" s="9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107">
        <f t="shared" ref="AH39" si="6">SUM(D40:X40)</f>
        <v>1.4E-2</v>
      </c>
      <c r="AI39" s="91"/>
      <c r="AJ39" s="91"/>
      <c r="AK39" s="3"/>
      <c r="AL39" s="3"/>
      <c r="AM39" s="3"/>
      <c r="AN39" s="3"/>
      <c r="AO39" s="3"/>
    </row>
    <row r="40" spans="1:41" s="4" customFormat="1" ht="17.25" customHeight="1">
      <c r="A40" s="129"/>
      <c r="B40" s="136"/>
      <c r="C40" s="126"/>
      <c r="D40" s="93"/>
      <c r="E40" s="93"/>
      <c r="F40" s="93"/>
      <c r="G40" s="93"/>
      <c r="H40" s="93"/>
      <c r="I40" s="93"/>
      <c r="J40" s="93"/>
      <c r="K40" s="93"/>
      <c r="L40" s="101"/>
      <c r="M40" s="93">
        <f>M39*J12</f>
        <v>1.4E-2</v>
      </c>
      <c r="N40" s="93"/>
      <c r="O40" s="93"/>
      <c r="P40" s="93"/>
      <c r="Q40" s="93"/>
      <c r="R40" s="93"/>
      <c r="S40" s="93"/>
      <c r="T40" s="93"/>
      <c r="U40" s="93"/>
      <c r="V40" s="93"/>
      <c r="W40" s="9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118"/>
      <c r="AI40" s="91">
        <v>40</v>
      </c>
      <c r="AJ40" s="91">
        <f>AI40*AH39</f>
        <v>0.56000000000000005</v>
      </c>
      <c r="AK40" s="3"/>
      <c r="AL40" s="3"/>
      <c r="AM40" s="3"/>
      <c r="AN40" s="3"/>
      <c r="AO40" s="3"/>
    </row>
    <row r="41" spans="1:41" s="4" customFormat="1" ht="12.75" customHeight="1">
      <c r="A41" s="129" t="s">
        <v>84</v>
      </c>
      <c r="B41" s="136"/>
      <c r="C41" s="126" t="s">
        <v>58</v>
      </c>
      <c r="D41" s="93">
        <v>1.2E-2</v>
      </c>
      <c r="E41" s="96"/>
      <c r="F41" s="93"/>
      <c r="G41" s="93"/>
      <c r="H41" s="93"/>
      <c r="I41" s="93"/>
      <c r="J41" s="93"/>
      <c r="K41" s="93"/>
      <c r="L41" s="94"/>
      <c r="M41" s="93"/>
      <c r="N41" s="93"/>
      <c r="O41" s="97"/>
      <c r="P41" s="93"/>
      <c r="Q41" s="93"/>
      <c r="R41" s="93"/>
      <c r="S41" s="93"/>
      <c r="T41" s="93"/>
      <c r="U41" s="96"/>
      <c r="V41" s="96"/>
      <c r="W41" s="9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107">
        <f t="shared" ref="AH41" si="7">SUM(D42:X42)</f>
        <v>1.2E-2</v>
      </c>
      <c r="AI41" s="91"/>
      <c r="AJ41" s="91"/>
      <c r="AK41" s="3"/>
      <c r="AL41" s="3"/>
      <c r="AM41" s="3"/>
      <c r="AN41" s="3"/>
      <c r="AO41" s="3"/>
    </row>
    <row r="42" spans="1:41" s="4" customFormat="1" ht="17.25" customHeight="1">
      <c r="A42" s="129"/>
      <c r="B42" s="136"/>
      <c r="C42" s="126"/>
      <c r="D42" s="93">
        <f>D41*J12</f>
        <v>1.2E-2</v>
      </c>
      <c r="E42" s="96"/>
      <c r="F42" s="93"/>
      <c r="G42" s="93"/>
      <c r="H42" s="93"/>
      <c r="I42" s="93"/>
      <c r="J42" s="93"/>
      <c r="K42" s="93"/>
      <c r="L42" s="94"/>
      <c r="M42" s="93"/>
      <c r="N42" s="93"/>
      <c r="O42" s="93"/>
      <c r="P42" s="93"/>
      <c r="Q42" s="93"/>
      <c r="R42" s="93"/>
      <c r="S42" s="93"/>
      <c r="T42" s="93"/>
      <c r="U42" s="96"/>
      <c r="V42" s="93"/>
      <c r="W42" s="9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118"/>
      <c r="AI42" s="91">
        <v>54</v>
      </c>
      <c r="AJ42" s="91">
        <f>AH41*AI42</f>
        <v>0.64800000000000002</v>
      </c>
      <c r="AK42" s="3"/>
      <c r="AL42" s="3"/>
      <c r="AM42" s="3"/>
      <c r="AN42" s="3"/>
      <c r="AO42" s="3"/>
    </row>
    <row r="43" spans="1:41" s="4" customFormat="1" ht="12.75" customHeight="1">
      <c r="A43" s="129" t="s">
        <v>64</v>
      </c>
      <c r="B43" s="136"/>
      <c r="C43" s="126" t="s">
        <v>57</v>
      </c>
      <c r="D43" s="93"/>
      <c r="E43" s="93"/>
      <c r="F43" s="93"/>
      <c r="G43" s="93"/>
      <c r="H43" s="93"/>
      <c r="I43" s="93"/>
      <c r="J43" s="93"/>
      <c r="K43" s="93"/>
      <c r="L43" s="94">
        <v>2.3E-3</v>
      </c>
      <c r="M43" s="93"/>
      <c r="N43" s="93"/>
      <c r="O43" s="93"/>
      <c r="P43" s="93"/>
      <c r="Q43" s="93"/>
      <c r="R43" s="93"/>
      <c r="S43" s="93"/>
      <c r="T43" s="93"/>
      <c r="U43" s="93"/>
      <c r="V43" s="93"/>
      <c r="W43" s="9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107">
        <f t="shared" ref="AH43" si="8">SUM(D44:X44)</f>
        <v>2.3E-3</v>
      </c>
      <c r="AI43" s="91"/>
      <c r="AJ43" s="91"/>
      <c r="AK43" s="3"/>
      <c r="AL43" s="3"/>
      <c r="AM43" s="3"/>
      <c r="AN43" s="3"/>
      <c r="AO43" s="3"/>
    </row>
    <row r="44" spans="1:41" s="4" customFormat="1" ht="13.5" customHeight="1">
      <c r="A44" s="129"/>
      <c r="B44" s="136"/>
      <c r="C44" s="126"/>
      <c r="D44" s="93"/>
      <c r="E44" s="93"/>
      <c r="F44" s="93"/>
      <c r="G44" s="93"/>
      <c r="H44" s="93"/>
      <c r="I44" s="93"/>
      <c r="J44" s="93"/>
      <c r="K44" s="93"/>
      <c r="L44" s="99">
        <f>L43*J12</f>
        <v>2.3E-3</v>
      </c>
      <c r="M44" s="93"/>
      <c r="N44" s="93"/>
      <c r="O44" s="93"/>
      <c r="P44" s="93"/>
      <c r="Q44" s="93"/>
      <c r="R44" s="93"/>
      <c r="S44" s="93"/>
      <c r="T44" s="93"/>
      <c r="U44" s="93"/>
      <c r="V44" s="93"/>
      <c r="W44" s="9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118"/>
      <c r="AI44" s="91">
        <v>26</v>
      </c>
      <c r="AJ44" s="91">
        <f>AH43*AI44</f>
        <v>5.9799999999999999E-2</v>
      </c>
      <c r="AK44" s="3"/>
      <c r="AL44" s="3"/>
      <c r="AM44" s="3"/>
      <c r="AN44" s="3"/>
      <c r="AO44" s="3"/>
    </row>
    <row r="45" spans="1:41" s="4" customFormat="1" ht="1.5" hidden="1" customHeight="1">
      <c r="A45" s="113"/>
      <c r="B45" s="86"/>
      <c r="C45" s="108" t="s">
        <v>57</v>
      </c>
      <c r="D45" s="93"/>
      <c r="E45" s="93"/>
      <c r="F45" s="93"/>
      <c r="G45" s="93"/>
      <c r="H45" s="93"/>
      <c r="I45" s="93"/>
      <c r="J45" s="93"/>
      <c r="K45" s="93"/>
      <c r="L45" s="94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107">
        <f t="shared" ref="AH45" si="9">SUM(D46:X46)</f>
        <v>0</v>
      </c>
      <c r="AI45" s="112">
        <v>850</v>
      </c>
      <c r="AJ45" s="112">
        <f>AI45*AH45</f>
        <v>0</v>
      </c>
      <c r="AK45" s="3"/>
      <c r="AL45" s="3"/>
      <c r="AM45" s="3"/>
      <c r="AN45" s="3"/>
      <c r="AO45" s="3"/>
    </row>
    <row r="46" spans="1:41" s="4" customFormat="1" ht="17.25" hidden="1" customHeight="1">
      <c r="A46" s="113"/>
      <c r="B46" s="86"/>
      <c r="C46" s="108"/>
      <c r="D46" s="96"/>
      <c r="E46" s="93"/>
      <c r="F46" s="93"/>
      <c r="G46" s="93"/>
      <c r="H46" s="93"/>
      <c r="I46" s="93"/>
      <c r="J46" s="93"/>
      <c r="K46" s="93"/>
      <c r="L46" s="94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118"/>
      <c r="AI46" s="112"/>
      <c r="AJ46" s="112"/>
      <c r="AK46" s="3"/>
      <c r="AL46" s="3"/>
      <c r="AM46" s="3"/>
      <c r="AN46" s="3"/>
      <c r="AO46" s="3"/>
    </row>
    <row r="47" spans="1:41" s="4" customFormat="1" ht="18" customHeight="1">
      <c r="A47" s="129" t="s">
        <v>108</v>
      </c>
      <c r="B47" s="136"/>
      <c r="C47" s="126" t="s">
        <v>57</v>
      </c>
      <c r="D47" s="93"/>
      <c r="E47" s="93"/>
      <c r="F47" s="93"/>
      <c r="G47" s="93"/>
      <c r="H47" s="93"/>
      <c r="I47" s="93"/>
      <c r="J47" s="93"/>
      <c r="K47" s="93"/>
      <c r="L47" s="94"/>
      <c r="M47" s="95">
        <v>3.0599999999999999E-2</v>
      </c>
      <c r="N47" s="97"/>
      <c r="O47" s="93"/>
      <c r="P47" s="93"/>
      <c r="Q47" s="93"/>
      <c r="R47" s="93"/>
      <c r="S47" s="93"/>
      <c r="T47" s="93"/>
      <c r="U47" s="96"/>
      <c r="V47" s="93"/>
      <c r="W47" s="9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107">
        <f t="shared" ref="AH47" si="10">SUM(D48:X48)</f>
        <v>3.0599999999999999E-2</v>
      </c>
      <c r="AI47" s="112">
        <v>50</v>
      </c>
      <c r="AJ47" s="112">
        <f>AI47*AH47</f>
        <v>1.53</v>
      </c>
      <c r="AK47" s="3"/>
      <c r="AL47" s="3"/>
      <c r="AM47" s="3"/>
      <c r="AN47" s="3"/>
      <c r="AO47" s="3"/>
    </row>
    <row r="48" spans="1:41" s="4" customFormat="1" ht="17.25" customHeight="1">
      <c r="A48" s="129"/>
      <c r="B48" s="136"/>
      <c r="C48" s="126"/>
      <c r="D48" s="96"/>
      <c r="E48" s="93"/>
      <c r="F48" s="93"/>
      <c r="G48" s="93"/>
      <c r="H48" s="93"/>
      <c r="I48" s="93"/>
      <c r="J48" s="93"/>
      <c r="K48" s="93"/>
      <c r="L48" s="94"/>
      <c r="M48" s="93">
        <f>M47*J12</f>
        <v>3.0599999999999999E-2</v>
      </c>
      <c r="N48" s="96"/>
      <c r="O48" s="96"/>
      <c r="P48" s="93"/>
      <c r="Q48" s="93"/>
      <c r="R48" s="93"/>
      <c r="S48" s="93"/>
      <c r="T48" s="93"/>
      <c r="U48" s="96"/>
      <c r="V48" s="93"/>
      <c r="W48" s="9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118"/>
      <c r="AI48" s="112"/>
      <c r="AJ48" s="112"/>
      <c r="AK48" s="5"/>
      <c r="AL48" s="3"/>
      <c r="AM48" s="3"/>
      <c r="AN48" s="3"/>
      <c r="AO48" s="3"/>
    </row>
    <row r="49" spans="1:41" s="4" customFormat="1" ht="15" customHeight="1">
      <c r="A49" s="83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 t="s">
        <v>55</v>
      </c>
      <c r="AI49" s="83"/>
      <c r="AJ49" s="91"/>
    </row>
    <row r="50" spans="1:41" s="4" customFormat="1" ht="12" customHeight="1">
      <c r="A50" s="90" t="s">
        <v>32</v>
      </c>
      <c r="B50" s="81"/>
      <c r="C50" s="81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108" t="s">
        <v>34</v>
      </c>
      <c r="AI50" s="108"/>
      <c r="AJ50" s="83"/>
      <c r="AK50" s="3"/>
      <c r="AL50" s="3"/>
      <c r="AM50" s="3"/>
      <c r="AN50" s="3"/>
      <c r="AO50" s="3"/>
    </row>
    <row r="51" spans="1:41" s="4" customFormat="1" ht="12" customHeight="1">
      <c r="A51" s="81"/>
      <c r="B51" s="81"/>
      <c r="C51" s="81" t="s">
        <v>35</v>
      </c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 t="s">
        <v>39</v>
      </c>
      <c r="Z51" s="109"/>
      <c r="AA51" s="109"/>
      <c r="AB51" s="109"/>
      <c r="AC51" s="109"/>
      <c r="AD51" s="83" t="s">
        <v>56</v>
      </c>
      <c r="AE51" s="83"/>
      <c r="AF51" s="83"/>
      <c r="AG51" s="83"/>
      <c r="AH51" s="108" t="s">
        <v>41</v>
      </c>
      <c r="AI51" s="108"/>
      <c r="AJ51" s="83"/>
      <c r="AK51" s="3"/>
      <c r="AL51" s="3"/>
      <c r="AM51" s="3"/>
      <c r="AN51" s="3"/>
      <c r="AO51" s="3"/>
    </row>
    <row r="52" spans="1:41" s="4" customFormat="1" ht="1.5" customHeight="1">
      <c r="A52" s="81"/>
      <c r="B52" s="81"/>
      <c r="C52" s="81" t="s">
        <v>42</v>
      </c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83" t="s">
        <v>43</v>
      </c>
      <c r="AE52" s="83"/>
      <c r="AF52" s="83"/>
      <c r="AG52" s="81"/>
      <c r="AH52" s="108" t="s">
        <v>44</v>
      </c>
      <c r="AI52" s="108"/>
      <c r="AJ52" s="83"/>
      <c r="AK52" s="3"/>
      <c r="AL52" s="3"/>
      <c r="AM52" s="3"/>
      <c r="AN52" s="3"/>
      <c r="AO52" s="3"/>
    </row>
    <row r="53" spans="1:41" s="4" customFormat="1" ht="12.75" customHeight="1">
      <c r="A53" s="81" t="s">
        <v>45</v>
      </c>
      <c r="B53" s="81" t="s">
        <v>46</v>
      </c>
      <c r="C53" s="81" t="s">
        <v>47</v>
      </c>
      <c r="D53" s="115" t="str">
        <f>D21</f>
        <v>Суп молочный с пшеном</v>
      </c>
      <c r="E53" s="115" t="str">
        <f>E21</f>
        <v>хлеб пшенич</v>
      </c>
      <c r="F53" s="115" t="str">
        <f>F21</f>
        <v>чай с лимоном</v>
      </c>
      <c r="G53" s="115" t="str">
        <f>G21</f>
        <v>яблоко</v>
      </c>
      <c r="H53" s="137"/>
      <c r="I53" s="137"/>
      <c r="J53" s="137"/>
      <c r="K53" s="137"/>
      <c r="L53" s="110" t="s">
        <v>79</v>
      </c>
      <c r="M53" s="111" t="str">
        <f>M21</f>
        <v>плов</v>
      </c>
      <c r="N53" s="111"/>
      <c r="O53" s="111" t="str">
        <f>O21</f>
        <v>огурец соленый</v>
      </c>
      <c r="P53" s="111" t="str">
        <f>P21</f>
        <v>Компот из сухофруктов</v>
      </c>
      <c r="Q53" s="111" t="str">
        <f>Q21</f>
        <v>Хлеб ржаной</v>
      </c>
      <c r="R53" s="111"/>
      <c r="S53" s="111"/>
      <c r="T53" s="111"/>
      <c r="U53" s="111" t="str">
        <f>U21</f>
        <v>пряники</v>
      </c>
      <c r="V53" s="110" t="str">
        <f>V21</f>
        <v>ряженка</v>
      </c>
      <c r="W53" s="116"/>
      <c r="X53" s="117"/>
      <c r="Y53" s="82"/>
      <c r="Z53" s="82"/>
      <c r="AA53" s="83"/>
      <c r="AB53" s="83"/>
      <c r="AC53" s="83"/>
      <c r="AD53" s="83"/>
      <c r="AE53" s="83"/>
      <c r="AF53" s="83"/>
      <c r="AG53" s="81"/>
      <c r="AH53" s="81" t="s">
        <v>74</v>
      </c>
      <c r="AI53" s="81" t="s">
        <v>75</v>
      </c>
      <c r="AJ53" s="83" t="s">
        <v>76</v>
      </c>
      <c r="AK53" s="3"/>
      <c r="AL53" s="3"/>
      <c r="AM53" s="3"/>
      <c r="AN53" s="3"/>
      <c r="AO53" s="3"/>
    </row>
    <row r="54" spans="1:41" s="4" customFormat="1" ht="25.5" customHeight="1">
      <c r="A54" s="81"/>
      <c r="B54" s="81"/>
      <c r="C54" s="81" t="s">
        <v>48</v>
      </c>
      <c r="D54" s="115"/>
      <c r="E54" s="115"/>
      <c r="F54" s="115"/>
      <c r="G54" s="115"/>
      <c r="H54" s="137"/>
      <c r="I54" s="137"/>
      <c r="J54" s="137"/>
      <c r="K54" s="137"/>
      <c r="L54" s="110"/>
      <c r="M54" s="111"/>
      <c r="N54" s="111"/>
      <c r="O54" s="111"/>
      <c r="P54" s="111"/>
      <c r="Q54" s="111"/>
      <c r="R54" s="111"/>
      <c r="S54" s="111"/>
      <c r="T54" s="111"/>
      <c r="U54" s="111"/>
      <c r="V54" s="110"/>
      <c r="W54" s="116"/>
      <c r="X54" s="117"/>
      <c r="Y54" s="82"/>
      <c r="Z54" s="82"/>
      <c r="AA54" s="83"/>
      <c r="AB54" s="83"/>
      <c r="AC54" s="83"/>
      <c r="AD54" s="83"/>
      <c r="AE54" s="83"/>
      <c r="AF54" s="83"/>
      <c r="AG54" s="81"/>
      <c r="AH54" s="81" t="s">
        <v>49</v>
      </c>
      <c r="AI54" s="81" t="s">
        <v>50</v>
      </c>
      <c r="AJ54" s="83"/>
      <c r="AK54" s="3"/>
      <c r="AL54" s="3"/>
      <c r="AM54" s="3"/>
      <c r="AN54" s="3"/>
      <c r="AO54" s="3"/>
    </row>
    <row r="55" spans="1:41" s="4" customFormat="1" ht="51" customHeight="1">
      <c r="A55" s="81"/>
      <c r="B55" s="81"/>
      <c r="C55" s="81"/>
      <c r="D55" s="115"/>
      <c r="E55" s="115"/>
      <c r="F55" s="115"/>
      <c r="G55" s="115"/>
      <c r="H55" s="137"/>
      <c r="I55" s="137"/>
      <c r="J55" s="137"/>
      <c r="K55" s="137"/>
      <c r="L55" s="110"/>
      <c r="M55" s="111"/>
      <c r="N55" s="111"/>
      <c r="O55" s="111"/>
      <c r="P55" s="111"/>
      <c r="Q55" s="111"/>
      <c r="R55" s="111"/>
      <c r="S55" s="111"/>
      <c r="T55" s="111"/>
      <c r="U55" s="111"/>
      <c r="V55" s="110"/>
      <c r="W55" s="116"/>
      <c r="X55" s="117"/>
      <c r="Y55" s="82"/>
      <c r="Z55" s="82"/>
      <c r="AA55" s="83"/>
      <c r="AB55" s="83"/>
      <c r="AC55" s="83"/>
      <c r="AD55" s="83"/>
      <c r="AE55" s="83"/>
      <c r="AF55" s="83"/>
      <c r="AG55" s="81"/>
      <c r="AH55" s="81" t="s">
        <v>51</v>
      </c>
      <c r="AI55" s="81" t="s">
        <v>52</v>
      </c>
      <c r="AJ55" s="83"/>
      <c r="AK55" s="3"/>
      <c r="AL55" s="3"/>
      <c r="AM55" s="3"/>
      <c r="AN55" s="3"/>
      <c r="AO55" s="3"/>
    </row>
    <row r="56" spans="1:41" s="4" customFormat="1" ht="3" hidden="1" customHeight="1">
      <c r="A56" s="84">
        <v>1</v>
      </c>
      <c r="B56" s="84">
        <v>2</v>
      </c>
      <c r="C56" s="84">
        <v>3</v>
      </c>
      <c r="D56" s="84"/>
      <c r="E56" s="84"/>
      <c r="F56" s="84"/>
      <c r="G56" s="84"/>
      <c r="H56" s="84"/>
      <c r="I56" s="84"/>
      <c r="J56" s="84"/>
      <c r="K56" s="84"/>
      <c r="L56" s="85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>
        <v>25</v>
      </c>
      <c r="Z56" s="84">
        <v>26</v>
      </c>
      <c r="AA56" s="84">
        <v>27</v>
      </c>
      <c r="AB56" s="84">
        <v>28</v>
      </c>
      <c r="AC56" s="84">
        <v>29</v>
      </c>
      <c r="AD56" s="84">
        <v>30</v>
      </c>
      <c r="AE56" s="84">
        <v>31</v>
      </c>
      <c r="AF56" s="84">
        <v>32</v>
      </c>
      <c r="AG56" s="84">
        <v>33</v>
      </c>
      <c r="AH56" s="84">
        <v>34</v>
      </c>
      <c r="AI56" s="84">
        <v>35</v>
      </c>
      <c r="AJ56" s="83"/>
      <c r="AK56" s="3"/>
      <c r="AL56" s="3"/>
      <c r="AM56" s="3"/>
      <c r="AN56" s="3"/>
      <c r="AO56" s="3"/>
    </row>
    <row r="57" spans="1:41" s="4" customFormat="1" ht="10.15" hidden="1" customHeight="1">
      <c r="A57" s="114" t="s">
        <v>60</v>
      </c>
      <c r="B57" s="83"/>
      <c r="C57" s="83" t="s">
        <v>57</v>
      </c>
      <c r="D57" s="83"/>
      <c r="E57" s="83"/>
      <c r="F57" s="83"/>
      <c r="G57" s="83"/>
      <c r="H57" s="83"/>
      <c r="I57" s="83"/>
      <c r="J57" s="83"/>
      <c r="K57" s="83"/>
      <c r="L57" s="87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119">
        <f>SUM(D58:AC58)</f>
        <v>0</v>
      </c>
      <c r="AI57" s="83"/>
      <c r="AJ57" s="83"/>
      <c r="AK57" s="3"/>
      <c r="AL57" s="3"/>
      <c r="AM57" s="3"/>
      <c r="AN57" s="3"/>
    </row>
    <row r="58" spans="1:41" s="4" customFormat="1" ht="10.15" hidden="1" customHeight="1">
      <c r="A58" s="114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7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119"/>
      <c r="AI58" s="83"/>
      <c r="AJ58" s="83"/>
      <c r="AK58" s="3"/>
      <c r="AL58" s="3"/>
      <c r="AM58" s="3"/>
      <c r="AN58" s="3"/>
    </row>
    <row r="59" spans="1:41" s="4" customFormat="1" ht="15" customHeight="1">
      <c r="A59" s="129" t="s">
        <v>104</v>
      </c>
      <c r="B59" s="108"/>
      <c r="C59" s="127" t="s">
        <v>57</v>
      </c>
      <c r="D59" s="93"/>
      <c r="E59" s="93"/>
      <c r="F59" s="93"/>
      <c r="G59" s="93"/>
      <c r="H59" s="93"/>
      <c r="I59" s="93"/>
      <c r="J59" s="93"/>
      <c r="K59" s="93"/>
      <c r="L59" s="94"/>
      <c r="M59" s="93"/>
      <c r="N59" s="93"/>
      <c r="O59" s="93">
        <v>5.5E-2</v>
      </c>
      <c r="P59" s="93"/>
      <c r="Q59" s="93"/>
      <c r="R59" s="93"/>
      <c r="S59" s="93"/>
      <c r="T59" s="93"/>
      <c r="U59" s="93"/>
      <c r="V59" s="93"/>
      <c r="W59" s="9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107">
        <f>SUM(D60:AC60)</f>
        <v>5.5E-2</v>
      </c>
      <c r="AI59" s="83"/>
      <c r="AJ59" s="83"/>
      <c r="AK59" s="3"/>
      <c r="AL59" s="3"/>
      <c r="AM59" s="3"/>
      <c r="AN59" s="3"/>
    </row>
    <row r="60" spans="1:41" s="4" customFormat="1" ht="18.75" customHeight="1">
      <c r="A60" s="129"/>
      <c r="B60" s="108"/>
      <c r="C60" s="127"/>
      <c r="D60" s="93"/>
      <c r="E60" s="93"/>
      <c r="F60" s="93"/>
      <c r="G60" s="93"/>
      <c r="H60" s="93"/>
      <c r="I60" s="93"/>
      <c r="J60" s="93"/>
      <c r="K60" s="93"/>
      <c r="L60" s="94"/>
      <c r="M60" s="93"/>
      <c r="N60" s="93"/>
      <c r="O60" s="93">
        <f>O59*J12</f>
        <v>5.5E-2</v>
      </c>
      <c r="P60" s="93"/>
      <c r="Q60" s="93"/>
      <c r="R60" s="93"/>
      <c r="S60" s="93"/>
      <c r="T60" s="93"/>
      <c r="U60" s="93"/>
      <c r="V60" s="93"/>
      <c r="W60" s="9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107"/>
      <c r="AI60" s="83"/>
      <c r="AJ60" s="83"/>
      <c r="AK60" s="3"/>
      <c r="AL60" s="3"/>
      <c r="AM60" s="3"/>
      <c r="AN60" s="3"/>
    </row>
    <row r="61" spans="1:41" s="4" customFormat="1" ht="12" customHeight="1">
      <c r="A61" s="129" t="s">
        <v>81</v>
      </c>
      <c r="B61" s="108"/>
      <c r="C61" s="127" t="s">
        <v>57</v>
      </c>
      <c r="D61" s="93">
        <v>1.1999999999999999E-3</v>
      </c>
      <c r="E61" s="93"/>
      <c r="F61" s="96">
        <v>6.0000000000000001E-3</v>
      </c>
      <c r="G61" s="93"/>
      <c r="H61" s="93"/>
      <c r="I61" s="93"/>
      <c r="J61" s="93"/>
      <c r="K61" s="93"/>
      <c r="L61" s="94"/>
      <c r="M61" s="93"/>
      <c r="N61" s="93"/>
      <c r="O61" s="96"/>
      <c r="P61" s="93">
        <v>6.0000000000000001E-3</v>
      </c>
      <c r="Q61" s="93"/>
      <c r="R61" s="93"/>
      <c r="S61" s="93"/>
      <c r="T61" s="93"/>
      <c r="U61" s="93"/>
      <c r="V61" s="93"/>
      <c r="W61" s="9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107">
        <f t="shared" ref="AH61" si="11">SUM(D62:AC62)</f>
        <v>1.32E-2</v>
      </c>
      <c r="AI61" s="91"/>
      <c r="AJ61" s="91"/>
      <c r="AK61" s="3"/>
      <c r="AL61" s="3"/>
      <c r="AM61" s="3"/>
      <c r="AN61" s="3"/>
    </row>
    <row r="62" spans="1:41" s="4" customFormat="1" ht="14.25" customHeight="1">
      <c r="A62" s="129"/>
      <c r="B62" s="108"/>
      <c r="C62" s="127"/>
      <c r="D62" s="96">
        <f>D61*J12</f>
        <v>1.1999999999999999E-3</v>
      </c>
      <c r="E62" s="93"/>
      <c r="F62" s="96">
        <f>F61*J12</f>
        <v>6.0000000000000001E-3</v>
      </c>
      <c r="G62" s="93"/>
      <c r="H62" s="93"/>
      <c r="I62" s="93"/>
      <c r="J62" s="93"/>
      <c r="K62" s="93"/>
      <c r="L62" s="94"/>
      <c r="M62" s="93"/>
      <c r="N62" s="93"/>
      <c r="O62" s="96"/>
      <c r="P62" s="93">
        <f>P61*J12</f>
        <v>6.0000000000000001E-3</v>
      </c>
      <c r="Q62" s="93"/>
      <c r="R62" s="93"/>
      <c r="S62" s="93"/>
      <c r="T62" s="93"/>
      <c r="U62" s="93"/>
      <c r="V62" s="93"/>
      <c r="W62" s="9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107"/>
      <c r="AI62" s="91">
        <v>75</v>
      </c>
      <c r="AJ62" s="91">
        <f>AH61*AI62</f>
        <v>0.99</v>
      </c>
      <c r="AK62" s="3"/>
      <c r="AL62" s="3"/>
      <c r="AM62" s="3"/>
      <c r="AN62" s="3"/>
    </row>
    <row r="63" spans="1:41" s="4" customFormat="1" ht="14.25" hidden="1" customHeight="1">
      <c r="A63" s="129"/>
      <c r="B63" s="108"/>
      <c r="C63" s="127" t="s">
        <v>57</v>
      </c>
      <c r="D63" s="93"/>
      <c r="E63" s="93"/>
      <c r="F63" s="93"/>
      <c r="G63" s="93"/>
      <c r="H63" s="93"/>
      <c r="I63" s="93"/>
      <c r="J63" s="93"/>
      <c r="K63" s="93"/>
      <c r="L63" s="99"/>
      <c r="M63" s="93"/>
      <c r="N63" s="93"/>
      <c r="O63" s="93"/>
      <c r="P63" s="93"/>
      <c r="Q63" s="93"/>
      <c r="R63" s="93"/>
      <c r="S63" s="93"/>
      <c r="T63" s="93"/>
      <c r="U63" s="93"/>
      <c r="V63" s="93"/>
      <c r="W63" s="9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107">
        <f t="shared" ref="AH63" si="12">SUM(D64:AC64)</f>
        <v>0</v>
      </c>
      <c r="AI63" s="91"/>
      <c r="AJ63" s="91"/>
      <c r="AK63" s="3"/>
      <c r="AL63" s="3"/>
      <c r="AM63" s="3"/>
      <c r="AN63" s="3"/>
      <c r="AO63" s="3"/>
    </row>
    <row r="64" spans="1:41" s="4" customFormat="1" ht="17.25" hidden="1" customHeight="1">
      <c r="A64" s="129"/>
      <c r="B64" s="108"/>
      <c r="C64" s="127"/>
      <c r="D64" s="93"/>
      <c r="E64" s="93"/>
      <c r="F64" s="93"/>
      <c r="G64" s="93"/>
      <c r="H64" s="93"/>
      <c r="I64" s="93"/>
      <c r="J64" s="93"/>
      <c r="K64" s="93"/>
      <c r="L64" s="98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107"/>
      <c r="AI64" s="91">
        <v>136.66</v>
      </c>
      <c r="AJ64" s="91">
        <f>AH63*AI64</f>
        <v>0</v>
      </c>
      <c r="AK64" s="3"/>
      <c r="AL64" s="3"/>
      <c r="AM64" s="3"/>
      <c r="AN64" s="3"/>
      <c r="AO64" s="3"/>
    </row>
    <row r="65" spans="1:41" s="4" customFormat="1" ht="17.25" hidden="1" customHeight="1">
      <c r="A65" s="113"/>
      <c r="B65" s="81"/>
      <c r="C65" s="92"/>
      <c r="D65" s="93"/>
      <c r="E65" s="93"/>
      <c r="F65" s="93"/>
      <c r="G65" s="93"/>
      <c r="H65" s="93"/>
      <c r="I65" s="93"/>
      <c r="J65" s="93"/>
      <c r="K65" s="93"/>
      <c r="L65" s="98"/>
      <c r="M65" s="93"/>
      <c r="N65" s="93"/>
      <c r="O65" s="97"/>
      <c r="P65" s="93"/>
      <c r="Q65" s="93"/>
      <c r="R65" s="93"/>
      <c r="S65" s="93"/>
      <c r="T65" s="93"/>
      <c r="U65" s="93"/>
      <c r="V65" s="93"/>
      <c r="W65" s="9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107">
        <f t="shared" ref="AH65" si="13">SUM(D66:AC66)</f>
        <v>0</v>
      </c>
      <c r="AI65" s="91"/>
      <c r="AJ65" s="91"/>
      <c r="AK65" s="3"/>
      <c r="AL65" s="3"/>
      <c r="AM65" s="3"/>
      <c r="AN65" s="3"/>
      <c r="AO65" s="3"/>
    </row>
    <row r="66" spans="1:41" s="4" customFormat="1" ht="17.25" hidden="1" customHeight="1">
      <c r="A66" s="113"/>
      <c r="B66" s="81"/>
      <c r="C66" s="92"/>
      <c r="D66" s="93"/>
      <c r="E66" s="93"/>
      <c r="F66" s="93"/>
      <c r="G66" s="93"/>
      <c r="H66" s="93"/>
      <c r="I66" s="93"/>
      <c r="J66" s="93"/>
      <c r="K66" s="93"/>
      <c r="L66" s="98"/>
      <c r="M66" s="93"/>
      <c r="N66" s="93"/>
      <c r="O66" s="93">
        <f>O65*J12</f>
        <v>0</v>
      </c>
      <c r="P66" s="93"/>
      <c r="Q66" s="93"/>
      <c r="R66" s="93"/>
      <c r="S66" s="93"/>
      <c r="T66" s="93"/>
      <c r="U66" s="93"/>
      <c r="V66" s="93"/>
      <c r="W66" s="9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107"/>
      <c r="AI66" s="91"/>
      <c r="AJ66" s="91"/>
      <c r="AK66" s="3"/>
      <c r="AL66" s="3"/>
      <c r="AM66" s="3"/>
      <c r="AN66" s="3"/>
      <c r="AO66" s="3"/>
    </row>
    <row r="67" spans="1:41" s="4" customFormat="1" ht="14.25" customHeight="1">
      <c r="A67" s="129" t="s">
        <v>65</v>
      </c>
      <c r="B67" s="108"/>
      <c r="C67" s="127" t="s">
        <v>57</v>
      </c>
      <c r="D67" s="93"/>
      <c r="E67" s="93"/>
      <c r="F67" s="93"/>
      <c r="G67" s="93"/>
      <c r="H67" s="93"/>
      <c r="I67" s="93"/>
      <c r="J67" s="93"/>
      <c r="K67" s="93"/>
      <c r="L67" s="94">
        <v>7.1999999999999998E-3</v>
      </c>
      <c r="M67" s="93">
        <v>7.0000000000000001E-3</v>
      </c>
      <c r="N67" s="97"/>
      <c r="O67" s="93"/>
      <c r="P67" s="93"/>
      <c r="Q67" s="93"/>
      <c r="R67" s="93"/>
      <c r="S67" s="93"/>
      <c r="T67" s="93"/>
      <c r="U67" s="93"/>
      <c r="V67" s="93"/>
      <c r="W67" s="9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107">
        <f t="shared" ref="AH67" si="14">SUM(D68:AC68)</f>
        <v>1.4200000000000001E-2</v>
      </c>
      <c r="AI67" s="91"/>
      <c r="AJ67" s="91"/>
      <c r="AK67" s="3"/>
      <c r="AL67" s="3"/>
      <c r="AM67" s="3"/>
      <c r="AN67" s="3"/>
      <c r="AO67" s="3"/>
    </row>
    <row r="68" spans="1:41" s="4" customFormat="1" ht="19.5" customHeight="1">
      <c r="A68" s="129"/>
      <c r="B68" s="108"/>
      <c r="C68" s="127"/>
      <c r="D68" s="93"/>
      <c r="E68" s="93"/>
      <c r="F68" s="93"/>
      <c r="G68" s="93"/>
      <c r="H68" s="93"/>
      <c r="I68" s="93"/>
      <c r="J68" s="93"/>
      <c r="K68" s="93"/>
      <c r="L68" s="98">
        <f>L67*J12</f>
        <v>7.1999999999999998E-3</v>
      </c>
      <c r="M68" s="93">
        <f>M67*J12</f>
        <v>7.0000000000000001E-3</v>
      </c>
      <c r="N68" s="93"/>
      <c r="O68" s="93"/>
      <c r="P68" s="93"/>
      <c r="Q68" s="93"/>
      <c r="R68" s="93"/>
      <c r="S68" s="93"/>
      <c r="T68" s="93"/>
      <c r="U68" s="93"/>
      <c r="V68" s="93"/>
      <c r="W68" s="9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107"/>
      <c r="AI68" s="91">
        <v>50</v>
      </c>
      <c r="AJ68" s="91">
        <f>AH67*AI68</f>
        <v>0.71000000000000008</v>
      </c>
      <c r="AK68" s="3"/>
      <c r="AL68" s="3"/>
      <c r="AM68" s="3"/>
      <c r="AN68" s="3"/>
      <c r="AO68" s="3"/>
    </row>
    <row r="69" spans="1:41" s="4" customFormat="1" ht="15.75" customHeight="1">
      <c r="A69" s="129" t="s">
        <v>80</v>
      </c>
      <c r="B69" s="108"/>
      <c r="C69" s="127" t="s">
        <v>57</v>
      </c>
      <c r="D69" s="93"/>
      <c r="E69" s="93"/>
      <c r="F69" s="93"/>
      <c r="G69" s="93"/>
      <c r="H69" s="93"/>
      <c r="I69" s="93"/>
      <c r="J69" s="93"/>
      <c r="K69" s="93"/>
      <c r="L69" s="94"/>
      <c r="M69" s="93"/>
      <c r="N69" s="97"/>
      <c r="O69" s="102"/>
      <c r="P69" s="103">
        <v>1.4999999999999999E-4</v>
      </c>
      <c r="Q69" s="93"/>
      <c r="R69" s="93"/>
      <c r="S69" s="93"/>
      <c r="T69" s="93"/>
      <c r="U69" s="93"/>
      <c r="V69" s="93"/>
      <c r="W69" s="9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107">
        <f t="shared" ref="AH69" si="15">SUM(D70:AC70)</f>
        <v>1.4999999999999999E-4</v>
      </c>
      <c r="AI69" s="91"/>
      <c r="AJ69" s="91"/>
      <c r="AK69" s="3"/>
      <c r="AL69" s="3"/>
      <c r="AM69" s="3"/>
      <c r="AN69" s="3"/>
      <c r="AO69" s="3"/>
    </row>
    <row r="70" spans="1:41" s="4" customFormat="1" ht="17.25" customHeight="1">
      <c r="A70" s="129"/>
      <c r="B70" s="108"/>
      <c r="C70" s="127"/>
      <c r="D70" s="93"/>
      <c r="E70" s="93"/>
      <c r="F70" s="93"/>
      <c r="G70" s="93"/>
      <c r="H70" s="93"/>
      <c r="I70" s="93"/>
      <c r="J70" s="93"/>
      <c r="K70" s="93"/>
      <c r="L70" s="94"/>
      <c r="M70" s="93"/>
      <c r="N70" s="93"/>
      <c r="O70" s="93"/>
      <c r="P70" s="96">
        <f>P69*J12</f>
        <v>1.4999999999999999E-4</v>
      </c>
      <c r="Q70" s="93"/>
      <c r="R70" s="93"/>
      <c r="S70" s="93"/>
      <c r="T70" s="93"/>
      <c r="U70" s="93"/>
      <c r="V70" s="93"/>
      <c r="W70" s="9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107"/>
      <c r="AI70" s="91">
        <v>290</v>
      </c>
      <c r="AJ70" s="91">
        <f>AI70*AH69</f>
        <v>4.3499999999999997E-2</v>
      </c>
      <c r="AK70" s="3"/>
      <c r="AL70" s="3"/>
      <c r="AM70" s="3"/>
      <c r="AN70" s="3"/>
      <c r="AO70" s="3"/>
    </row>
    <row r="71" spans="1:41" s="4" customFormat="1" ht="17.25" customHeight="1">
      <c r="A71" s="129" t="s">
        <v>90</v>
      </c>
      <c r="B71" s="81"/>
      <c r="C71" s="92"/>
      <c r="D71" s="93"/>
      <c r="E71" s="93"/>
      <c r="F71" s="93">
        <v>3.5000000000000001E-3</v>
      </c>
      <c r="G71" s="93"/>
      <c r="H71" s="93"/>
      <c r="I71" s="93"/>
      <c r="J71" s="93"/>
      <c r="K71" s="93"/>
      <c r="L71" s="94"/>
      <c r="M71" s="93"/>
      <c r="N71" s="93"/>
      <c r="O71" s="93"/>
      <c r="P71" s="93"/>
      <c r="Q71" s="93"/>
      <c r="R71" s="93"/>
      <c r="S71" s="93"/>
      <c r="T71" s="93"/>
      <c r="U71" s="93"/>
      <c r="V71" s="93"/>
      <c r="W71" s="9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107">
        <f t="shared" ref="AH71" si="16">SUM(D72:AC72)</f>
        <v>3.5000000000000001E-3</v>
      </c>
      <c r="AI71" s="91"/>
      <c r="AJ71" s="91"/>
      <c r="AK71" s="3"/>
      <c r="AL71" s="3"/>
      <c r="AM71" s="3"/>
      <c r="AN71" s="3"/>
      <c r="AO71" s="3"/>
    </row>
    <row r="72" spans="1:41" s="4" customFormat="1" ht="17.25" customHeight="1">
      <c r="A72" s="129"/>
      <c r="B72" s="81"/>
      <c r="C72" s="92"/>
      <c r="D72" s="93"/>
      <c r="E72" s="93"/>
      <c r="F72" s="96">
        <f>F71*J12</f>
        <v>3.5000000000000001E-3</v>
      </c>
      <c r="G72" s="93"/>
      <c r="H72" s="93"/>
      <c r="I72" s="93"/>
      <c r="J72" s="93"/>
      <c r="K72" s="93"/>
      <c r="L72" s="94"/>
      <c r="M72" s="93"/>
      <c r="N72" s="93"/>
      <c r="O72" s="93"/>
      <c r="P72" s="93"/>
      <c r="Q72" s="93"/>
      <c r="R72" s="93"/>
      <c r="S72" s="93"/>
      <c r="T72" s="93"/>
      <c r="U72" s="93"/>
      <c r="V72" s="93"/>
      <c r="W72" s="9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107"/>
      <c r="AI72" s="91">
        <v>250</v>
      </c>
      <c r="AJ72" s="91">
        <f>AH71*AI72</f>
        <v>0.875</v>
      </c>
      <c r="AK72" s="3"/>
      <c r="AL72" s="3"/>
      <c r="AM72" s="3"/>
      <c r="AN72" s="3"/>
      <c r="AO72" s="3"/>
    </row>
    <row r="73" spans="1:41" s="4" customFormat="1" ht="15" customHeight="1">
      <c r="A73" s="129" t="s">
        <v>109</v>
      </c>
      <c r="B73" s="108"/>
      <c r="C73" s="127" t="s">
        <v>57</v>
      </c>
      <c r="D73" s="93"/>
      <c r="E73" s="93"/>
      <c r="F73" s="93"/>
      <c r="G73" s="93"/>
      <c r="H73" s="93"/>
      <c r="I73" s="93"/>
      <c r="J73" s="93"/>
      <c r="K73" s="93"/>
      <c r="L73" s="94"/>
      <c r="M73" s="93"/>
      <c r="N73" s="93"/>
      <c r="O73" s="93"/>
      <c r="P73" s="93">
        <v>1.4999999999999999E-2</v>
      </c>
      <c r="Q73" s="93"/>
      <c r="R73" s="93"/>
      <c r="S73" s="93"/>
      <c r="T73" s="93"/>
      <c r="U73" s="93"/>
      <c r="V73" s="93"/>
      <c r="W73" s="9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107">
        <f t="shared" ref="AH73" si="17">SUM(D74:AC74)</f>
        <v>1.4999999999999999E-2</v>
      </c>
      <c r="AI73" s="91"/>
      <c r="AJ73" s="91"/>
      <c r="AK73" s="3"/>
      <c r="AL73" s="3"/>
      <c r="AM73" s="3"/>
      <c r="AN73" s="3"/>
      <c r="AO73" s="3"/>
    </row>
    <row r="74" spans="1:41" s="4" customFormat="1" ht="12.75" customHeight="1">
      <c r="A74" s="129"/>
      <c r="B74" s="108"/>
      <c r="C74" s="127"/>
      <c r="D74" s="93"/>
      <c r="E74" s="93"/>
      <c r="F74" s="93"/>
      <c r="G74" s="93"/>
      <c r="H74" s="93"/>
      <c r="I74" s="93"/>
      <c r="J74" s="93"/>
      <c r="K74" s="93"/>
      <c r="L74" s="94"/>
      <c r="M74" s="93"/>
      <c r="N74" s="93"/>
      <c r="O74" s="93"/>
      <c r="P74" s="93">
        <f>P73*J12</f>
        <v>1.4999999999999999E-2</v>
      </c>
      <c r="Q74" s="93"/>
      <c r="R74" s="93"/>
      <c r="S74" s="93"/>
      <c r="T74" s="93"/>
      <c r="U74" s="93"/>
      <c r="V74" s="93"/>
      <c r="W74" s="9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107"/>
      <c r="AI74" s="91">
        <v>63.33</v>
      </c>
      <c r="AJ74" s="91">
        <f>AI74*AH73</f>
        <v>0.94994999999999996</v>
      </c>
      <c r="AK74" s="3"/>
      <c r="AL74" s="3"/>
      <c r="AM74" s="3"/>
      <c r="AN74" s="3"/>
      <c r="AO74" s="3"/>
    </row>
    <row r="75" spans="1:41" s="4" customFormat="1" ht="14.25" customHeight="1">
      <c r="A75" s="129" t="s">
        <v>106</v>
      </c>
      <c r="B75" s="108"/>
      <c r="C75" s="127" t="s">
        <v>57</v>
      </c>
      <c r="D75" s="93"/>
      <c r="E75" s="93"/>
      <c r="F75" s="93"/>
      <c r="G75" s="93"/>
      <c r="H75" s="93"/>
      <c r="I75" s="93"/>
      <c r="J75" s="93"/>
      <c r="K75" s="93"/>
      <c r="L75" s="94"/>
      <c r="M75" s="93"/>
      <c r="N75" s="93"/>
      <c r="O75" s="93"/>
      <c r="P75" s="93"/>
      <c r="Q75" s="93"/>
      <c r="R75" s="93"/>
      <c r="S75" s="93"/>
      <c r="T75" s="93"/>
      <c r="U75" s="96">
        <v>0.04</v>
      </c>
      <c r="V75" s="93"/>
      <c r="W75" s="9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107">
        <f t="shared" ref="AH75" si="18">SUM(D76:AC76)</f>
        <v>0.04</v>
      </c>
      <c r="AI75" s="91"/>
      <c r="AJ75" s="91"/>
      <c r="AK75" s="3"/>
      <c r="AL75" s="3"/>
      <c r="AM75" s="3"/>
      <c r="AN75" s="3"/>
      <c r="AO75" s="3"/>
    </row>
    <row r="76" spans="1:41" s="4" customFormat="1" ht="18" customHeight="1">
      <c r="A76" s="129"/>
      <c r="B76" s="108"/>
      <c r="C76" s="127"/>
      <c r="D76" s="96"/>
      <c r="E76" s="96"/>
      <c r="F76" s="93"/>
      <c r="G76" s="96"/>
      <c r="H76" s="93"/>
      <c r="I76" s="93"/>
      <c r="J76" s="93"/>
      <c r="K76" s="93"/>
      <c r="L76" s="94"/>
      <c r="M76" s="96"/>
      <c r="N76" s="93"/>
      <c r="O76" s="93"/>
      <c r="P76" s="93"/>
      <c r="Q76" s="93"/>
      <c r="R76" s="93"/>
      <c r="S76" s="93"/>
      <c r="T76" s="93"/>
      <c r="U76" s="96">
        <f>U75*J12</f>
        <v>0.04</v>
      </c>
      <c r="V76" s="93"/>
      <c r="W76" s="9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107"/>
      <c r="AI76" s="91">
        <v>80</v>
      </c>
      <c r="AJ76" s="91">
        <f>AI76*AH75</f>
        <v>3.2</v>
      </c>
      <c r="AK76" s="3"/>
      <c r="AL76" s="3"/>
      <c r="AM76" s="3"/>
      <c r="AN76" s="3"/>
      <c r="AO76" s="3"/>
    </row>
    <row r="77" spans="1:41" s="4" customFormat="1" ht="13.5" customHeight="1">
      <c r="A77" s="129" t="s">
        <v>82</v>
      </c>
      <c r="B77" s="108"/>
      <c r="C77" s="127" t="s">
        <v>57</v>
      </c>
      <c r="D77" s="93"/>
      <c r="E77" s="93"/>
      <c r="F77" s="93"/>
      <c r="G77" s="96">
        <v>9.1200000000000003E-2</v>
      </c>
      <c r="H77" s="93"/>
      <c r="I77" s="93"/>
      <c r="J77" s="93"/>
      <c r="K77" s="93"/>
      <c r="L77" s="94"/>
      <c r="M77" s="93"/>
      <c r="N77" s="93"/>
      <c r="O77" s="93"/>
      <c r="P77" s="93"/>
      <c r="Q77" s="93"/>
      <c r="R77" s="93"/>
      <c r="S77" s="93"/>
      <c r="T77" s="93"/>
      <c r="U77" s="93"/>
      <c r="V77" s="93"/>
      <c r="W77" s="9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107">
        <f t="shared" ref="AH77" si="19">SUM(D78:AC78)</f>
        <v>9.1200000000000003E-2</v>
      </c>
      <c r="AI77" s="91"/>
      <c r="AJ77" s="91"/>
      <c r="AK77" s="3"/>
      <c r="AL77" s="3"/>
      <c r="AM77" s="3"/>
      <c r="AN77" s="3"/>
      <c r="AO77" s="3"/>
    </row>
    <row r="78" spans="1:41" s="4" customFormat="1" ht="12.75" customHeight="1">
      <c r="A78" s="129"/>
      <c r="B78" s="108"/>
      <c r="C78" s="127"/>
      <c r="D78" s="93"/>
      <c r="E78" s="93"/>
      <c r="F78" s="93"/>
      <c r="G78" s="96">
        <f>G77*J12</f>
        <v>9.1200000000000003E-2</v>
      </c>
      <c r="H78" s="93"/>
      <c r="I78" s="93"/>
      <c r="J78" s="93"/>
      <c r="K78" s="93"/>
      <c r="L78" s="94"/>
      <c r="M78" s="93"/>
      <c r="N78" s="93"/>
      <c r="O78" s="93"/>
      <c r="P78" s="93"/>
      <c r="Q78" s="93"/>
      <c r="R78" s="93"/>
      <c r="S78" s="93"/>
      <c r="T78" s="93"/>
      <c r="U78" s="93"/>
      <c r="V78" s="93"/>
      <c r="W78" s="9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107"/>
      <c r="AI78" s="91">
        <v>120</v>
      </c>
      <c r="AJ78" s="91">
        <f>AH77*AI78</f>
        <v>10.944000000000001</v>
      </c>
      <c r="AK78" s="3"/>
      <c r="AL78" s="3"/>
      <c r="AM78" s="3"/>
      <c r="AN78" s="3"/>
      <c r="AO78" s="3"/>
    </row>
    <row r="79" spans="1:41" s="4" customFormat="1" ht="16.5" customHeight="1">
      <c r="A79" s="129" t="s">
        <v>66</v>
      </c>
      <c r="B79" s="108"/>
      <c r="C79" s="127" t="s">
        <v>57</v>
      </c>
      <c r="D79" s="93"/>
      <c r="E79" s="96">
        <v>0.02</v>
      </c>
      <c r="F79" s="93"/>
      <c r="G79" s="93"/>
      <c r="H79" s="93"/>
      <c r="I79" s="93"/>
      <c r="J79" s="93"/>
      <c r="K79" s="93"/>
      <c r="L79" s="94"/>
      <c r="M79" s="93">
        <v>1.0999999999999999E-2</v>
      </c>
      <c r="N79" s="93"/>
      <c r="O79" s="93"/>
      <c r="P79" s="93"/>
      <c r="Q79" s="93"/>
      <c r="R79" s="96"/>
      <c r="S79" s="93"/>
      <c r="T79" s="96"/>
      <c r="U79" s="93"/>
      <c r="V79" s="93"/>
      <c r="W79" s="9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107">
        <f t="shared" ref="AH79" si="20">SUM(D80:AC80)</f>
        <v>3.1E-2</v>
      </c>
      <c r="AI79" s="91"/>
      <c r="AJ79" s="91"/>
      <c r="AK79" s="3"/>
      <c r="AL79" s="3"/>
      <c r="AM79" s="3"/>
      <c r="AN79" s="3"/>
      <c r="AO79" s="3"/>
    </row>
    <row r="80" spans="1:41" s="4" customFormat="1" ht="18.75" customHeight="1">
      <c r="A80" s="129"/>
      <c r="B80" s="108"/>
      <c r="C80" s="127"/>
      <c r="D80" s="93"/>
      <c r="E80" s="96">
        <f>E79*J12</f>
        <v>0.02</v>
      </c>
      <c r="F80" s="93"/>
      <c r="G80" s="93"/>
      <c r="H80" s="93"/>
      <c r="I80" s="93"/>
      <c r="J80" s="93"/>
      <c r="K80" s="93"/>
      <c r="L80" s="94"/>
      <c r="M80" s="93">
        <f>M79*J12</f>
        <v>1.0999999999999999E-2</v>
      </c>
      <c r="N80" s="93"/>
      <c r="O80" s="93"/>
      <c r="P80" s="93"/>
      <c r="Q80" s="93"/>
      <c r="R80" s="96"/>
      <c r="S80" s="93"/>
      <c r="T80" s="96"/>
      <c r="U80" s="93"/>
      <c r="V80" s="93"/>
      <c r="W80" s="9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107"/>
      <c r="AI80" s="91">
        <v>55.55</v>
      </c>
      <c r="AJ80" s="91">
        <f>AH79*AI80</f>
        <v>1.7220499999999999</v>
      </c>
      <c r="AK80" s="3"/>
      <c r="AL80" s="3"/>
      <c r="AM80" s="3"/>
      <c r="AN80" s="3"/>
      <c r="AO80" s="3"/>
    </row>
    <row r="81" spans="1:41" s="4" customFormat="1" ht="18" customHeight="1">
      <c r="A81" s="129" t="s">
        <v>67</v>
      </c>
      <c r="B81" s="108"/>
      <c r="C81" s="127" t="s">
        <v>57</v>
      </c>
      <c r="D81" s="93"/>
      <c r="E81" s="93"/>
      <c r="F81" s="93"/>
      <c r="G81" s="93"/>
      <c r="H81" s="93"/>
      <c r="I81" s="93"/>
      <c r="J81" s="93"/>
      <c r="K81" s="93"/>
      <c r="L81" s="94"/>
      <c r="M81" s="93"/>
      <c r="N81" s="93"/>
      <c r="O81" s="93"/>
      <c r="P81" s="93"/>
      <c r="Q81" s="96">
        <v>0.03</v>
      </c>
      <c r="R81" s="93"/>
      <c r="S81" s="93"/>
      <c r="T81" s="93"/>
      <c r="U81" s="96"/>
      <c r="V81" s="93"/>
      <c r="W81" s="9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107">
        <f t="shared" ref="AH81" si="21">SUM(D82:AC82)</f>
        <v>0.03</v>
      </c>
      <c r="AI81" s="91"/>
      <c r="AJ81" s="91"/>
      <c r="AK81" s="3"/>
      <c r="AL81" s="3"/>
      <c r="AM81" s="3"/>
      <c r="AN81" s="3"/>
      <c r="AO81" s="3"/>
    </row>
    <row r="82" spans="1:41" s="4" customFormat="1" ht="15.75" customHeight="1">
      <c r="A82" s="129"/>
      <c r="B82" s="108"/>
      <c r="C82" s="127"/>
      <c r="D82" s="93"/>
      <c r="E82" s="93"/>
      <c r="F82" s="93"/>
      <c r="G82" s="93"/>
      <c r="H82" s="93"/>
      <c r="I82" s="93"/>
      <c r="J82" s="93"/>
      <c r="K82" s="93"/>
      <c r="L82" s="94"/>
      <c r="M82" s="93"/>
      <c r="N82" s="93"/>
      <c r="O82" s="93"/>
      <c r="P82" s="93"/>
      <c r="Q82" s="96">
        <f>Q81*J12</f>
        <v>0.03</v>
      </c>
      <c r="R82" s="93"/>
      <c r="S82" s="93"/>
      <c r="T82" s="93"/>
      <c r="U82" s="96"/>
      <c r="V82" s="93"/>
      <c r="W82" s="9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107"/>
      <c r="AI82" s="91">
        <v>55.55</v>
      </c>
      <c r="AJ82" s="91">
        <f>AH81*AI82</f>
        <v>1.6664999999999999</v>
      </c>
      <c r="AK82" s="3"/>
      <c r="AL82" s="3"/>
      <c r="AM82" s="3"/>
      <c r="AN82" s="3"/>
      <c r="AO82" s="3"/>
    </row>
    <row r="83" spans="1:41" s="4" customFormat="1" ht="20.25" customHeight="1">
      <c r="A83" s="129" t="s">
        <v>68</v>
      </c>
      <c r="B83" s="108"/>
      <c r="C83" s="127" t="s">
        <v>57</v>
      </c>
      <c r="D83" s="93"/>
      <c r="E83" s="93"/>
      <c r="F83" s="93">
        <v>2.0000000000000001E-4</v>
      </c>
      <c r="G83" s="93"/>
      <c r="H83" s="93"/>
      <c r="I83" s="93"/>
      <c r="J83" s="93"/>
      <c r="K83" s="93"/>
      <c r="L83" s="94"/>
      <c r="M83" s="93"/>
      <c r="N83" s="93"/>
      <c r="O83" s="93"/>
      <c r="P83" s="93"/>
      <c r="Q83" s="93"/>
      <c r="R83" s="93"/>
      <c r="S83" s="93"/>
      <c r="T83" s="93"/>
      <c r="U83" s="93"/>
      <c r="V83" s="104"/>
      <c r="W83" s="9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107">
        <f t="shared" ref="AH83" si="22">SUM(D84:AC84)</f>
        <v>2.0000000000000001E-4</v>
      </c>
      <c r="AI83" s="91"/>
      <c r="AJ83" s="91"/>
      <c r="AK83" s="3"/>
      <c r="AL83" s="3"/>
      <c r="AM83" s="3"/>
      <c r="AN83" s="3"/>
      <c r="AO83" s="3"/>
    </row>
    <row r="84" spans="1:41" s="4" customFormat="1" ht="18" customHeight="1">
      <c r="A84" s="129"/>
      <c r="B84" s="108"/>
      <c r="C84" s="127"/>
      <c r="D84" s="93"/>
      <c r="E84" s="93"/>
      <c r="F84" s="96">
        <f>F83*J12</f>
        <v>2.0000000000000001E-4</v>
      </c>
      <c r="G84" s="93"/>
      <c r="H84" s="93"/>
      <c r="I84" s="93"/>
      <c r="J84" s="93"/>
      <c r="K84" s="93"/>
      <c r="L84" s="94"/>
      <c r="M84" s="93"/>
      <c r="N84" s="93"/>
      <c r="O84" s="105"/>
      <c r="P84" s="93"/>
      <c r="Q84" s="93"/>
      <c r="R84" s="93"/>
      <c r="S84" s="93"/>
      <c r="T84" s="93"/>
      <c r="U84" s="93"/>
      <c r="V84" s="96"/>
      <c r="W84" s="9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107"/>
      <c r="AI84" s="91">
        <v>700</v>
      </c>
      <c r="AJ84" s="91">
        <f>AH83*AI84</f>
        <v>0.14000000000000001</v>
      </c>
      <c r="AK84" s="3"/>
      <c r="AL84" s="3"/>
      <c r="AM84" s="3"/>
      <c r="AN84" s="3"/>
      <c r="AO84" s="3"/>
    </row>
    <row r="85" spans="1:41" s="4" customFormat="1" ht="15" customHeight="1">
      <c r="A85" s="129" t="s">
        <v>78</v>
      </c>
      <c r="B85" s="108"/>
      <c r="C85" s="127" t="s">
        <v>57</v>
      </c>
      <c r="D85" s="93"/>
      <c r="E85" s="93"/>
      <c r="F85" s="93"/>
      <c r="G85" s="93"/>
      <c r="H85" s="93"/>
      <c r="I85" s="93"/>
      <c r="J85" s="93"/>
      <c r="K85" s="93"/>
      <c r="L85" s="98">
        <v>3.0000000000000001E-3</v>
      </c>
      <c r="M85" s="96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122">
        <f t="shared" ref="AH85" si="23">SUM(D86:AC86)</f>
        <v>7.4999999999999997E-2</v>
      </c>
      <c r="AI85" s="91"/>
      <c r="AJ85" s="91"/>
      <c r="AK85" s="3"/>
      <c r="AL85" s="3"/>
      <c r="AM85" s="3"/>
      <c r="AN85" s="3"/>
      <c r="AO85" s="3"/>
    </row>
    <row r="86" spans="1:41" s="4" customFormat="1" ht="15" customHeight="1">
      <c r="A86" s="129"/>
      <c r="B86" s="108"/>
      <c r="C86" s="127"/>
      <c r="D86" s="93"/>
      <c r="E86" s="93"/>
      <c r="F86" s="93"/>
      <c r="G86" s="93"/>
      <c r="H86" s="93"/>
      <c r="I86" s="93"/>
      <c r="J86" s="93"/>
      <c r="K86" s="93"/>
      <c r="L86" s="99">
        <f>L85*J12/0.04</f>
        <v>7.4999999999999997E-2</v>
      </c>
      <c r="M86" s="106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122"/>
      <c r="AI86" s="91">
        <v>8.5</v>
      </c>
      <c r="AJ86" s="91">
        <f>AH85*AI86</f>
        <v>0.63749999999999996</v>
      </c>
      <c r="AK86" s="3"/>
      <c r="AL86" s="3"/>
      <c r="AM86" s="3"/>
      <c r="AN86" s="3"/>
      <c r="AO86" s="3"/>
    </row>
    <row r="87" spans="1:41" s="4" customFormat="1" ht="10.15" hidden="1" customHeight="1">
      <c r="A87" s="134"/>
      <c r="B87" s="135"/>
      <c r="C87" s="128" t="s">
        <v>57</v>
      </c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70"/>
      <c r="P87" s="69"/>
      <c r="Q87" s="69"/>
      <c r="R87" s="69"/>
      <c r="S87" s="69"/>
      <c r="T87" s="69"/>
      <c r="U87" s="71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123">
        <f>SUM(D88:AE88)</f>
        <v>0</v>
      </c>
      <c r="AI87" s="72"/>
      <c r="AJ87" s="6"/>
      <c r="AK87" s="3"/>
      <c r="AL87" s="3"/>
      <c r="AM87" s="3"/>
      <c r="AN87" s="3"/>
      <c r="AO87" s="3"/>
    </row>
    <row r="88" spans="1:41" s="4" customFormat="1" ht="11.45" hidden="1" customHeight="1">
      <c r="A88" s="131"/>
      <c r="B88" s="133"/>
      <c r="C88" s="125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9"/>
      <c r="U88" s="71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121"/>
      <c r="AI88" s="72"/>
      <c r="AJ88" s="6"/>
      <c r="AK88" s="3"/>
      <c r="AL88" s="3"/>
      <c r="AM88" s="3"/>
      <c r="AN88" s="3"/>
      <c r="AO88" s="3"/>
    </row>
    <row r="89" spans="1:41" s="4" customFormat="1" ht="10.15" hidden="1" customHeight="1">
      <c r="A89" s="130"/>
      <c r="B89" s="132"/>
      <c r="C89" s="124" t="s">
        <v>57</v>
      </c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71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120">
        <f>SUM(D90:AE90)</f>
        <v>0</v>
      </c>
      <c r="AI89" s="72"/>
      <c r="AJ89" s="6"/>
      <c r="AK89" s="3"/>
      <c r="AL89" s="3"/>
      <c r="AM89" s="3"/>
      <c r="AN89" s="3"/>
      <c r="AO89" s="3"/>
    </row>
    <row r="90" spans="1:41" s="4" customFormat="1" ht="10.15" hidden="1" customHeight="1">
      <c r="A90" s="131"/>
      <c r="B90" s="133"/>
      <c r="C90" s="125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71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121"/>
      <c r="AI90" s="72"/>
      <c r="AJ90" s="6"/>
      <c r="AK90" s="3"/>
      <c r="AL90" s="3"/>
      <c r="AM90" s="3"/>
      <c r="AN90" s="3"/>
      <c r="AO90" s="3"/>
    </row>
    <row r="91" spans="1:41" s="4" customFormat="1" ht="10.15" hidden="1" customHeight="1">
      <c r="A91" s="130"/>
      <c r="B91" s="132"/>
      <c r="C91" s="124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71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120">
        <f t="shared" ref="AH91:AH93" si="24">SUM(D92:AE92)</f>
        <v>0</v>
      </c>
      <c r="AI91" s="72"/>
      <c r="AJ91" s="6"/>
      <c r="AK91" s="3"/>
      <c r="AL91" s="3"/>
      <c r="AM91" s="3"/>
      <c r="AN91" s="3"/>
      <c r="AO91" s="3"/>
    </row>
    <row r="92" spans="1:41" s="4" customFormat="1" ht="10.15" hidden="1" customHeight="1">
      <c r="A92" s="131"/>
      <c r="B92" s="133"/>
      <c r="C92" s="125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71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121"/>
      <c r="AI92" s="72"/>
      <c r="AJ92" s="6"/>
      <c r="AK92" s="3"/>
      <c r="AL92" s="3"/>
      <c r="AM92" s="3"/>
      <c r="AN92" s="3"/>
      <c r="AO92" s="3"/>
    </row>
    <row r="93" spans="1:41" s="4" customFormat="1" ht="17.25" hidden="1" customHeight="1">
      <c r="A93" s="130"/>
      <c r="B93" s="132"/>
      <c r="C93" s="124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71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120">
        <f t="shared" si="24"/>
        <v>0</v>
      </c>
      <c r="AI93" s="72"/>
      <c r="AJ93" s="6"/>
      <c r="AK93" s="3"/>
      <c r="AL93" s="3"/>
      <c r="AM93" s="3"/>
      <c r="AN93" s="3"/>
      <c r="AO93" s="3"/>
    </row>
    <row r="94" spans="1:41" s="4" customFormat="1" ht="25.5" hidden="1" customHeight="1">
      <c r="A94" s="131"/>
      <c r="B94" s="133"/>
      <c r="C94" s="125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71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121"/>
      <c r="AI94" s="72">
        <v>250</v>
      </c>
      <c r="AJ94" s="6">
        <f>AH93*AI94</f>
        <v>0</v>
      </c>
      <c r="AK94" s="3"/>
      <c r="AL94" s="3"/>
      <c r="AM94" s="3"/>
      <c r="AN94" s="3"/>
      <c r="AO94" s="3"/>
    </row>
    <row r="95" spans="1:41" s="4" customFormat="1" ht="18" customHeight="1">
      <c r="A95" s="73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74"/>
      <c r="AK95" s="7"/>
    </row>
    <row r="96" spans="1:41" s="8" customFormat="1" ht="18.75" customHeight="1">
      <c r="A96" s="9" t="s">
        <v>94</v>
      </c>
      <c r="B96" s="10"/>
      <c r="C96" s="10"/>
      <c r="D96" s="10" t="s">
        <v>95</v>
      </c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 t="s">
        <v>96</v>
      </c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75"/>
    </row>
    <row r="97" spans="1:36" s="8" customFormat="1" ht="9" hidden="1" customHeight="1">
      <c r="A97" s="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</row>
    <row r="98" spans="1:36" s="8" customFormat="1" ht="19.5" customHeight="1">
      <c r="A98" s="9" t="s">
        <v>97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</row>
    <row r="99" spans="1:36" s="8" customFormat="1" ht="9" customHeight="1">
      <c r="A99" s="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</row>
    <row r="100" spans="1:36" s="4" customFormat="1" ht="15.7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</row>
    <row r="101" spans="1:3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</sheetData>
  <sheetProtection selectLockedCells="1" selectUnlockedCells="1"/>
  <mergeCells count="203">
    <mergeCell ref="AH6:AI6"/>
    <mergeCell ref="A7:D7"/>
    <mergeCell ref="E7:G7"/>
    <mergeCell ref="H7:J7"/>
    <mergeCell ref="K7:M7"/>
    <mergeCell ref="N7:P7"/>
    <mergeCell ref="Q7:R7"/>
    <mergeCell ref="L19:T20"/>
    <mergeCell ref="U19:X20"/>
    <mergeCell ref="Y19:AC20"/>
    <mergeCell ref="AH19:AI19"/>
    <mergeCell ref="AH20:AI20"/>
    <mergeCell ref="N8:P8"/>
    <mergeCell ref="Q8:R8"/>
    <mergeCell ref="AH8:AI9"/>
    <mergeCell ref="N12:P12"/>
    <mergeCell ref="K8:M8"/>
    <mergeCell ref="B10:D10"/>
    <mergeCell ref="K10:M10"/>
    <mergeCell ref="Q11:R11"/>
    <mergeCell ref="AH18:AI18"/>
    <mergeCell ref="D19:K20"/>
    <mergeCell ref="A6:D6"/>
    <mergeCell ref="E6:G6"/>
    <mergeCell ref="H6:J6"/>
    <mergeCell ref="K6:M6"/>
    <mergeCell ref="B8:D8"/>
    <mergeCell ref="E8:G8"/>
    <mergeCell ref="H8:J8"/>
    <mergeCell ref="H9:J9"/>
    <mergeCell ref="K9:M9"/>
    <mergeCell ref="C29:C30"/>
    <mergeCell ref="B33:B34"/>
    <mergeCell ref="A27:A28"/>
    <mergeCell ref="C27:C28"/>
    <mergeCell ref="B27:B28"/>
    <mergeCell ref="K12:M12"/>
    <mergeCell ref="G21:G23"/>
    <mergeCell ref="B9:D9"/>
    <mergeCell ref="E9:G9"/>
    <mergeCell ref="D21:D23"/>
    <mergeCell ref="E21:E23"/>
    <mergeCell ref="C18:C19"/>
    <mergeCell ref="F21:F23"/>
    <mergeCell ref="AH7:AI7"/>
    <mergeCell ref="H21:H23"/>
    <mergeCell ref="I21:I23"/>
    <mergeCell ref="Q9:R9"/>
    <mergeCell ref="AH27:AH28"/>
    <mergeCell ref="U21:U23"/>
    <mergeCell ref="V21:V23"/>
    <mergeCell ref="W21:W23"/>
    <mergeCell ref="X21:X23"/>
    <mergeCell ref="Q21:Q23"/>
    <mergeCell ref="R21:R23"/>
    <mergeCell ref="S21:S23"/>
    <mergeCell ref="T21:T23"/>
    <mergeCell ref="L21:L23"/>
    <mergeCell ref="M21:M23"/>
    <mergeCell ref="N21:N23"/>
    <mergeCell ref="O21:O23"/>
    <mergeCell ref="P21:P23"/>
    <mergeCell ref="J21:J23"/>
    <mergeCell ref="K21:K23"/>
    <mergeCell ref="B43:B44"/>
    <mergeCell ref="A39:A40"/>
    <mergeCell ref="A41:A42"/>
    <mergeCell ref="A43:A44"/>
    <mergeCell ref="H53:H55"/>
    <mergeCell ref="A45:A46"/>
    <mergeCell ref="I53:I55"/>
    <mergeCell ref="J53:J55"/>
    <mergeCell ref="K53:K55"/>
    <mergeCell ref="A47:A48"/>
    <mergeCell ref="B47:B48"/>
    <mergeCell ref="B39:B40"/>
    <mergeCell ref="B41:B42"/>
    <mergeCell ref="AH29:AH30"/>
    <mergeCell ref="B29:B30"/>
    <mergeCell ref="A29:A30"/>
    <mergeCell ref="A33:A34"/>
    <mergeCell ref="AH31:AH32"/>
    <mergeCell ref="AH33:AH34"/>
    <mergeCell ref="AH35:AH36"/>
    <mergeCell ref="AH37:AH38"/>
    <mergeCell ref="A31:A32"/>
    <mergeCell ref="C33:C34"/>
    <mergeCell ref="A35:A36"/>
    <mergeCell ref="A37:A38"/>
    <mergeCell ref="B35:B36"/>
    <mergeCell ref="B37:B38"/>
    <mergeCell ref="AH41:AH42"/>
    <mergeCell ref="AH39:AH40"/>
    <mergeCell ref="AH43:AH44"/>
    <mergeCell ref="C45:C46"/>
    <mergeCell ref="B31:B32"/>
    <mergeCell ref="A75:A76"/>
    <mergeCell ref="C59:C60"/>
    <mergeCell ref="B59:B60"/>
    <mergeCell ref="B61:B62"/>
    <mergeCell ref="B63:B64"/>
    <mergeCell ref="B67:B68"/>
    <mergeCell ref="B75:B76"/>
    <mergeCell ref="C73:C74"/>
    <mergeCell ref="C75:C76"/>
    <mergeCell ref="A67:A68"/>
    <mergeCell ref="A63:A64"/>
    <mergeCell ref="C61:C62"/>
    <mergeCell ref="C63:C64"/>
    <mergeCell ref="C67:C68"/>
    <mergeCell ref="B69:B70"/>
    <mergeCell ref="B73:B74"/>
    <mergeCell ref="A69:A70"/>
    <mergeCell ref="A73:A74"/>
    <mergeCell ref="A71:A72"/>
    <mergeCell ref="A59:A60"/>
    <mergeCell ref="A61:A62"/>
    <mergeCell ref="A91:A92"/>
    <mergeCell ref="B91:B92"/>
    <mergeCell ref="A93:A94"/>
    <mergeCell ref="A85:A86"/>
    <mergeCell ref="A89:A90"/>
    <mergeCell ref="A87:A88"/>
    <mergeCell ref="A77:A78"/>
    <mergeCell ref="A79:A80"/>
    <mergeCell ref="A81:A82"/>
    <mergeCell ref="A83:A84"/>
    <mergeCell ref="B93:B94"/>
    <mergeCell ref="B89:B90"/>
    <mergeCell ref="B87:B88"/>
    <mergeCell ref="B81:B82"/>
    <mergeCell ref="B83:B84"/>
    <mergeCell ref="B85:B86"/>
    <mergeCell ref="B77:B78"/>
    <mergeCell ref="B79:B80"/>
    <mergeCell ref="C91:C92"/>
    <mergeCell ref="C93:C94"/>
    <mergeCell ref="C31:C32"/>
    <mergeCell ref="C89:C90"/>
    <mergeCell ref="C81:C82"/>
    <mergeCell ref="C83:C84"/>
    <mergeCell ref="C87:C88"/>
    <mergeCell ref="C77:C78"/>
    <mergeCell ref="C79:C80"/>
    <mergeCell ref="C69:C70"/>
    <mergeCell ref="C85:C86"/>
    <mergeCell ref="C35:C36"/>
    <mergeCell ref="C37:C38"/>
    <mergeCell ref="C47:C48"/>
    <mergeCell ref="C41:C42"/>
    <mergeCell ref="C43:C44"/>
    <mergeCell ref="C39:C40"/>
    <mergeCell ref="AH91:AH92"/>
    <mergeCell ref="AH93:AH94"/>
    <mergeCell ref="AH85:AH86"/>
    <mergeCell ref="AH89:AH90"/>
    <mergeCell ref="AH69:AH70"/>
    <mergeCell ref="AH87:AH88"/>
    <mergeCell ref="AH73:AH74"/>
    <mergeCell ref="AH75:AH76"/>
    <mergeCell ref="AH77:AH78"/>
    <mergeCell ref="AH79:AH80"/>
    <mergeCell ref="AH81:AH82"/>
    <mergeCell ref="AH83:AH84"/>
    <mergeCell ref="AH71:AH72"/>
    <mergeCell ref="AJ45:AJ46"/>
    <mergeCell ref="W53:W55"/>
    <mergeCell ref="X53:X55"/>
    <mergeCell ref="AH45:AH46"/>
    <mergeCell ref="AH63:AH64"/>
    <mergeCell ref="AH57:AH58"/>
    <mergeCell ref="AH59:AH60"/>
    <mergeCell ref="AH61:AH62"/>
    <mergeCell ref="U51:X52"/>
    <mergeCell ref="AH51:AI51"/>
    <mergeCell ref="AH52:AI52"/>
    <mergeCell ref="AH47:AH48"/>
    <mergeCell ref="AI47:AI48"/>
    <mergeCell ref="AI45:AI46"/>
    <mergeCell ref="AH67:AH68"/>
    <mergeCell ref="AH50:AI50"/>
    <mergeCell ref="Y51:AC52"/>
    <mergeCell ref="L53:L55"/>
    <mergeCell ref="V53:V55"/>
    <mergeCell ref="M53:M55"/>
    <mergeCell ref="N53:N55"/>
    <mergeCell ref="AJ47:AJ48"/>
    <mergeCell ref="A65:A66"/>
    <mergeCell ref="O53:O55"/>
    <mergeCell ref="P53:P55"/>
    <mergeCell ref="Q53:Q55"/>
    <mergeCell ref="R53:R55"/>
    <mergeCell ref="S53:S55"/>
    <mergeCell ref="T53:T55"/>
    <mergeCell ref="U53:U55"/>
    <mergeCell ref="L51:T52"/>
    <mergeCell ref="A57:A58"/>
    <mergeCell ref="AH65:AH66"/>
    <mergeCell ref="D53:D55"/>
    <mergeCell ref="E53:E55"/>
    <mergeCell ref="F53:F55"/>
    <mergeCell ref="G53:G55"/>
    <mergeCell ref="D51:K52"/>
  </mergeCells>
  <pageMargins left="0.31496062992125984" right="0.39370078740157483" top="0.19685039370078741" bottom="0.15748031496062992" header="0.51181102362204722" footer="0.23622047244094491"/>
  <pageSetup paperSize="9" scale="66" firstPageNumber="0" fitToHeight="0" pageOrder="overThenDown" orientation="landscape" horizontalDpi="4294967293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2026-02-16T08:51:38Z</cp:lastPrinted>
  <dcterms:created xsi:type="dcterms:W3CDTF">2017-01-24T07:06:11Z</dcterms:created>
  <dcterms:modified xsi:type="dcterms:W3CDTF">2026-02-27T10:43:29Z</dcterms:modified>
</cp:coreProperties>
</file>