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-120" yWindow="-120" windowWidth="29040" windowHeight="15840"/>
  </bookViews>
  <sheets>
    <sheet name="март26" sheetId="34" r:id="rId1"/>
  </sheets>
  <definedNames>
    <definedName name="_xlnm.Print_Area" localSheetId="0">март26!$A$1:$AD$45</definedName>
  </definedNames>
  <calcPr calcId="162913"/>
  <fileRecoveryPr autoRecover="0"/>
</workbook>
</file>

<file path=xl/calcChain.xml><?xml version="1.0" encoding="utf-8"?>
<calcChain xmlns="http://schemas.openxmlformats.org/spreadsheetml/2006/main">
  <c r="D8" i="34" l="1"/>
  <c r="D9" i="34"/>
  <c r="D10" i="34"/>
  <c r="D11" i="34"/>
  <c r="D12" i="34"/>
  <c r="D13" i="34"/>
  <c r="D14" i="34"/>
  <c r="D15" i="34"/>
  <c r="D16" i="34"/>
  <c r="D17" i="34"/>
  <c r="D18" i="34"/>
  <c r="D19" i="34"/>
  <c r="D20" i="34"/>
  <c r="D21" i="34"/>
  <c r="D22" i="34"/>
  <c r="D23" i="34"/>
  <c r="D24" i="34"/>
  <c r="D25" i="34"/>
  <c r="D26" i="34"/>
  <c r="D27" i="34"/>
  <c r="D28" i="34"/>
  <c r="D29" i="34"/>
  <c r="D30" i="34"/>
  <c r="D31" i="34"/>
  <c r="D32" i="34"/>
  <c r="D33" i="34"/>
  <c r="D34" i="34"/>
  <c r="D35" i="34"/>
  <c r="D36" i="34"/>
  <c r="D7" i="34"/>
  <c r="D37" i="34" s="1"/>
  <c r="C37" i="34"/>
  <c r="AB36" i="34"/>
  <c r="AC36" i="34" s="1"/>
  <c r="AD36" i="34" s="1"/>
  <c r="AB35" i="34"/>
  <c r="AB34" i="34"/>
  <c r="AC34" i="34" s="1"/>
  <c r="AD34" i="34" s="1"/>
  <c r="AB33" i="34"/>
  <c r="AB32" i="34"/>
  <c r="AC32" i="34" s="1"/>
  <c r="AD32" i="34" s="1"/>
  <c r="AB31" i="34"/>
  <c r="AB30" i="34"/>
  <c r="AC30" i="34" s="1"/>
  <c r="AD30" i="34" s="1"/>
  <c r="AB29" i="34"/>
  <c r="AB28" i="34"/>
  <c r="AC28" i="34" s="1"/>
  <c r="AD28" i="34" s="1"/>
  <c r="AB27" i="34"/>
  <c r="AB26" i="34"/>
  <c r="AC26" i="34" s="1"/>
  <c r="AD26" i="34" s="1"/>
  <c r="AB25" i="34"/>
  <c r="AB24" i="34"/>
  <c r="AC24" i="34" s="1"/>
  <c r="AD24" i="34" s="1"/>
  <c r="AB23" i="34"/>
  <c r="AB22" i="34"/>
  <c r="AC22" i="34" s="1"/>
  <c r="AD22" i="34" s="1"/>
  <c r="AB21" i="34"/>
  <c r="AB20" i="34"/>
  <c r="AC20" i="34" s="1"/>
  <c r="AD20" i="34" s="1"/>
  <c r="AB19" i="34"/>
  <c r="AB18" i="34"/>
  <c r="AC18" i="34" s="1"/>
  <c r="AD18" i="34" s="1"/>
  <c r="AB17" i="34"/>
  <c r="AB16" i="34"/>
  <c r="AC16" i="34" s="1"/>
  <c r="AD16" i="34" s="1"/>
  <c r="AB15" i="34"/>
  <c r="AB14" i="34"/>
  <c r="AC14" i="34" s="1"/>
  <c r="AD14" i="34" s="1"/>
  <c r="AB13" i="34"/>
  <c r="AB12" i="34"/>
  <c r="AC12" i="34" s="1"/>
  <c r="AD12" i="34" s="1"/>
  <c r="AB11" i="34"/>
  <c r="AB10" i="34"/>
  <c r="AC10" i="34" s="1"/>
  <c r="AD10" i="34" s="1"/>
  <c r="AB9" i="34"/>
  <c r="AB8" i="34"/>
  <c r="AC8" i="34" s="1"/>
  <c r="AD8" i="34" s="1"/>
  <c r="AB7" i="34"/>
  <c r="AC9" i="34" l="1"/>
  <c r="AD9" i="34" s="1"/>
  <c r="AC11" i="34"/>
  <c r="AD11" i="34" s="1"/>
  <c r="AC13" i="34"/>
  <c r="AD13" i="34" s="1"/>
  <c r="AC15" i="34"/>
  <c r="AD15" i="34" s="1"/>
  <c r="AC17" i="34"/>
  <c r="AD17" i="34" s="1"/>
  <c r="AC19" i="34"/>
  <c r="AD19" i="34" s="1"/>
  <c r="AC21" i="34"/>
  <c r="AD21" i="34" s="1"/>
  <c r="AC23" i="34"/>
  <c r="AD23" i="34" s="1"/>
  <c r="AC25" i="34"/>
  <c r="AD25" i="34" s="1"/>
  <c r="AC27" i="34"/>
  <c r="AD27" i="34" s="1"/>
  <c r="AC29" i="34"/>
  <c r="AD29" i="34" s="1"/>
  <c r="AC31" i="34"/>
  <c r="AD31" i="34" s="1"/>
  <c r="AC33" i="34"/>
  <c r="AD33" i="34" s="1"/>
  <c r="AC35" i="34"/>
  <c r="AD35" i="34" s="1"/>
  <c r="AB37" i="34"/>
  <c r="AC42" i="34" s="1"/>
  <c r="AC7" i="34"/>
  <c r="AC37" i="34" l="1"/>
  <c r="AD7" i="34"/>
</calcChain>
</file>

<file path=xl/sharedStrings.xml><?xml version="1.0" encoding="utf-8"?>
<sst xmlns="http://schemas.openxmlformats.org/spreadsheetml/2006/main" count="45" uniqueCount="45">
  <si>
    <t>№ п/п</t>
  </si>
  <si>
    <t>Наименование группы продуктов</t>
  </si>
  <si>
    <t>Норма продукта в граммах, г (нетто) режим работы 9ч.</t>
  </si>
  <si>
    <t>Рекомендации по корректировке меню:</t>
  </si>
  <si>
    <t>Молоко и кисломолочные продукты</t>
  </si>
  <si>
    <t>Сметана</t>
  </si>
  <si>
    <t>птица (куры)</t>
  </si>
  <si>
    <t>Рыба</t>
  </si>
  <si>
    <t>Яйцо куриное</t>
  </si>
  <si>
    <t>Картофель</t>
  </si>
  <si>
    <t>Овощи,зелень</t>
  </si>
  <si>
    <t>Фрукты (плоды)сухие</t>
  </si>
  <si>
    <t>Фрукты(плоды) свежие</t>
  </si>
  <si>
    <t>Соки фруктовые</t>
  </si>
  <si>
    <t>Хлеб ржаной(рж.пшенич.)</t>
  </si>
  <si>
    <t>Хлеб пшеничный</t>
  </si>
  <si>
    <t>Крупы, бобовые</t>
  </si>
  <si>
    <t>Макаронные изделия</t>
  </si>
  <si>
    <t>Мука пшеничная</t>
  </si>
  <si>
    <t>Масло сливочное</t>
  </si>
  <si>
    <t>Масло растительное</t>
  </si>
  <si>
    <t>Кондитерские изделия</t>
  </si>
  <si>
    <t>Чай</t>
  </si>
  <si>
    <t>Какао-порошок</t>
  </si>
  <si>
    <t>Кофейный напиток</t>
  </si>
  <si>
    <t>Сахар</t>
  </si>
  <si>
    <t>Дрожжи</t>
  </si>
  <si>
    <t>Соль пищевая поваренная</t>
  </si>
  <si>
    <t>% выполнения нормы</t>
  </si>
  <si>
    <t>выполнение нормы,%</t>
  </si>
  <si>
    <t>Климова З.В.</t>
  </si>
  <si>
    <t>Баламут  И.П.</t>
  </si>
  <si>
    <t>Витаминизированный напиток</t>
  </si>
  <si>
    <t>Приложение №7 таблица 1 к СанПиН 2.3.\2.4.3590-20</t>
  </si>
  <si>
    <t>Творог</t>
  </si>
  <si>
    <t>Сыр твердый</t>
  </si>
  <si>
    <t>Мясо бескосное</t>
  </si>
  <si>
    <t>Субпродукты</t>
  </si>
  <si>
    <t>Крахмал</t>
  </si>
  <si>
    <t xml:space="preserve">                      заведующий</t>
  </si>
  <si>
    <t xml:space="preserve">                           повар</t>
  </si>
  <si>
    <t>Отклонение от нормы в % (+\-)</t>
  </si>
  <si>
    <t xml:space="preserve">Норма продуктов в 10 дней за месяц </t>
  </si>
  <si>
    <t>в среднем за 10 дней</t>
  </si>
  <si>
    <t>ВЕДОМОСТЬ КОНТРОЛЯ ЗА РАЦИОНОМ ПИТАНИЯ                                                                                                                           с  01.03.2026 по 01.06.2026 без капусты                                                                                                                                                                        Режим питания: четырёхразовое                                                                                                                                                     Возрастная катеория: 3-7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</si>
</sst>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4"/>
      <color rgb="FF002060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b/>
      <i/>
      <sz val="10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i/>
      <sz val="12"/>
      <color rgb="FF002060"/>
      <name val="Times New Roman"/>
      <family val="1"/>
      <charset val="204"/>
    </font>
    <font>
      <b/>
      <i/>
      <sz val="12"/>
      <color rgb="FF002060"/>
      <name val="Times New Roman"/>
      <family val="1"/>
      <charset val="204"/>
    </font>
    <font>
      <sz val="16"/>
      <color rgb="FF002060"/>
      <name val="Times New Roman"/>
      <family val="1"/>
      <charset val="204"/>
    </font>
    <font>
      <b/>
      <i/>
      <sz val="13"/>
      <color rgb="FF002060"/>
      <name val="Times New Roman"/>
      <family val="1"/>
      <charset val="204"/>
    </font>
    <font>
      <i/>
      <sz val="13"/>
      <color rgb="FF002060"/>
      <name val="Times New Roman"/>
      <family val="1"/>
      <charset val="204"/>
    </font>
    <font>
      <i/>
      <sz val="11"/>
      <color rgb="FF002060"/>
      <name val="Calibri"/>
      <family val="2"/>
      <scheme val="minor"/>
    </font>
    <font>
      <b/>
      <sz val="12"/>
      <color rgb="FF00B0F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i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4" fillId="0" borderId="0" xfId="0" applyFont="1"/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9" fontId="5" fillId="0" borderId="0" xfId="0" applyNumberFormat="1" applyFont="1" applyAlignment="1">
      <alignment horizontal="center" vertical="center"/>
    </xf>
    <xf numFmtId="17" fontId="4" fillId="0" borderId="0" xfId="0" applyNumberFormat="1" applyFont="1"/>
    <xf numFmtId="0" fontId="9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left" vertical="top" wrapText="1"/>
    </xf>
    <xf numFmtId="0" fontId="11" fillId="2" borderId="3" xfId="0" applyFont="1" applyFill="1" applyBorder="1"/>
    <xf numFmtId="0" fontId="12" fillId="2" borderId="3" xfId="0" applyFont="1" applyFill="1" applyBorder="1"/>
    <xf numFmtId="0" fontId="8" fillId="2" borderId="3" xfId="0" applyFont="1" applyFill="1" applyBorder="1"/>
    <xf numFmtId="164" fontId="4" fillId="2" borderId="3" xfId="0" applyNumberFormat="1" applyFont="1" applyFill="1" applyBorder="1"/>
    <xf numFmtId="2" fontId="4" fillId="2" borderId="3" xfId="0" applyNumberFormat="1" applyFont="1" applyFill="1" applyBorder="1"/>
    <xf numFmtId="0" fontId="10" fillId="0" borderId="3" xfId="0" applyFont="1" applyBorder="1" applyAlignment="1">
      <alignment horizontal="left" vertical="top"/>
    </xf>
    <xf numFmtId="0" fontId="5" fillId="0" borderId="3" xfId="0" applyFont="1" applyBorder="1"/>
    <xf numFmtId="0" fontId="11" fillId="0" borderId="3" xfId="0" applyFont="1" applyBorder="1"/>
    <xf numFmtId="0" fontId="8" fillId="0" borderId="3" xfId="0" applyFont="1" applyBorder="1"/>
    <xf numFmtId="1" fontId="8" fillId="0" borderId="3" xfId="0" applyNumberFormat="1" applyFont="1" applyBorder="1"/>
    <xf numFmtId="0" fontId="5" fillId="0" borderId="3" xfId="0" applyFont="1" applyBorder="1" applyAlignment="1">
      <alignment vertical="top" wrapText="1"/>
    </xf>
    <xf numFmtId="0" fontId="4" fillId="0" borderId="3" xfId="0" applyFont="1" applyBorder="1"/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 vertical="top"/>
    </xf>
    <xf numFmtId="0" fontId="13" fillId="0" borderId="3" xfId="0" applyFont="1" applyBorder="1"/>
    <xf numFmtId="164" fontId="13" fillId="0" borderId="3" xfId="0" applyNumberFormat="1" applyFont="1" applyBorder="1"/>
    <xf numFmtId="2" fontId="5" fillId="0" borderId="3" xfId="0" applyNumberFormat="1" applyFont="1" applyBorder="1"/>
    <xf numFmtId="0" fontId="3" fillId="2" borderId="3" xfId="0" applyFont="1" applyFill="1" applyBorder="1"/>
    <xf numFmtId="0" fontId="3" fillId="2" borderId="0" xfId="0" applyFont="1" applyFill="1"/>
    <xf numFmtId="2" fontId="14" fillId="2" borderId="3" xfId="0" applyNumberFormat="1" applyFont="1" applyFill="1" applyBorder="1"/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2" fontId="15" fillId="2" borderId="3" xfId="0" applyNumberFormat="1" applyFont="1" applyFill="1" applyBorder="1"/>
    <xf numFmtId="2" fontId="16" fillId="2" borderId="3" xfId="0" applyNumberFormat="1" applyFont="1" applyFill="1" applyBorder="1"/>
    <xf numFmtId="0" fontId="17" fillId="0" borderId="3" xfId="0" applyFont="1" applyBorder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abSelected="1" zoomScale="80" zoomScaleNormal="80" zoomScaleSheetLayoutView="77" workbookViewId="0">
      <selection activeCell="R29" sqref="R29"/>
    </sheetView>
  </sheetViews>
  <sheetFormatPr defaultRowHeight="15" x14ac:dyDescent="0.25"/>
  <cols>
    <col min="1" max="1" width="5.5703125" customWidth="1"/>
    <col min="2" max="2" width="31.140625" customWidth="1"/>
    <col min="3" max="3" width="8.7109375" customWidth="1"/>
    <col min="4" max="4" width="10.28515625" customWidth="1"/>
    <col min="5" max="5" width="6.5703125" customWidth="1"/>
    <col min="6" max="6" width="6.85546875" customWidth="1"/>
    <col min="7" max="7" width="6.28515625" customWidth="1"/>
    <col min="8" max="8" width="6.5703125" customWidth="1"/>
    <col min="9" max="9" width="7.140625" customWidth="1"/>
    <col min="10" max="10" width="6.28515625" customWidth="1"/>
    <col min="11" max="11" width="6" customWidth="1"/>
    <col min="12" max="12" width="7" customWidth="1"/>
    <col min="13" max="13" width="7.28515625" customWidth="1"/>
    <col min="14" max="14" width="6.5703125" customWidth="1"/>
    <col min="15" max="15" width="6.140625" customWidth="1"/>
    <col min="16" max="16" width="6.5703125" customWidth="1"/>
    <col min="17" max="17" width="6.140625" customWidth="1"/>
    <col min="18" max="18" width="6.5703125" customWidth="1"/>
    <col min="19" max="19" width="7.140625" customWidth="1"/>
    <col min="20" max="20" width="6.140625" customWidth="1"/>
    <col min="21" max="21" width="7.140625" customWidth="1"/>
    <col min="22" max="22" width="6.42578125" customWidth="1"/>
    <col min="23" max="23" width="1.5703125" customWidth="1"/>
    <col min="24" max="24" width="6.28515625" hidden="1" customWidth="1"/>
    <col min="25" max="25" width="7.5703125" hidden="1" customWidth="1"/>
    <col min="26" max="26" width="8" hidden="1" customWidth="1"/>
    <col min="27" max="27" width="8.7109375" hidden="1" customWidth="1"/>
    <col min="28" max="28" width="11.140625" customWidth="1"/>
    <col min="29" max="29" width="12.28515625" customWidth="1"/>
    <col min="30" max="30" width="10" bestFit="1" customWidth="1"/>
  </cols>
  <sheetData>
    <row r="1" spans="1:30" ht="18" customHeight="1" x14ac:dyDescent="0.25">
      <c r="A1" s="3"/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36" t="s">
        <v>33</v>
      </c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"/>
      <c r="AD1" s="3"/>
    </row>
    <row r="2" spans="1:30" ht="18.75" customHeight="1" x14ac:dyDescent="0.3">
      <c r="A2" s="3"/>
      <c r="B2" s="5"/>
      <c r="C2" s="5"/>
      <c r="D2" s="5"/>
      <c r="E2" s="5"/>
      <c r="F2" s="6"/>
      <c r="G2" s="37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5"/>
      <c r="X2" s="5"/>
      <c r="Y2" s="5"/>
      <c r="Z2" s="5"/>
      <c r="AA2" s="5"/>
      <c r="AB2" s="5"/>
      <c r="AC2" s="5"/>
      <c r="AD2" s="3"/>
    </row>
    <row r="3" spans="1:30" ht="19.5" x14ac:dyDescent="0.3">
      <c r="A3" s="3"/>
      <c r="B3" s="5"/>
      <c r="C3" s="5"/>
      <c r="D3" s="5"/>
      <c r="E3" s="5"/>
      <c r="F3" s="6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5"/>
      <c r="X3" s="5"/>
      <c r="Y3" s="5"/>
      <c r="Z3" s="5"/>
      <c r="AA3" s="5"/>
      <c r="AB3" s="5"/>
      <c r="AC3" s="5"/>
      <c r="AD3" s="3"/>
    </row>
    <row r="4" spans="1:30" ht="19.5" x14ac:dyDescent="0.3">
      <c r="A4" s="3"/>
      <c r="B4" s="5"/>
      <c r="C4" s="5"/>
      <c r="D4" s="5"/>
      <c r="E4" s="5"/>
      <c r="F4" s="6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5"/>
      <c r="X4" s="5"/>
      <c r="Y4" s="5"/>
      <c r="Z4" s="5"/>
      <c r="AA4" s="5"/>
      <c r="AB4" s="5"/>
      <c r="AC4" s="5"/>
      <c r="AD4" s="3"/>
    </row>
    <row r="5" spans="1:30" s="1" customFormat="1" ht="40.5" customHeight="1" x14ac:dyDescent="0.25">
      <c r="A5" s="38" t="s">
        <v>0</v>
      </c>
      <c r="B5" s="39" t="s">
        <v>1</v>
      </c>
      <c r="C5" s="39" t="s">
        <v>2</v>
      </c>
      <c r="D5" s="39" t="s">
        <v>42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 t="s">
        <v>43</v>
      </c>
      <c r="AC5" s="39" t="s">
        <v>28</v>
      </c>
      <c r="AD5" s="40" t="s">
        <v>41</v>
      </c>
    </row>
    <row r="6" spans="1:30" s="1" customFormat="1" ht="33.75" customHeight="1" x14ac:dyDescent="0.25">
      <c r="A6" s="38"/>
      <c r="B6" s="39"/>
      <c r="C6" s="39"/>
      <c r="D6" s="39"/>
      <c r="E6" s="11">
        <v>1</v>
      </c>
      <c r="F6" s="11">
        <v>2</v>
      </c>
      <c r="G6" s="11">
        <v>3</v>
      </c>
      <c r="H6" s="11">
        <v>4</v>
      </c>
      <c r="I6" s="11">
        <v>5</v>
      </c>
      <c r="J6" s="11">
        <v>6</v>
      </c>
      <c r="K6" s="11">
        <v>7</v>
      </c>
      <c r="L6" s="11">
        <v>8</v>
      </c>
      <c r="M6" s="11">
        <v>9</v>
      </c>
      <c r="N6" s="11">
        <v>10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/>
      <c r="AA6" s="12"/>
      <c r="AB6" s="39"/>
      <c r="AC6" s="39"/>
      <c r="AD6" s="40"/>
    </row>
    <row r="7" spans="1:30" s="1" customFormat="1" ht="38.25" customHeight="1" x14ac:dyDescent="0.3">
      <c r="A7" s="13">
        <v>1</v>
      </c>
      <c r="B7" s="14" t="s">
        <v>4</v>
      </c>
      <c r="C7" s="15">
        <v>337.5</v>
      </c>
      <c r="D7" s="16">
        <f>C7*10</f>
        <v>3375</v>
      </c>
      <c r="E7" s="17">
        <v>352</v>
      </c>
      <c r="F7" s="17">
        <v>145</v>
      </c>
      <c r="G7" s="17">
        <v>270</v>
      </c>
      <c r="H7" s="17">
        <v>319</v>
      </c>
      <c r="I7" s="17">
        <v>122</v>
      </c>
      <c r="J7" s="17">
        <v>140</v>
      </c>
      <c r="K7" s="17">
        <v>274</v>
      </c>
      <c r="L7" s="17">
        <v>250</v>
      </c>
      <c r="M7" s="17">
        <v>393</v>
      </c>
      <c r="N7" s="17">
        <v>325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8">
        <f>SUM(E7:AA7)</f>
        <v>2590</v>
      </c>
      <c r="AC7" s="19">
        <f>AB7*100/D7</f>
        <v>76.740740740740748</v>
      </c>
      <c r="AD7" s="45">
        <f>AC7-100</f>
        <v>-23.259259259259252</v>
      </c>
    </row>
    <row r="8" spans="1:30" s="1" customFormat="1" ht="27.75" customHeight="1" x14ac:dyDescent="0.3">
      <c r="A8" s="13">
        <v>2</v>
      </c>
      <c r="B8" s="14" t="s">
        <v>34</v>
      </c>
      <c r="C8" s="15">
        <v>30</v>
      </c>
      <c r="D8" s="16">
        <f t="shared" ref="D8:D36" si="0">C8*10</f>
        <v>300</v>
      </c>
      <c r="E8" s="17"/>
      <c r="F8" s="17"/>
      <c r="G8" s="17">
        <v>119</v>
      </c>
      <c r="H8" s="17"/>
      <c r="I8" s="17"/>
      <c r="J8" s="17"/>
      <c r="K8" s="17">
        <v>94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8">
        <f t="shared" ref="AB8:AB36" si="1">SUM(E8:AA8)</f>
        <v>213</v>
      </c>
      <c r="AC8" s="19">
        <f t="shared" ref="AC8:AC36" si="2">AB8*100/D8</f>
        <v>71</v>
      </c>
      <c r="AD8" s="45">
        <f t="shared" ref="AD8:AD36" si="3">AC8-100</f>
        <v>-29</v>
      </c>
    </row>
    <row r="9" spans="1:30" ht="24.95" customHeight="1" x14ac:dyDescent="0.35">
      <c r="A9" s="20">
        <v>3</v>
      </c>
      <c r="B9" s="21" t="s">
        <v>5</v>
      </c>
      <c r="C9" s="22">
        <v>8.3000000000000007</v>
      </c>
      <c r="D9" s="16">
        <f t="shared" si="0"/>
        <v>83</v>
      </c>
      <c r="E9" s="23"/>
      <c r="F9" s="23">
        <v>8</v>
      </c>
      <c r="G9" s="23"/>
      <c r="H9" s="23">
        <v>8</v>
      </c>
      <c r="I9" s="23">
        <v>5</v>
      </c>
      <c r="J9" s="23"/>
      <c r="K9" s="23">
        <v>9</v>
      </c>
      <c r="L9" s="23">
        <v>15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18">
        <f t="shared" si="1"/>
        <v>45</v>
      </c>
      <c r="AC9" s="19">
        <f t="shared" si="2"/>
        <v>54.216867469879517</v>
      </c>
      <c r="AD9" s="45">
        <f t="shared" si="3"/>
        <v>-45.783132530120483</v>
      </c>
    </row>
    <row r="10" spans="1:30" ht="24.95" customHeight="1" x14ac:dyDescent="0.35">
      <c r="A10" s="20">
        <v>4</v>
      </c>
      <c r="B10" s="21" t="s">
        <v>6</v>
      </c>
      <c r="C10" s="22">
        <v>18</v>
      </c>
      <c r="D10" s="16">
        <f t="shared" si="0"/>
        <v>180</v>
      </c>
      <c r="E10" s="23"/>
      <c r="F10" s="23"/>
      <c r="G10" s="23"/>
      <c r="H10" s="23">
        <v>98</v>
      </c>
      <c r="I10" s="23"/>
      <c r="J10" s="23"/>
      <c r="K10" s="23"/>
      <c r="L10" s="23"/>
      <c r="M10" s="23"/>
      <c r="N10" s="23">
        <v>155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18">
        <f t="shared" si="1"/>
        <v>253</v>
      </c>
      <c r="AC10" s="19">
        <f t="shared" si="2"/>
        <v>140.55555555555554</v>
      </c>
      <c r="AD10" s="34">
        <f t="shared" si="3"/>
        <v>40.555555555555543</v>
      </c>
    </row>
    <row r="11" spans="1:30" ht="24.95" customHeight="1" x14ac:dyDescent="0.35">
      <c r="A11" s="20">
        <v>5</v>
      </c>
      <c r="B11" s="21" t="s">
        <v>35</v>
      </c>
      <c r="C11" s="22">
        <v>4.5</v>
      </c>
      <c r="D11" s="16">
        <f t="shared" si="0"/>
        <v>45</v>
      </c>
      <c r="E11" s="23">
        <v>11</v>
      </c>
      <c r="F11" s="23"/>
      <c r="G11" s="23"/>
      <c r="H11" s="23"/>
      <c r="I11" s="23"/>
      <c r="J11" s="23"/>
      <c r="K11" s="23">
        <v>11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18">
        <f t="shared" si="1"/>
        <v>22</v>
      </c>
      <c r="AC11" s="19">
        <f t="shared" si="2"/>
        <v>48.888888888888886</v>
      </c>
      <c r="AD11" s="45">
        <f t="shared" si="3"/>
        <v>-51.111111111111114</v>
      </c>
    </row>
    <row r="12" spans="1:30" ht="24.95" customHeight="1" x14ac:dyDescent="0.35">
      <c r="A12" s="20">
        <v>6</v>
      </c>
      <c r="B12" s="21" t="s">
        <v>36</v>
      </c>
      <c r="C12" s="22">
        <v>41.3</v>
      </c>
      <c r="D12" s="16">
        <f t="shared" si="0"/>
        <v>413</v>
      </c>
      <c r="E12" s="23"/>
      <c r="F12" s="23">
        <v>80</v>
      </c>
      <c r="G12" s="23"/>
      <c r="H12" s="23"/>
      <c r="I12" s="23">
        <v>97</v>
      </c>
      <c r="J12" s="23"/>
      <c r="K12" s="23">
        <v>80</v>
      </c>
      <c r="L12" s="23">
        <v>61</v>
      </c>
      <c r="M12" s="23">
        <v>80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18">
        <f t="shared" si="1"/>
        <v>398</v>
      </c>
      <c r="AC12" s="19">
        <f t="shared" si="2"/>
        <v>96.368038740920099</v>
      </c>
      <c r="AD12" s="45">
        <f t="shared" si="3"/>
        <v>-3.6319612590799011</v>
      </c>
    </row>
    <row r="13" spans="1:30" ht="24.95" customHeight="1" x14ac:dyDescent="0.35">
      <c r="A13" s="20">
        <v>7</v>
      </c>
      <c r="B13" s="21" t="s">
        <v>7</v>
      </c>
      <c r="C13" s="22">
        <v>27.7</v>
      </c>
      <c r="D13" s="16">
        <f t="shared" si="0"/>
        <v>277</v>
      </c>
      <c r="E13" s="23">
        <v>66</v>
      </c>
      <c r="F13" s="23"/>
      <c r="G13" s="23">
        <v>109</v>
      </c>
      <c r="H13" s="23"/>
      <c r="I13" s="23"/>
      <c r="J13" s="23">
        <v>109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18">
        <f t="shared" si="1"/>
        <v>284</v>
      </c>
      <c r="AC13" s="19">
        <f t="shared" si="2"/>
        <v>102.52707581227436</v>
      </c>
      <c r="AD13" s="34">
        <f t="shared" si="3"/>
        <v>2.5270758122743615</v>
      </c>
    </row>
    <row r="14" spans="1:30" ht="24.95" customHeight="1" x14ac:dyDescent="0.35">
      <c r="A14" s="20">
        <v>8</v>
      </c>
      <c r="B14" s="21" t="s">
        <v>37</v>
      </c>
      <c r="C14" s="22">
        <v>18.8</v>
      </c>
      <c r="D14" s="16">
        <f t="shared" si="0"/>
        <v>188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18">
        <f t="shared" si="1"/>
        <v>0</v>
      </c>
      <c r="AC14" s="19">
        <f t="shared" si="2"/>
        <v>0</v>
      </c>
      <c r="AD14" s="45">
        <f t="shared" si="3"/>
        <v>-100</v>
      </c>
    </row>
    <row r="15" spans="1:30" ht="24.95" customHeight="1" x14ac:dyDescent="0.35">
      <c r="A15" s="20">
        <v>9</v>
      </c>
      <c r="B15" s="21" t="s">
        <v>8</v>
      </c>
      <c r="C15" s="22">
        <v>30</v>
      </c>
      <c r="D15" s="16">
        <f t="shared" si="0"/>
        <v>300</v>
      </c>
      <c r="E15" s="23"/>
      <c r="F15" s="23"/>
      <c r="G15" s="23"/>
      <c r="H15" s="23">
        <v>2</v>
      </c>
      <c r="I15" s="17"/>
      <c r="J15" s="17"/>
      <c r="K15" s="17"/>
      <c r="L15" s="17">
        <v>1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23"/>
      <c r="X15" s="23"/>
      <c r="Y15" s="23"/>
      <c r="Z15" s="23"/>
      <c r="AA15" s="23"/>
      <c r="AB15" s="18">
        <f t="shared" si="1"/>
        <v>3</v>
      </c>
      <c r="AC15" s="19">
        <f t="shared" si="2"/>
        <v>1</v>
      </c>
      <c r="AD15" s="45">
        <f t="shared" si="3"/>
        <v>-99</v>
      </c>
    </row>
    <row r="16" spans="1:30" ht="24.95" customHeight="1" x14ac:dyDescent="0.35">
      <c r="A16" s="20">
        <v>10</v>
      </c>
      <c r="B16" s="21" t="s">
        <v>9</v>
      </c>
      <c r="C16" s="22">
        <v>105</v>
      </c>
      <c r="D16" s="16">
        <f t="shared" si="0"/>
        <v>1050</v>
      </c>
      <c r="E16" s="23">
        <v>224</v>
      </c>
      <c r="F16" s="23">
        <v>53</v>
      </c>
      <c r="G16" s="23">
        <v>95</v>
      </c>
      <c r="H16" s="23"/>
      <c r="I16" s="23">
        <v>88</v>
      </c>
      <c r="J16" s="23">
        <v>100</v>
      </c>
      <c r="K16" s="23">
        <v>21</v>
      </c>
      <c r="L16" s="23">
        <v>93</v>
      </c>
      <c r="M16" s="23">
        <v>246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18">
        <f t="shared" si="1"/>
        <v>920</v>
      </c>
      <c r="AC16" s="19">
        <f t="shared" si="2"/>
        <v>87.61904761904762</v>
      </c>
      <c r="AD16" s="45">
        <f t="shared" si="3"/>
        <v>-12.38095238095238</v>
      </c>
    </row>
    <row r="17" spans="1:30" ht="24.95" customHeight="1" x14ac:dyDescent="0.35">
      <c r="A17" s="20">
        <v>11</v>
      </c>
      <c r="B17" s="21" t="s">
        <v>10</v>
      </c>
      <c r="C17" s="22">
        <v>165</v>
      </c>
      <c r="D17" s="16">
        <f t="shared" si="0"/>
        <v>1650</v>
      </c>
      <c r="E17" s="24">
        <v>152</v>
      </c>
      <c r="F17" s="24">
        <v>102</v>
      </c>
      <c r="G17" s="23">
        <v>79</v>
      </c>
      <c r="H17" s="23">
        <v>74</v>
      </c>
      <c r="I17" s="23">
        <v>204</v>
      </c>
      <c r="J17" s="24">
        <v>88</v>
      </c>
      <c r="K17" s="24">
        <v>162</v>
      </c>
      <c r="L17" s="23">
        <v>240</v>
      </c>
      <c r="M17" s="24">
        <v>89</v>
      </c>
      <c r="N17" s="23">
        <v>122</v>
      </c>
      <c r="O17" s="24"/>
      <c r="P17" s="24"/>
      <c r="Q17" s="23"/>
      <c r="R17" s="23"/>
      <c r="S17" s="23"/>
      <c r="T17" s="24"/>
      <c r="U17" s="24"/>
      <c r="V17" s="23"/>
      <c r="W17" s="24"/>
      <c r="X17" s="23"/>
      <c r="Y17" s="24"/>
      <c r="Z17" s="24"/>
      <c r="AA17" s="24"/>
      <c r="AB17" s="18">
        <f t="shared" si="1"/>
        <v>1312</v>
      </c>
      <c r="AC17" s="19">
        <f t="shared" si="2"/>
        <v>79.515151515151516</v>
      </c>
      <c r="AD17" s="45">
        <f t="shared" si="3"/>
        <v>-20.484848484848484</v>
      </c>
    </row>
    <row r="18" spans="1:30" ht="24.95" customHeight="1" x14ac:dyDescent="0.3">
      <c r="A18" s="20">
        <v>12</v>
      </c>
      <c r="B18" s="25" t="s">
        <v>12</v>
      </c>
      <c r="C18" s="22">
        <v>75</v>
      </c>
      <c r="D18" s="16">
        <f t="shared" si="0"/>
        <v>750</v>
      </c>
      <c r="E18" s="23"/>
      <c r="F18" s="23">
        <v>114</v>
      </c>
      <c r="G18" s="23">
        <v>122</v>
      </c>
      <c r="H18" s="23">
        <v>12</v>
      </c>
      <c r="I18" s="23">
        <v>122</v>
      </c>
      <c r="J18" s="23">
        <v>114</v>
      </c>
      <c r="K18" s="23">
        <v>49</v>
      </c>
      <c r="L18" s="23">
        <v>114</v>
      </c>
      <c r="M18" s="23"/>
      <c r="N18" s="23">
        <v>122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18">
        <f t="shared" si="1"/>
        <v>769</v>
      </c>
      <c r="AC18" s="19">
        <f t="shared" si="2"/>
        <v>102.53333333333333</v>
      </c>
      <c r="AD18" s="34">
        <f t="shared" si="3"/>
        <v>2.5333333333333314</v>
      </c>
    </row>
    <row r="19" spans="1:30" ht="24.95" customHeight="1" x14ac:dyDescent="0.35">
      <c r="A19" s="13">
        <v>13</v>
      </c>
      <c r="B19" s="21" t="s">
        <v>11</v>
      </c>
      <c r="C19" s="22">
        <v>8.3000000000000007</v>
      </c>
      <c r="D19" s="16">
        <f t="shared" si="0"/>
        <v>83</v>
      </c>
      <c r="E19" s="23"/>
      <c r="F19" s="23">
        <v>18</v>
      </c>
      <c r="G19" s="23"/>
      <c r="H19" s="23">
        <v>18</v>
      </c>
      <c r="I19" s="23"/>
      <c r="J19" s="23">
        <v>18</v>
      </c>
      <c r="K19" s="23"/>
      <c r="L19" s="23">
        <v>18</v>
      </c>
      <c r="M19" s="23"/>
      <c r="N19" s="23">
        <v>18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18">
        <f t="shared" si="1"/>
        <v>90</v>
      </c>
      <c r="AC19" s="19">
        <f t="shared" si="2"/>
        <v>108.43373493975903</v>
      </c>
      <c r="AD19" s="34">
        <f t="shared" si="3"/>
        <v>8.4337349397590344</v>
      </c>
    </row>
    <row r="20" spans="1:30" ht="27.75" customHeight="1" x14ac:dyDescent="0.3">
      <c r="A20" s="13">
        <v>14</v>
      </c>
      <c r="B20" s="35" t="s">
        <v>32</v>
      </c>
      <c r="C20" s="22">
        <v>37.5</v>
      </c>
      <c r="D20" s="16">
        <f t="shared" si="0"/>
        <v>375</v>
      </c>
      <c r="E20" s="23">
        <v>31</v>
      </c>
      <c r="F20" s="23">
        <v>31</v>
      </c>
      <c r="G20" s="23">
        <v>31</v>
      </c>
      <c r="H20" s="23"/>
      <c r="I20" s="23">
        <v>31</v>
      </c>
      <c r="J20" s="23">
        <v>31</v>
      </c>
      <c r="K20" s="23"/>
      <c r="L20" s="23"/>
      <c r="M20" s="23">
        <v>31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18">
        <f t="shared" si="1"/>
        <v>186</v>
      </c>
      <c r="AC20" s="19">
        <f t="shared" si="2"/>
        <v>49.6</v>
      </c>
      <c r="AD20" s="45">
        <f t="shared" si="3"/>
        <v>-50.4</v>
      </c>
    </row>
    <row r="21" spans="1:30" ht="24.95" customHeight="1" x14ac:dyDescent="0.35">
      <c r="A21" s="13">
        <v>15</v>
      </c>
      <c r="B21" s="21" t="s">
        <v>13</v>
      </c>
      <c r="C21" s="22">
        <v>75</v>
      </c>
      <c r="D21" s="16">
        <f t="shared" si="0"/>
        <v>750</v>
      </c>
      <c r="E21" s="23">
        <v>180</v>
      </c>
      <c r="F21" s="23"/>
      <c r="G21" s="23"/>
      <c r="H21" s="23">
        <v>180</v>
      </c>
      <c r="I21" s="23"/>
      <c r="J21" s="23"/>
      <c r="K21" s="23">
        <v>180</v>
      </c>
      <c r="L21" s="23"/>
      <c r="M21" s="23">
        <v>180</v>
      </c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18">
        <f t="shared" si="1"/>
        <v>720</v>
      </c>
      <c r="AC21" s="19">
        <f t="shared" si="2"/>
        <v>96</v>
      </c>
      <c r="AD21" s="45">
        <f t="shared" si="3"/>
        <v>-4</v>
      </c>
    </row>
    <row r="22" spans="1:30" ht="24.95" customHeight="1" x14ac:dyDescent="0.35">
      <c r="A22" s="13">
        <v>16</v>
      </c>
      <c r="B22" s="21" t="s">
        <v>14</v>
      </c>
      <c r="C22" s="22">
        <v>37.5</v>
      </c>
      <c r="D22" s="16">
        <f t="shared" si="0"/>
        <v>375</v>
      </c>
      <c r="E22" s="23">
        <v>35</v>
      </c>
      <c r="F22" s="23">
        <v>35</v>
      </c>
      <c r="G22" s="23">
        <v>35</v>
      </c>
      <c r="H22" s="23">
        <v>35</v>
      </c>
      <c r="I22" s="23">
        <v>35</v>
      </c>
      <c r="J22" s="23">
        <v>35</v>
      </c>
      <c r="K22" s="23">
        <v>35</v>
      </c>
      <c r="L22" s="23">
        <v>35</v>
      </c>
      <c r="M22" s="23">
        <v>35</v>
      </c>
      <c r="N22" s="23">
        <v>35</v>
      </c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18">
        <f t="shared" si="1"/>
        <v>350</v>
      </c>
      <c r="AC22" s="19">
        <f t="shared" si="2"/>
        <v>93.333333333333329</v>
      </c>
      <c r="AD22" s="45">
        <f t="shared" si="3"/>
        <v>-6.6666666666666714</v>
      </c>
    </row>
    <row r="23" spans="1:30" ht="24.95" customHeight="1" x14ac:dyDescent="0.35">
      <c r="A23" s="13">
        <v>17</v>
      </c>
      <c r="B23" s="21" t="s">
        <v>15</v>
      </c>
      <c r="C23" s="22">
        <v>60</v>
      </c>
      <c r="D23" s="16">
        <f t="shared" si="0"/>
        <v>600</v>
      </c>
      <c r="E23" s="23">
        <v>30</v>
      </c>
      <c r="F23" s="23">
        <v>39</v>
      </c>
      <c r="G23" s="23">
        <v>68</v>
      </c>
      <c r="H23" s="23">
        <v>75</v>
      </c>
      <c r="I23" s="23">
        <v>30</v>
      </c>
      <c r="J23" s="23">
        <v>30</v>
      </c>
      <c r="K23" s="23">
        <v>39</v>
      </c>
      <c r="L23" s="23">
        <v>60</v>
      </c>
      <c r="M23" s="23">
        <v>77</v>
      </c>
      <c r="N23" s="23">
        <v>30</v>
      </c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18">
        <f t="shared" si="1"/>
        <v>478</v>
      </c>
      <c r="AC23" s="19">
        <f t="shared" si="2"/>
        <v>79.666666666666671</v>
      </c>
      <c r="AD23" s="45">
        <f t="shared" si="3"/>
        <v>-20.333333333333329</v>
      </c>
    </row>
    <row r="24" spans="1:30" ht="24.95" customHeight="1" x14ac:dyDescent="0.35">
      <c r="A24" s="13">
        <v>18</v>
      </c>
      <c r="B24" s="21" t="s">
        <v>16</v>
      </c>
      <c r="C24" s="22">
        <v>32.299999999999997</v>
      </c>
      <c r="D24" s="16">
        <f t="shared" si="0"/>
        <v>323</v>
      </c>
      <c r="E24" s="24">
        <v>12</v>
      </c>
      <c r="F24" s="24">
        <v>46</v>
      </c>
      <c r="G24" s="23">
        <v>83</v>
      </c>
      <c r="H24" s="23">
        <v>100</v>
      </c>
      <c r="I24" s="23">
        <v>33</v>
      </c>
      <c r="J24" s="24">
        <v>20</v>
      </c>
      <c r="K24" s="24">
        <v>89</v>
      </c>
      <c r="L24" s="23">
        <v>25</v>
      </c>
      <c r="M24" s="23">
        <v>33</v>
      </c>
      <c r="N24" s="23">
        <v>47</v>
      </c>
      <c r="O24" s="24"/>
      <c r="P24" s="24"/>
      <c r="Q24" s="23"/>
      <c r="R24" s="23"/>
      <c r="S24" s="23"/>
      <c r="T24" s="24"/>
      <c r="U24" s="24"/>
      <c r="V24" s="23"/>
      <c r="W24" s="23"/>
      <c r="X24" s="23"/>
      <c r="Y24" s="24"/>
      <c r="Z24" s="24"/>
      <c r="AA24" s="23"/>
      <c r="AB24" s="18">
        <f t="shared" si="1"/>
        <v>488</v>
      </c>
      <c r="AC24" s="19">
        <f t="shared" si="2"/>
        <v>151.08359133126936</v>
      </c>
      <c r="AD24" s="45">
        <f t="shared" si="3"/>
        <v>51.083591331269361</v>
      </c>
    </row>
    <row r="25" spans="1:30" ht="24.95" customHeight="1" x14ac:dyDescent="0.35">
      <c r="A25" s="13">
        <v>19</v>
      </c>
      <c r="B25" s="47" t="s">
        <v>17</v>
      </c>
      <c r="C25" s="22">
        <v>9</v>
      </c>
      <c r="D25" s="16">
        <f t="shared" si="0"/>
        <v>90</v>
      </c>
      <c r="E25" s="23"/>
      <c r="F25" s="23">
        <v>53</v>
      </c>
      <c r="G25" s="23"/>
      <c r="H25" s="23"/>
      <c r="I25" s="23"/>
      <c r="J25" s="23">
        <v>53</v>
      </c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18">
        <f t="shared" si="1"/>
        <v>106</v>
      </c>
      <c r="AC25" s="19">
        <f t="shared" si="2"/>
        <v>117.77777777777777</v>
      </c>
      <c r="AD25" s="46">
        <f t="shared" si="3"/>
        <v>17.777777777777771</v>
      </c>
    </row>
    <row r="26" spans="1:30" ht="24.95" customHeight="1" x14ac:dyDescent="0.35">
      <c r="A26" s="13">
        <v>20</v>
      </c>
      <c r="B26" s="21" t="s">
        <v>18</v>
      </c>
      <c r="C26" s="22">
        <v>21.8</v>
      </c>
      <c r="D26" s="16">
        <f t="shared" si="0"/>
        <v>218</v>
      </c>
      <c r="E26" s="23">
        <v>40</v>
      </c>
      <c r="F26" s="23">
        <v>2</v>
      </c>
      <c r="G26" s="23">
        <v>18</v>
      </c>
      <c r="H26" s="23">
        <v>20</v>
      </c>
      <c r="I26" s="23">
        <v>45</v>
      </c>
      <c r="J26" s="23"/>
      <c r="K26" s="23"/>
      <c r="L26" s="23">
        <v>4</v>
      </c>
      <c r="M26" s="23">
        <v>36</v>
      </c>
      <c r="N26" s="23">
        <v>15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18">
        <f t="shared" si="1"/>
        <v>180</v>
      </c>
      <c r="AC26" s="19">
        <f t="shared" si="2"/>
        <v>82.568807339449535</v>
      </c>
      <c r="AD26" s="45">
        <f t="shared" si="3"/>
        <v>-17.431192660550465</v>
      </c>
    </row>
    <row r="27" spans="1:30" ht="24.95" customHeight="1" x14ac:dyDescent="0.35">
      <c r="A27" s="20">
        <v>21</v>
      </c>
      <c r="B27" s="21" t="s">
        <v>19</v>
      </c>
      <c r="C27" s="22">
        <v>15.8</v>
      </c>
      <c r="D27" s="16">
        <f t="shared" si="0"/>
        <v>158</v>
      </c>
      <c r="E27" s="23">
        <v>15</v>
      </c>
      <c r="F27" s="23">
        <v>15</v>
      </c>
      <c r="G27" s="23">
        <v>19</v>
      </c>
      <c r="H27" s="23">
        <v>22</v>
      </c>
      <c r="I27" s="23">
        <v>10</v>
      </c>
      <c r="J27" s="23">
        <v>12</v>
      </c>
      <c r="K27" s="23">
        <v>21</v>
      </c>
      <c r="L27" s="23">
        <v>10</v>
      </c>
      <c r="M27" s="23">
        <v>17</v>
      </c>
      <c r="N27" s="23">
        <v>7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8">
        <f t="shared" si="1"/>
        <v>148</v>
      </c>
      <c r="AC27" s="19">
        <f t="shared" si="2"/>
        <v>93.670886075949369</v>
      </c>
      <c r="AD27" s="45">
        <f t="shared" si="3"/>
        <v>-6.3291139240506311</v>
      </c>
    </row>
    <row r="28" spans="1:30" ht="24.95" customHeight="1" x14ac:dyDescent="0.35">
      <c r="A28" s="20">
        <v>22</v>
      </c>
      <c r="B28" s="21" t="s">
        <v>20</v>
      </c>
      <c r="C28" s="22">
        <v>8.3000000000000007</v>
      </c>
      <c r="D28" s="16">
        <f t="shared" si="0"/>
        <v>83</v>
      </c>
      <c r="E28" s="23">
        <v>6</v>
      </c>
      <c r="F28" s="23">
        <v>4</v>
      </c>
      <c r="G28" s="23">
        <v>3</v>
      </c>
      <c r="H28" s="23">
        <v>6</v>
      </c>
      <c r="I28" s="23">
        <v>6</v>
      </c>
      <c r="J28" s="23">
        <v>5</v>
      </c>
      <c r="K28" s="23">
        <v>4</v>
      </c>
      <c r="L28" s="23">
        <v>4</v>
      </c>
      <c r="M28" s="23"/>
      <c r="N28" s="23">
        <v>4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18">
        <f t="shared" si="1"/>
        <v>42</v>
      </c>
      <c r="AC28" s="19">
        <f t="shared" si="2"/>
        <v>50.602409638554214</v>
      </c>
      <c r="AD28" s="45">
        <f t="shared" si="3"/>
        <v>-49.397590361445786</v>
      </c>
    </row>
    <row r="29" spans="1:30" ht="24.95" customHeight="1" x14ac:dyDescent="0.35">
      <c r="A29" s="20">
        <v>23</v>
      </c>
      <c r="B29" s="21" t="s">
        <v>21</v>
      </c>
      <c r="C29" s="22">
        <v>15</v>
      </c>
      <c r="D29" s="16">
        <f t="shared" si="0"/>
        <v>150</v>
      </c>
      <c r="E29" s="23"/>
      <c r="F29" s="23">
        <v>40</v>
      </c>
      <c r="G29" s="23"/>
      <c r="H29" s="23"/>
      <c r="I29" s="23"/>
      <c r="J29" s="23">
        <v>40</v>
      </c>
      <c r="K29" s="23"/>
      <c r="L29" s="23"/>
      <c r="M29" s="23"/>
      <c r="N29" s="23">
        <v>40</v>
      </c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18">
        <f t="shared" si="1"/>
        <v>120</v>
      </c>
      <c r="AC29" s="19">
        <f t="shared" si="2"/>
        <v>80</v>
      </c>
      <c r="AD29" s="45">
        <f t="shared" si="3"/>
        <v>-20</v>
      </c>
    </row>
    <row r="30" spans="1:30" ht="24.95" customHeight="1" x14ac:dyDescent="0.35">
      <c r="A30" s="20">
        <v>24</v>
      </c>
      <c r="B30" s="21" t="s">
        <v>22</v>
      </c>
      <c r="C30" s="22">
        <v>0.45</v>
      </c>
      <c r="D30" s="16">
        <f t="shared" si="0"/>
        <v>4.5</v>
      </c>
      <c r="E30" s="23">
        <v>0.3</v>
      </c>
      <c r="F30" s="23">
        <v>0.3</v>
      </c>
      <c r="G30" s="23">
        <v>0.3</v>
      </c>
      <c r="H30" s="23">
        <v>0.3</v>
      </c>
      <c r="I30" s="23">
        <v>0.6</v>
      </c>
      <c r="J30" s="23">
        <v>0.3</v>
      </c>
      <c r="K30" s="23">
        <v>0.3</v>
      </c>
      <c r="L30" s="23">
        <v>0.3</v>
      </c>
      <c r="M30" s="23">
        <v>0.3</v>
      </c>
      <c r="N30" s="23">
        <v>0.3</v>
      </c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18">
        <f t="shared" si="1"/>
        <v>3.2999999999999989</v>
      </c>
      <c r="AC30" s="19">
        <f t="shared" si="2"/>
        <v>73.333333333333314</v>
      </c>
      <c r="AD30" s="45">
        <f t="shared" si="3"/>
        <v>-26.666666666666686</v>
      </c>
    </row>
    <row r="31" spans="1:30" ht="24.95" customHeight="1" x14ac:dyDescent="0.35">
      <c r="A31" s="20">
        <v>25</v>
      </c>
      <c r="B31" s="21" t="s">
        <v>23</v>
      </c>
      <c r="C31" s="22">
        <v>0.45</v>
      </c>
      <c r="D31" s="16">
        <f t="shared" si="0"/>
        <v>4.5</v>
      </c>
      <c r="E31" s="23"/>
      <c r="F31" s="23"/>
      <c r="G31" s="23"/>
      <c r="H31" s="23">
        <v>2</v>
      </c>
      <c r="I31" s="23"/>
      <c r="J31" s="23"/>
      <c r="K31" s="23"/>
      <c r="L31" s="23">
        <v>2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18">
        <f t="shared" si="1"/>
        <v>4</v>
      </c>
      <c r="AC31" s="19">
        <f t="shared" si="2"/>
        <v>88.888888888888886</v>
      </c>
      <c r="AD31" s="45">
        <f t="shared" si="3"/>
        <v>-11.111111111111114</v>
      </c>
    </row>
    <row r="32" spans="1:30" ht="24.95" customHeight="1" x14ac:dyDescent="0.35">
      <c r="A32" s="20">
        <v>26</v>
      </c>
      <c r="B32" s="21" t="s">
        <v>24</v>
      </c>
      <c r="C32" s="22">
        <v>0.9</v>
      </c>
      <c r="D32" s="16">
        <f t="shared" si="0"/>
        <v>9</v>
      </c>
      <c r="E32" s="23"/>
      <c r="F32" s="23"/>
      <c r="G32" s="23">
        <v>3</v>
      </c>
      <c r="H32" s="23"/>
      <c r="I32" s="23"/>
      <c r="J32" s="23"/>
      <c r="K32" s="23">
        <v>3</v>
      </c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18">
        <f t="shared" si="1"/>
        <v>6</v>
      </c>
      <c r="AC32" s="19">
        <f t="shared" si="2"/>
        <v>66.666666666666671</v>
      </c>
      <c r="AD32" s="45">
        <f t="shared" si="3"/>
        <v>-33.333333333333329</v>
      </c>
    </row>
    <row r="33" spans="1:30" ht="24.95" customHeight="1" x14ac:dyDescent="0.35">
      <c r="A33" s="13">
        <v>27</v>
      </c>
      <c r="B33" s="47" t="s">
        <v>25</v>
      </c>
      <c r="C33" s="22">
        <v>22.5</v>
      </c>
      <c r="D33" s="16">
        <f t="shared" si="0"/>
        <v>225</v>
      </c>
      <c r="E33" s="23">
        <v>16</v>
      </c>
      <c r="F33" s="23">
        <v>22</v>
      </c>
      <c r="G33" s="23">
        <v>22</v>
      </c>
      <c r="H33" s="23">
        <v>29</v>
      </c>
      <c r="I33" s="23">
        <v>25</v>
      </c>
      <c r="J33" s="23">
        <v>17</v>
      </c>
      <c r="K33" s="23">
        <v>38</v>
      </c>
      <c r="L33" s="23">
        <v>26</v>
      </c>
      <c r="M33" s="23">
        <v>21</v>
      </c>
      <c r="N33" s="23">
        <v>17</v>
      </c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18">
        <f t="shared" si="1"/>
        <v>233</v>
      </c>
      <c r="AC33" s="19">
        <f t="shared" si="2"/>
        <v>103.55555555555556</v>
      </c>
      <c r="AD33" s="46">
        <f t="shared" si="3"/>
        <v>3.5555555555555571</v>
      </c>
    </row>
    <row r="34" spans="1:30" ht="24.95" customHeight="1" x14ac:dyDescent="0.35">
      <c r="A34" s="20">
        <v>28</v>
      </c>
      <c r="B34" s="21" t="s">
        <v>26</v>
      </c>
      <c r="C34" s="22">
        <v>0.4</v>
      </c>
      <c r="D34" s="16">
        <f t="shared" si="0"/>
        <v>4</v>
      </c>
      <c r="E34" s="23">
        <v>0.5</v>
      </c>
      <c r="F34" s="23"/>
      <c r="G34" s="23"/>
      <c r="H34" s="23"/>
      <c r="I34" s="23"/>
      <c r="J34" s="23"/>
      <c r="K34" s="23"/>
      <c r="L34" s="23"/>
      <c r="M34" s="23">
        <v>0.5</v>
      </c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18">
        <f t="shared" si="1"/>
        <v>1</v>
      </c>
      <c r="AC34" s="19">
        <f t="shared" si="2"/>
        <v>25</v>
      </c>
      <c r="AD34" s="45">
        <f t="shared" si="3"/>
        <v>-75</v>
      </c>
    </row>
    <row r="35" spans="1:30" ht="24.95" customHeight="1" x14ac:dyDescent="0.35">
      <c r="A35" s="20">
        <v>29</v>
      </c>
      <c r="B35" s="21" t="s">
        <v>38</v>
      </c>
      <c r="C35" s="22">
        <v>2.2999999999999998</v>
      </c>
      <c r="D35" s="16">
        <f t="shared" si="0"/>
        <v>23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18">
        <f t="shared" si="1"/>
        <v>0</v>
      </c>
      <c r="AC35" s="19">
        <f t="shared" si="2"/>
        <v>0</v>
      </c>
      <c r="AD35" s="45">
        <f t="shared" si="3"/>
        <v>-100</v>
      </c>
    </row>
    <row r="36" spans="1:30" ht="24.95" customHeight="1" x14ac:dyDescent="0.35">
      <c r="A36" s="13">
        <v>30</v>
      </c>
      <c r="B36" s="21" t="s">
        <v>27</v>
      </c>
      <c r="C36" s="22">
        <v>3.75</v>
      </c>
      <c r="D36" s="16">
        <f t="shared" si="0"/>
        <v>37.5</v>
      </c>
      <c r="E36" s="23">
        <v>2</v>
      </c>
      <c r="F36" s="23">
        <v>4</v>
      </c>
      <c r="G36" s="23">
        <v>4</v>
      </c>
      <c r="H36" s="17">
        <v>4</v>
      </c>
      <c r="I36" s="23">
        <v>4</v>
      </c>
      <c r="J36" s="23">
        <v>4</v>
      </c>
      <c r="K36" s="23">
        <v>4</v>
      </c>
      <c r="L36" s="23">
        <v>4</v>
      </c>
      <c r="M36" s="23">
        <v>4</v>
      </c>
      <c r="N36" s="23">
        <v>3</v>
      </c>
      <c r="O36" s="23"/>
      <c r="P36" s="23"/>
      <c r="Q36" s="23"/>
      <c r="R36" s="17"/>
      <c r="S36" s="23"/>
      <c r="T36" s="23"/>
      <c r="U36" s="23"/>
      <c r="V36" s="23"/>
      <c r="W36" s="23"/>
      <c r="X36" s="23"/>
      <c r="Y36" s="23"/>
      <c r="Z36" s="23"/>
      <c r="AA36" s="23"/>
      <c r="AB36" s="18">
        <f t="shared" si="1"/>
        <v>37</v>
      </c>
      <c r="AC36" s="19">
        <f t="shared" si="2"/>
        <v>98.666666666666671</v>
      </c>
      <c r="AD36" s="45">
        <f t="shared" si="3"/>
        <v>-1.3333333333333286</v>
      </c>
    </row>
    <row r="37" spans="1:30" ht="25.5" customHeight="1" x14ac:dyDescent="0.35">
      <c r="A37" s="20"/>
      <c r="B37" s="26"/>
      <c r="C37" s="21">
        <f>SUM(C7:C36)</f>
        <v>1212.3500000000001</v>
      </c>
      <c r="D37" s="26">
        <f>SUM(D7:D36)</f>
        <v>12123.5</v>
      </c>
      <c r="E37" s="23"/>
      <c r="F37" s="27" t="s">
        <v>3</v>
      </c>
      <c r="G37" s="27"/>
      <c r="H37" s="27"/>
      <c r="I37" s="27"/>
      <c r="J37" s="27"/>
      <c r="K37" s="27"/>
      <c r="L37" s="27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28"/>
      <c r="AA37" s="29"/>
      <c r="AB37" s="30">
        <f>SUM(AB7:AB36)</f>
        <v>10001.299999999999</v>
      </c>
      <c r="AC37" s="31">
        <f>SUM(AC7:AC36)</f>
        <v>2319.8130178896618</v>
      </c>
      <c r="AD37" s="32"/>
    </row>
    <row r="38" spans="1:30" ht="11.25" hidden="1" customHeight="1" x14ac:dyDescent="0.3">
      <c r="A38" s="3"/>
      <c r="B38" s="5"/>
      <c r="C38" s="5"/>
      <c r="D38" s="5"/>
      <c r="E38" s="7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33"/>
    </row>
    <row r="39" spans="1:30" ht="18.75" hidden="1" customHeight="1" x14ac:dyDescent="0.3">
      <c r="A39" s="3"/>
      <c r="B39" s="5"/>
      <c r="C39" s="5"/>
      <c r="D39" s="5"/>
      <c r="E39" s="7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33"/>
    </row>
    <row r="40" spans="1:30" ht="18.75" hidden="1" customHeight="1" x14ac:dyDescent="0.3">
      <c r="A40" s="3"/>
      <c r="B40" s="5"/>
      <c r="C40" s="5"/>
      <c r="D40" s="5"/>
      <c r="E40" s="7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33"/>
    </row>
    <row r="41" spans="1:30" ht="24" customHeight="1" x14ac:dyDescent="0.3">
      <c r="A41" s="3"/>
      <c r="B41" s="5"/>
      <c r="C41" s="5"/>
      <c r="D41" s="5"/>
      <c r="E41" s="7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8"/>
      <c r="AC41" s="8"/>
      <c r="AD41" s="33"/>
    </row>
    <row r="42" spans="1:30" ht="19.5" x14ac:dyDescent="0.35">
      <c r="A42" s="3"/>
      <c r="B42" s="5"/>
      <c r="C42" s="5"/>
      <c r="D42" s="5"/>
      <c r="E42" s="7"/>
      <c r="F42" s="8" t="s">
        <v>31</v>
      </c>
      <c r="G42" s="8"/>
      <c r="H42" s="8"/>
      <c r="I42" s="8"/>
      <c r="J42" s="8" t="s">
        <v>40</v>
      </c>
      <c r="K42" s="8"/>
      <c r="L42" s="8"/>
      <c r="M42" s="8"/>
      <c r="N42" s="8"/>
      <c r="O42" s="8"/>
      <c r="P42" s="8"/>
      <c r="Q42" s="8"/>
      <c r="R42" s="43" t="s">
        <v>29</v>
      </c>
      <c r="S42" s="43"/>
      <c r="T42" s="43"/>
      <c r="U42" s="43"/>
      <c r="V42" s="43"/>
      <c r="W42" s="43"/>
      <c r="X42" s="43"/>
      <c r="Y42" s="43"/>
      <c r="Z42" s="43"/>
      <c r="AA42" s="43"/>
      <c r="AB42" s="44"/>
      <c r="AC42" s="9">
        <f>AB37*100/D37</f>
        <v>82.495154039675</v>
      </c>
      <c r="AD42" s="3"/>
    </row>
    <row r="43" spans="1:30" ht="18.75" x14ac:dyDescent="0.3">
      <c r="A43" s="3"/>
      <c r="B43" s="10"/>
      <c r="C43" s="5"/>
      <c r="D43" s="5"/>
      <c r="E43" s="5"/>
      <c r="F43" s="5" t="s">
        <v>30</v>
      </c>
      <c r="G43" s="5"/>
      <c r="H43" s="5"/>
      <c r="I43" s="5"/>
      <c r="J43" s="5" t="s">
        <v>39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3"/>
    </row>
    <row r="44" spans="1:30" ht="18.75" x14ac:dyDescent="0.3">
      <c r="A44" s="3"/>
      <c r="B44" s="5"/>
      <c r="C44" s="5"/>
      <c r="D44" s="5"/>
      <c r="E44" s="5">
        <v>1</v>
      </c>
      <c r="F44" s="5">
        <v>2</v>
      </c>
      <c r="G44" s="5">
        <v>3</v>
      </c>
      <c r="H44" s="5">
        <v>4</v>
      </c>
      <c r="I44" s="5">
        <v>5</v>
      </c>
      <c r="J44" s="5">
        <v>6</v>
      </c>
      <c r="K44" s="5">
        <v>7</v>
      </c>
      <c r="L44" s="5">
        <v>8</v>
      </c>
      <c r="M44" s="5">
        <v>9</v>
      </c>
      <c r="N44" s="5">
        <v>10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>
        <v>9</v>
      </c>
      <c r="AB44" s="5"/>
      <c r="AC44" s="5"/>
      <c r="AD44" s="3"/>
    </row>
    <row r="45" spans="1:30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30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30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30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2:29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2:29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2:29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</sheetData>
  <mergeCells count="13">
    <mergeCell ref="AC5:AC6"/>
    <mergeCell ref="AD5:AD6"/>
    <mergeCell ref="M37:Y37"/>
    <mergeCell ref="F41:AA41"/>
    <mergeCell ref="R42:AB42"/>
    <mergeCell ref="M1:AB1"/>
    <mergeCell ref="G2:V4"/>
    <mergeCell ref="A5:A6"/>
    <mergeCell ref="B5:B6"/>
    <mergeCell ref="C5:C6"/>
    <mergeCell ref="D5:D6"/>
    <mergeCell ref="E5:AA5"/>
    <mergeCell ref="AB5:AB6"/>
  </mergeCells>
  <pageMargins left="0" right="0" top="0" bottom="0" header="0.31496062992125984" footer="0.31496062992125984"/>
  <pageSetup paperSize="9"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март26</vt:lpstr>
      <vt:lpstr>март26!Область_печати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2026-02-20T19:20:53Z</dcterms:modified>
</cp:coreProperties>
</file>