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2-3\"/>
    </mc:Choice>
  </mc:AlternateContent>
  <xr:revisionPtr revIDLastSave="0" documentId="13_ncr:1_{E41DF7E0-F900-40C7-938A-1576E5888C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Лист1!$A$1:$AJ$89</definedName>
  </definedNames>
  <calcPr calcId="191029" refMode="R1C1"/>
</workbook>
</file>

<file path=xl/calcChain.xml><?xml version="1.0" encoding="utf-8"?>
<calcChain xmlns="http://schemas.openxmlformats.org/spreadsheetml/2006/main">
  <c r="N84" i="1" l="1"/>
  <c r="O64" i="1"/>
  <c r="O48" i="1"/>
  <c r="O78" i="1"/>
  <c r="O72" i="1"/>
  <c r="O46" i="1"/>
  <c r="AH65" i="1"/>
  <c r="AH67" i="1"/>
  <c r="AH69" i="1"/>
  <c r="AH71" i="1"/>
  <c r="AH73" i="1"/>
  <c r="AH77" i="1"/>
  <c r="AH79" i="1"/>
  <c r="AH81" i="1"/>
  <c r="U42" i="1"/>
  <c r="AH41" i="1" s="1"/>
  <c r="U82" i="1"/>
  <c r="U76" i="1"/>
  <c r="U59" i="1"/>
  <c r="U44" i="1"/>
  <c r="U30" i="1"/>
  <c r="AH47" i="1"/>
  <c r="AJ48" i="1" s="1"/>
  <c r="F59" i="1"/>
  <c r="F54" i="1"/>
  <c r="AH53" i="1" s="1"/>
  <c r="O34" i="1" l="1"/>
  <c r="AH33" i="1" s="1"/>
  <c r="AJ34" i="1" s="1"/>
  <c r="N59" i="1"/>
  <c r="AJ78" i="1" l="1"/>
  <c r="O59" i="1"/>
  <c r="U50" i="1"/>
  <c r="AH49" i="1" s="1"/>
  <c r="AH83" i="1"/>
  <c r="Q38" i="1"/>
  <c r="AH37" i="1" s="1"/>
  <c r="L66" i="1"/>
  <c r="L32" i="1"/>
  <c r="L30" i="1"/>
  <c r="V36" i="1"/>
  <c r="AH35" i="1" s="1"/>
  <c r="G80" i="1"/>
  <c r="Q52" i="1"/>
  <c r="AH51" i="1" l="1"/>
  <c r="AJ51" i="1" s="1"/>
  <c r="AJ82" i="1"/>
  <c r="V32" i="1"/>
  <c r="M64" i="1"/>
  <c r="Q59" i="1"/>
  <c r="L72" i="1" l="1"/>
  <c r="V59" i="1"/>
  <c r="M46" i="1"/>
  <c r="M59" i="1"/>
  <c r="L46" i="1"/>
  <c r="AH45" i="1" s="1"/>
  <c r="G59" i="1"/>
  <c r="E59" i="1"/>
  <c r="D59" i="1"/>
  <c r="AJ72" i="1" l="1"/>
  <c r="AJ54" i="1"/>
  <c r="L74" i="1"/>
  <c r="D40" i="1" l="1"/>
  <c r="AH39" i="1" s="1"/>
  <c r="V76" i="1"/>
  <c r="Q30" i="1"/>
  <c r="Q25" i="1"/>
  <c r="M30" i="1"/>
  <c r="L44" i="1" l="1"/>
  <c r="AH43" i="1" s="1"/>
  <c r="AJ40" i="1"/>
  <c r="AJ38" i="1"/>
  <c r="V25" i="1"/>
  <c r="P25" i="1"/>
  <c r="O25" i="1"/>
  <c r="N25" i="1"/>
  <c r="M25" i="1"/>
  <c r="L25" i="1"/>
  <c r="F25" i="1"/>
  <c r="E25" i="1"/>
  <c r="D25" i="1"/>
  <c r="F70" i="1"/>
  <c r="P68" i="1"/>
  <c r="E66" i="1"/>
  <c r="L64" i="1"/>
  <c r="AH63" i="1" s="1"/>
  <c r="F76" i="1"/>
  <c r="D76" i="1"/>
  <c r="AH75" i="1" s="1"/>
  <c r="AJ46" i="1"/>
  <c r="D32" i="1"/>
  <c r="AH31" i="1" s="1"/>
  <c r="D30" i="1"/>
  <c r="AH29" i="1" s="1"/>
  <c r="M28" i="1"/>
  <c r="AH27" i="1" s="1"/>
  <c r="AJ80" i="1"/>
  <c r="AJ70" i="1" l="1"/>
  <c r="AJ28" i="1"/>
  <c r="AJ68" i="1"/>
  <c r="AJ74" i="1"/>
  <c r="AJ66" i="1"/>
  <c r="AJ76" i="1"/>
  <c r="AJ32" i="1"/>
  <c r="AJ30" i="1"/>
  <c r="AJ84" i="1"/>
  <c r="AJ36" i="1"/>
  <c r="AJ42" i="1"/>
  <c r="AJ64" i="1"/>
  <c r="AJ44" i="1"/>
  <c r="O14" i="1" l="1"/>
  <c r="L13" i="1" s="1"/>
</calcChain>
</file>

<file path=xl/sharedStrings.xml><?xml version="1.0" encoding="utf-8"?>
<sst xmlns="http://schemas.openxmlformats.org/spreadsheetml/2006/main" count="152" uniqueCount="106">
  <si>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</si>
  <si>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</si>
  <si>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</si>
  <si>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</si>
  <si>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</si>
  <si>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</si>
  <si>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</si>
  <si>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</si>
  <si>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</si>
  <si>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</si>
  <si>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</si>
  <si>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</si>
  <si>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</si>
  <si>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</si>
  <si>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</si>
  <si>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</si>
  <si>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</si>
  <si>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</si>
  <si>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</si>
  <si>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</si>
  <si>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</si>
  <si>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</si>
  <si>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</si>
  <si>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</si>
  <si>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</si>
  <si>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</si>
  <si>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</si>
  <si>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</si>
  <si>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</si>
  <si>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</si>
  <si>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</si>
  <si>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</si>
  <si>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</si>
  <si>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</si>
  <si>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</si>
  <si>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</si>
  <si>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</si>
  <si>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</si>
  <si>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</si>
  <si>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</si>
  <si>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</si>
  <si>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</si>
  <si>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</si>
  <si>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</si>
  <si>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</si>
  <si>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</si>
  <si>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</si>
  <si>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</si>
  <si>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</si>
  <si>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</si>
  <si>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</si>
  <si>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</si>
  <si>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</si>
  <si>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</si>
  <si>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</si>
  <si>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</si>
  <si>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</si>
  <si>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</si>
  <si>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 xml:space="preserve"> Хлеб рж.</t>
  </si>
  <si>
    <t>масло сливочное</t>
  </si>
  <si>
    <t>яйцо</t>
  </si>
  <si>
    <t>мука пшеничная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</si>
  <si>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</si>
  <si>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</si>
  <si>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</si>
  <si>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</si>
  <si>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</si>
  <si>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</si>
  <si>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</si>
  <si>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</si>
  <si>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</si>
  <si>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</si>
  <si>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</si>
  <si>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</si>
  <si>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</si>
  <si>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Хлеб пшеничный</t>
  </si>
  <si>
    <t>морковь</t>
  </si>
  <si>
    <t>Рыба</t>
  </si>
  <si>
    <t>картофель</t>
  </si>
  <si>
    <t>Рис</t>
  </si>
  <si>
    <t>Кофейный напиток</t>
  </si>
  <si>
    <t xml:space="preserve"> Меню-требование на выдачу продуктов питания  N </t>
  </si>
  <si>
    <t xml:space="preserve"> Форма   299  по ОКУД</t>
  </si>
  <si>
    <t>Суп с гренками</t>
  </si>
  <si>
    <t>Рыба отварная</t>
  </si>
  <si>
    <t>Каша рассыпчатая гречневая</t>
  </si>
  <si>
    <t>Гречка</t>
  </si>
  <si>
    <t>Яблоко 10-00</t>
  </si>
  <si>
    <t>яблоко</t>
  </si>
  <si>
    <t>Масло растительное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</si>
  <si>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</si>
  <si>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</si>
  <si>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</si>
  <si>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</si>
  <si>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r>
      <t>Учреждение    _</t>
    </r>
    <r>
      <rPr>
        <b/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b/>
        <i/>
        <sz val="8"/>
        <rFont val="Times New Roman"/>
        <family val="1"/>
        <charset val="204"/>
      </rPr>
      <t>_____</t>
    </r>
  </si>
  <si>
    <t>150\5\5</t>
  </si>
  <si>
    <t>лимон</t>
  </si>
  <si>
    <t>Чай с сахаром и лимоном</t>
  </si>
  <si>
    <t>150\6\3,5</t>
  </si>
  <si>
    <t>ленивые вареники</t>
  </si>
  <si>
    <t>творог</t>
  </si>
  <si>
    <t>суп молочный рисовый</t>
  </si>
  <si>
    <t>винегрет</t>
  </si>
  <si>
    <t>огурец соленый</t>
  </si>
  <si>
    <t>свекла</t>
  </si>
  <si>
    <t>витаминизированный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</si>
</sst>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7">
    <font>
      <sz val="10"/>
      <name val="Pragmatica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Pragmatica"/>
      <charset val="204"/>
    </font>
    <font>
      <b/>
      <i/>
      <sz val="14"/>
      <name val="Times New Roman"/>
      <family val="1"/>
      <charset val="204"/>
    </font>
    <font>
      <b/>
      <sz val="14"/>
      <name val="Pragmatica"/>
      <charset val="204"/>
    </font>
    <font>
      <b/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14" fontId="1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2" fillId="0" borderId="21" xfId="0" applyNumberFormat="1" applyFont="1" applyBorder="1"/>
    <xf numFmtId="0" fontId="1" fillId="0" borderId="22" xfId="0" applyFont="1" applyBorder="1"/>
    <xf numFmtId="0" fontId="1" fillId="0" borderId="21" xfId="0" applyFont="1" applyBorder="1"/>
    <xf numFmtId="0" fontId="2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25" xfId="0" applyFont="1" applyBorder="1"/>
    <xf numFmtId="0" fontId="2" fillId="0" borderId="28" xfId="0" applyFont="1" applyBorder="1"/>
    <xf numFmtId="0" fontId="2" fillId="0" borderId="0" xfId="0" applyFont="1" applyAlignment="1">
      <alignment vertical="top"/>
    </xf>
    <xf numFmtId="2" fontId="2" fillId="0" borderId="25" xfId="0" applyNumberFormat="1" applyFont="1" applyBorder="1"/>
    <xf numFmtId="0" fontId="1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2" fillId="0" borderId="35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9" xfId="0" applyFont="1" applyBorder="1"/>
    <xf numFmtId="0" fontId="1" fillId="0" borderId="18" xfId="0" applyFont="1" applyBorder="1"/>
    <xf numFmtId="0" fontId="2" fillId="0" borderId="36" xfId="0" applyFont="1" applyBorder="1"/>
    <xf numFmtId="0" fontId="11" fillId="0" borderId="42" xfId="0" applyFont="1" applyBorder="1" applyAlignment="1">
      <alignment vertical="center"/>
    </xf>
    <xf numFmtId="164" fontId="11" fillId="0" borderId="42" xfId="0" applyNumberFormat="1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2" fontId="13" fillId="0" borderId="42" xfId="0" applyNumberFormat="1" applyFont="1" applyBorder="1" applyAlignment="1">
      <alignment vertical="center"/>
    </xf>
    <xf numFmtId="0" fontId="13" fillId="0" borderId="42" xfId="0" applyFont="1" applyBorder="1"/>
    <xf numFmtId="2" fontId="13" fillId="0" borderId="43" xfId="0" applyNumberFormat="1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" fillId="0" borderId="42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1" fillId="0" borderId="42" xfId="0" applyFont="1" applyBorder="1" applyAlignment="1">
      <alignment horizontal="left" vertical="center" wrapText="1"/>
    </xf>
    <xf numFmtId="164" fontId="11" fillId="0" borderId="43" xfId="0" applyNumberFormat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3" xfId="0" applyFont="1" applyBorder="1" applyAlignment="1">
      <alignment horizontal="left" vertical="center"/>
    </xf>
    <xf numFmtId="0" fontId="11" fillId="0" borderId="43" xfId="0" applyFont="1" applyBorder="1" applyAlignment="1">
      <alignment vertical="center"/>
    </xf>
    <xf numFmtId="0" fontId="11" fillId="0" borderId="43" xfId="0" applyFont="1" applyBorder="1"/>
    <xf numFmtId="165" fontId="11" fillId="0" borderId="43" xfId="0" applyNumberFormat="1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164" fontId="11" fillId="0" borderId="45" xfId="0" applyNumberFormat="1" applyFont="1" applyBorder="1" applyAlignment="1">
      <alignment horizontal="center"/>
    </xf>
    <xf numFmtId="0" fontId="13" fillId="0" borderId="43" xfId="0" applyFont="1" applyBorder="1"/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44" xfId="0" applyFont="1" applyBorder="1"/>
    <xf numFmtId="0" fontId="2" fillId="0" borderId="44" xfId="0" applyFont="1" applyBorder="1"/>
    <xf numFmtId="0" fontId="2" fillId="0" borderId="44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2" borderId="44" xfId="0" applyFont="1" applyFill="1" applyBorder="1" applyAlignment="1">
      <alignment horizontal="center" textRotation="90" wrapText="1"/>
    </xf>
    <xf numFmtId="0" fontId="10" fillId="0" borderId="44" xfId="0" applyFont="1" applyBorder="1" applyAlignment="1">
      <alignment horizontal="center"/>
    </xf>
    <xf numFmtId="0" fontId="10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textRotation="90" wrapText="1"/>
    </xf>
    <xf numFmtId="0" fontId="2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left" wrapText="1"/>
    </xf>
    <xf numFmtId="49" fontId="2" fillId="0" borderId="44" xfId="0" applyNumberFormat="1" applyFont="1" applyBorder="1"/>
    <xf numFmtId="0" fontId="10" fillId="0" borderId="44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1" fillId="0" borderId="44" xfId="0" applyFont="1" applyBorder="1" applyAlignment="1">
      <alignment vertical="center"/>
    </xf>
    <xf numFmtId="164" fontId="11" fillId="0" borderId="44" xfId="0" applyNumberFormat="1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164" fontId="11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vertical="center"/>
    </xf>
    <xf numFmtId="0" fontId="11" fillId="0" borderId="44" xfId="0" applyFont="1" applyBorder="1" applyAlignment="1">
      <alignment horizontal="center" vertical="center"/>
    </xf>
    <xf numFmtId="2" fontId="13" fillId="0" borderId="44" xfId="0" applyNumberFormat="1" applyFont="1" applyBorder="1" applyAlignment="1">
      <alignment vertical="center"/>
    </xf>
    <xf numFmtId="0" fontId="1" fillId="0" borderId="44" xfId="0" applyFont="1" applyBorder="1" applyAlignment="1">
      <alignment horizontal="left" vertical="center" wrapText="1"/>
    </xf>
    <xf numFmtId="165" fontId="11" fillId="0" borderId="44" xfId="0" applyNumberFormat="1" applyFont="1" applyBorder="1" applyAlignment="1">
      <alignment vertical="center"/>
    </xf>
    <xf numFmtId="0" fontId="10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166" fontId="11" fillId="0" borderId="44" xfId="0" applyNumberFormat="1" applyFont="1" applyBorder="1" applyAlignment="1">
      <alignment vertical="center"/>
    </xf>
    <xf numFmtId="1" fontId="11" fillId="0" borderId="44" xfId="0" applyNumberFormat="1" applyFont="1" applyBorder="1" applyAlignment="1">
      <alignment vertical="center"/>
    </xf>
    <xf numFmtId="2" fontId="16" fillId="2" borderId="44" xfId="0" applyNumberFormat="1" applyFont="1" applyFill="1" applyBorder="1" applyAlignment="1">
      <alignment horizontal="center" vertical="center"/>
    </xf>
    <xf numFmtId="2" fontId="13" fillId="2" borderId="44" xfId="0" applyNumberFormat="1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1" fontId="13" fillId="0" borderId="44" xfId="0" applyNumberFormat="1" applyFont="1" applyBorder="1" applyAlignment="1">
      <alignment vertical="center"/>
    </xf>
    <xf numFmtId="2" fontId="13" fillId="0" borderId="44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 wrapText="1"/>
    </xf>
    <xf numFmtId="2" fontId="1" fillId="0" borderId="44" xfId="0" applyNumberFormat="1" applyFont="1" applyBorder="1" applyAlignment="1">
      <alignment vertical="center"/>
    </xf>
    <xf numFmtId="0" fontId="11" fillId="0" borderId="44" xfId="0" applyFont="1" applyBorder="1" applyAlignment="1">
      <alignment horizontal="center" textRotation="90" wrapText="1"/>
    </xf>
    <xf numFmtId="0" fontId="11" fillId="0" borderId="44" xfId="0" applyFont="1" applyBorder="1"/>
    <xf numFmtId="165" fontId="11" fillId="0" borderId="44" xfId="0" applyNumberFormat="1" applyFont="1" applyBorder="1"/>
    <xf numFmtId="0" fontId="14" fillId="0" borderId="44" xfId="0" applyFont="1" applyBorder="1"/>
    <xf numFmtId="164" fontId="11" fillId="0" borderId="44" xfId="0" applyNumberFormat="1" applyFont="1" applyBorder="1" applyAlignment="1">
      <alignment horizontal="center"/>
    </xf>
    <xf numFmtId="0" fontId="13" fillId="0" borderId="44" xfId="0" applyFont="1" applyBorder="1"/>
    <xf numFmtId="164" fontId="11" fillId="0" borderId="44" xfId="0" applyNumberFormat="1" applyFont="1" applyBorder="1"/>
    <xf numFmtId="0" fontId="1" fillId="0" borderId="44" xfId="0" applyFont="1" applyBorder="1" applyAlignment="1">
      <alignment horizontal="center"/>
    </xf>
    <xf numFmtId="164" fontId="13" fillId="0" borderId="44" xfId="0" applyNumberFormat="1" applyFont="1" applyBorder="1"/>
    <xf numFmtId="0" fontId="1" fillId="0" borderId="44" xfId="0" applyFont="1" applyBorder="1" applyAlignment="1">
      <alignment horizontal="center"/>
    </xf>
    <xf numFmtId="0" fontId="11" fillId="0" borderId="44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02"/>
  <sheetViews>
    <sheetView tabSelected="1" zoomScale="90" zoomScaleNormal="90" workbookViewId="0">
      <selection activeCell="N85" sqref="N85"/>
    </sheetView>
  </sheetViews>
  <sheetFormatPr defaultRowHeight="12.75"/>
  <cols>
    <col min="1" max="1" width="19.5703125" style="3" customWidth="1"/>
    <col min="2" max="2" width="4.85546875" style="3" customWidth="1"/>
    <col min="3" max="3" width="4.28515625" style="3" customWidth="1"/>
    <col min="4" max="4" width="10" style="3" customWidth="1"/>
    <col min="5" max="5" width="6.85546875" style="3" customWidth="1"/>
    <col min="6" max="6" width="8.7109375" style="3" customWidth="1"/>
    <col min="7" max="7" width="8.140625" style="3" customWidth="1"/>
    <col min="8" max="8" width="2.28515625" style="3" customWidth="1"/>
    <col min="9" max="9" width="2.85546875" style="3" customWidth="1"/>
    <col min="10" max="10" width="5.85546875" style="3" customWidth="1"/>
    <col min="11" max="11" width="2.42578125" style="3" customWidth="1"/>
    <col min="12" max="12" width="9.42578125" style="3" customWidth="1"/>
    <col min="13" max="13" width="7.28515625" style="3" customWidth="1"/>
    <col min="14" max="14" width="9.5703125" style="3" customWidth="1"/>
    <col min="15" max="15" width="9.28515625" style="3" customWidth="1"/>
    <col min="16" max="16" width="8.42578125" style="3" customWidth="1"/>
    <col min="17" max="17" width="9.85546875" style="3" customWidth="1"/>
    <col min="18" max="18" width="5.140625" style="3" customWidth="1"/>
    <col min="19" max="19" width="4" style="3" customWidth="1"/>
    <col min="20" max="20" width="7" style="3" customWidth="1"/>
    <col min="21" max="21" width="9" style="3" customWidth="1"/>
    <col min="22" max="22" width="7.7109375" style="3" customWidth="1"/>
    <col min="23" max="23" width="7" style="3" customWidth="1"/>
    <col min="24" max="24" width="3.5703125" style="3" customWidth="1"/>
    <col min="25" max="25" width="1.85546875" style="3" customWidth="1"/>
    <col min="26" max="26" width="1.5703125" style="3" customWidth="1"/>
    <col min="27" max="27" width="1.85546875" style="3" customWidth="1"/>
    <col min="28" max="28" width="1.42578125" style="3" customWidth="1"/>
    <col min="29" max="29" width="3.28515625" style="3" hidden="1" customWidth="1"/>
    <col min="30" max="30" width="3.42578125" style="3" hidden="1" customWidth="1"/>
    <col min="31" max="31" width="1.140625" style="3" customWidth="1"/>
    <col min="32" max="32" width="1.85546875" style="3" customWidth="1"/>
    <col min="33" max="33" width="2.7109375" style="3" customWidth="1"/>
    <col min="34" max="34" width="9.28515625" style="3" customWidth="1"/>
    <col min="35" max="35" width="8.140625" style="3" customWidth="1"/>
    <col min="36" max="36" width="6.85546875" style="3" customWidth="1"/>
    <col min="37" max="37" width="8" style="3" customWidth="1"/>
    <col min="38" max="16384" width="9.140625" style="3"/>
  </cols>
  <sheetData>
    <row r="1" spans="1:4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3"/>
      <c r="W1" s="1"/>
      <c r="X1" s="14"/>
      <c r="Y1" s="12"/>
      <c r="Z1" s="12"/>
      <c r="AA1" s="12"/>
      <c r="AB1" s="12"/>
      <c r="AC1" s="1"/>
      <c r="AD1" s="1"/>
      <c r="AE1" s="1"/>
      <c r="AF1" s="13"/>
      <c r="AG1" s="15"/>
      <c r="AH1" s="15"/>
      <c r="AI1" s="15"/>
      <c r="AJ1" s="1"/>
      <c r="AK1" s="1"/>
      <c r="AL1" s="2"/>
      <c r="AM1" s="2"/>
      <c r="AN1" s="2"/>
      <c r="AO1" s="2"/>
    </row>
    <row r="2" spans="1:41" ht="16.5" customHeight="1">
      <c r="A2" s="14" t="s">
        <v>69</v>
      </c>
      <c r="B2" s="1"/>
      <c r="C2" s="1"/>
      <c r="D2" s="1" t="s">
        <v>68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3"/>
      <c r="W2" s="1"/>
      <c r="X2" s="12"/>
      <c r="Y2" s="12"/>
      <c r="Z2" s="12"/>
      <c r="AA2" s="12"/>
      <c r="AB2" s="12"/>
      <c r="AC2" s="12"/>
      <c r="AD2" s="12"/>
      <c r="AE2" s="12"/>
      <c r="AF2" s="13"/>
      <c r="AG2" s="15"/>
      <c r="AH2" s="15"/>
      <c r="AI2" s="15"/>
      <c r="AJ2" s="1"/>
      <c r="AK2" s="1"/>
      <c r="AL2" s="2"/>
      <c r="AM2" s="2"/>
      <c r="AN2" s="2"/>
      <c r="AO2" s="2"/>
    </row>
    <row r="3" spans="1:41" ht="12" customHeight="1">
      <c r="A3" s="12" t="s">
        <v>1</v>
      </c>
      <c r="B3" s="1"/>
      <c r="C3" s="1"/>
      <c r="D3" s="1"/>
      <c r="E3" s="1"/>
      <c r="F3" s="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6" t="s">
        <v>81</v>
      </c>
      <c r="V3" s="1"/>
      <c r="W3" s="1"/>
      <c r="X3" s="12"/>
      <c r="Y3" s="12"/>
      <c r="Z3" s="12"/>
      <c r="AA3" s="12"/>
      <c r="AB3" s="12"/>
      <c r="AC3" s="12"/>
      <c r="AD3" s="12"/>
      <c r="AE3" s="12"/>
      <c r="AF3" s="13"/>
      <c r="AG3" s="15"/>
      <c r="AH3" s="15">
        <v>3</v>
      </c>
      <c r="AI3" s="15"/>
      <c r="AJ3" s="1"/>
      <c r="AK3" s="1"/>
      <c r="AL3" s="2"/>
      <c r="AM3" s="2"/>
      <c r="AN3" s="2"/>
      <c r="AO3" s="2"/>
    </row>
    <row r="4" spans="1:41" ht="15.75" customHeight="1">
      <c r="A4" s="17"/>
      <c r="B4" s="1"/>
      <c r="C4" s="1"/>
      <c r="D4" s="1"/>
      <c r="E4" s="1"/>
      <c r="F4" s="1"/>
      <c r="G4" s="1"/>
      <c r="H4" s="1"/>
      <c r="I4" s="1"/>
      <c r="J4" s="1"/>
      <c r="K4" s="14"/>
      <c r="L4" s="14"/>
      <c r="M4" s="14"/>
      <c r="N4" s="14"/>
      <c r="O4" s="14"/>
      <c r="P4" s="14"/>
      <c r="Q4" s="14"/>
      <c r="R4" s="14"/>
      <c r="S4" s="14"/>
      <c r="T4" s="1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2"/>
      <c r="AM4" s="2"/>
      <c r="AN4" s="2"/>
      <c r="AO4" s="2"/>
    </row>
    <row r="5" spans="1:41" ht="14.2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8"/>
      <c r="N5" s="14"/>
      <c r="O5" s="14"/>
      <c r="P5" s="14"/>
      <c r="Q5" s="14"/>
      <c r="R5" s="14"/>
      <c r="S5" s="14"/>
      <c r="T5" s="16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  <c r="AO5" s="2"/>
    </row>
    <row r="6" spans="1:41" ht="15.75" customHeight="1" thickBot="1">
      <c r="A6" s="95" t="s">
        <v>2</v>
      </c>
      <c r="B6" s="95"/>
      <c r="C6" s="95"/>
      <c r="D6" s="95"/>
      <c r="E6" s="89" t="s">
        <v>3</v>
      </c>
      <c r="F6" s="89"/>
      <c r="G6" s="89"/>
      <c r="H6" s="89" t="s">
        <v>4</v>
      </c>
      <c r="I6" s="89"/>
      <c r="J6" s="89"/>
      <c r="K6" s="89" t="s">
        <v>5</v>
      </c>
      <c r="L6" s="89"/>
      <c r="M6" s="89"/>
      <c r="N6" s="20"/>
      <c r="O6" s="21"/>
      <c r="P6" s="22"/>
      <c r="Q6" s="20"/>
      <c r="R6" s="21"/>
      <c r="S6" s="1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93" t="s">
        <v>6</v>
      </c>
      <c r="AI6" s="93"/>
      <c r="AJ6" s="1"/>
      <c r="AK6" s="1"/>
      <c r="AL6" s="2"/>
      <c r="AM6" s="2"/>
      <c r="AN6" s="2"/>
      <c r="AO6" s="2"/>
    </row>
    <row r="7" spans="1:41" ht="11.25" customHeight="1">
      <c r="A7" s="94" t="s">
        <v>7</v>
      </c>
      <c r="B7" s="94"/>
      <c r="C7" s="94"/>
      <c r="D7" s="94"/>
      <c r="E7" s="78" t="s">
        <v>8</v>
      </c>
      <c r="F7" s="78"/>
      <c r="G7" s="78"/>
      <c r="H7" s="78" t="s">
        <v>9</v>
      </c>
      <c r="I7" s="78"/>
      <c r="J7" s="78"/>
      <c r="K7" s="78" t="s">
        <v>10</v>
      </c>
      <c r="L7" s="78"/>
      <c r="M7" s="78"/>
      <c r="N7" s="78" t="s">
        <v>11</v>
      </c>
      <c r="O7" s="78"/>
      <c r="P7" s="78"/>
      <c r="Q7" s="79" t="s">
        <v>12</v>
      </c>
      <c r="R7" s="79"/>
      <c r="S7" s="14"/>
      <c r="T7" s="14"/>
      <c r="U7" s="1"/>
      <c r="V7" s="1"/>
      <c r="W7" s="1"/>
      <c r="X7" s="1"/>
      <c r="Y7" s="1"/>
      <c r="Z7" s="1"/>
      <c r="AA7" s="1"/>
      <c r="AB7" s="1"/>
      <c r="AC7" s="23" t="s">
        <v>82</v>
      </c>
      <c r="AD7" s="23"/>
      <c r="AE7" s="1"/>
      <c r="AF7" s="1"/>
      <c r="AG7" s="1"/>
      <c r="AH7" s="96" t="s">
        <v>13</v>
      </c>
      <c r="AI7" s="96"/>
      <c r="AJ7" s="1"/>
      <c r="AK7" s="1"/>
      <c r="AL7" s="2"/>
      <c r="AM7" s="2"/>
      <c r="AN7" s="2"/>
      <c r="AO7" s="2"/>
    </row>
    <row r="8" spans="1:41" ht="10.5" customHeight="1">
      <c r="A8" s="19" t="s">
        <v>14</v>
      </c>
      <c r="B8" s="89" t="s">
        <v>15</v>
      </c>
      <c r="C8" s="89"/>
      <c r="D8" s="89"/>
      <c r="E8" s="78" t="s">
        <v>16</v>
      </c>
      <c r="F8" s="78"/>
      <c r="G8" s="78"/>
      <c r="H8" s="78" t="s">
        <v>17</v>
      </c>
      <c r="I8" s="78"/>
      <c r="J8" s="78"/>
      <c r="K8" s="78" t="s">
        <v>18</v>
      </c>
      <c r="L8" s="78"/>
      <c r="M8" s="78"/>
      <c r="N8" s="78" t="s">
        <v>19</v>
      </c>
      <c r="O8" s="78"/>
      <c r="P8" s="78"/>
      <c r="Q8" s="79" t="s">
        <v>20</v>
      </c>
      <c r="R8" s="79"/>
      <c r="S8" s="14"/>
      <c r="T8" s="14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80"/>
      <c r="AI8" s="81"/>
      <c r="AJ8" s="1"/>
      <c r="AK8" s="1"/>
      <c r="AL8" s="2"/>
      <c r="AM8" s="2"/>
      <c r="AN8" s="2"/>
      <c r="AO8" s="2"/>
    </row>
    <row r="9" spans="1:41" ht="11.25" customHeight="1">
      <c r="A9" s="24" t="s">
        <v>21</v>
      </c>
      <c r="B9" s="78" t="s">
        <v>22</v>
      </c>
      <c r="C9" s="78"/>
      <c r="D9" s="78"/>
      <c r="E9" s="78" t="s">
        <v>23</v>
      </c>
      <c r="F9" s="78"/>
      <c r="G9" s="78"/>
      <c r="H9" s="78" t="s">
        <v>24</v>
      </c>
      <c r="I9" s="78"/>
      <c r="J9" s="78"/>
      <c r="K9" s="78" t="s">
        <v>23</v>
      </c>
      <c r="L9" s="78"/>
      <c r="M9" s="78"/>
      <c r="N9" s="25"/>
      <c r="O9" s="14" t="s">
        <v>23</v>
      </c>
      <c r="P9" s="14"/>
      <c r="Q9" s="79" t="s">
        <v>25</v>
      </c>
      <c r="R9" s="79"/>
      <c r="S9" s="14"/>
      <c r="T9" s="14"/>
      <c r="U9" s="1"/>
      <c r="V9" s="1"/>
      <c r="W9" s="14"/>
      <c r="X9" s="1"/>
      <c r="Y9" s="1"/>
      <c r="Z9" s="1"/>
      <c r="AA9" s="1"/>
      <c r="AB9" s="1"/>
      <c r="AC9" s="1"/>
      <c r="AD9" s="1"/>
      <c r="AE9" s="1"/>
      <c r="AF9" s="14"/>
      <c r="AG9" s="14" t="s">
        <v>26</v>
      </c>
      <c r="AH9" s="82"/>
      <c r="AI9" s="83"/>
      <c r="AJ9" s="1"/>
      <c r="AK9" s="1"/>
      <c r="AL9" s="2"/>
      <c r="AM9" s="2"/>
      <c r="AN9" s="2"/>
      <c r="AO9" s="2"/>
    </row>
    <row r="10" spans="1:41" ht="10.5" customHeight="1">
      <c r="A10" s="26"/>
      <c r="B10" s="88" t="s">
        <v>27</v>
      </c>
      <c r="C10" s="88"/>
      <c r="D10" s="88"/>
      <c r="E10" s="14"/>
      <c r="F10" s="14"/>
      <c r="G10" s="27"/>
      <c r="H10" s="14"/>
      <c r="I10" s="14"/>
      <c r="J10" s="27"/>
      <c r="K10" s="88"/>
      <c r="L10" s="88"/>
      <c r="M10" s="88"/>
      <c r="N10" s="25"/>
      <c r="O10" s="14"/>
      <c r="P10" s="14"/>
      <c r="Q10" s="25"/>
      <c r="R10" s="1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8"/>
      <c r="AI10" s="29"/>
      <c r="AJ10" s="1"/>
      <c r="AK10" s="1"/>
    </row>
    <row r="11" spans="1:41" ht="13.9" customHeight="1" thickBot="1">
      <c r="A11" s="30">
        <v>1</v>
      </c>
      <c r="B11" s="31"/>
      <c r="C11" s="32">
        <v>2</v>
      </c>
      <c r="D11" s="33"/>
      <c r="E11" s="34"/>
      <c r="F11" s="34">
        <v>3</v>
      </c>
      <c r="G11" s="30"/>
      <c r="H11" s="34"/>
      <c r="I11" s="34">
        <v>4</v>
      </c>
      <c r="J11" s="30"/>
      <c r="K11" s="34"/>
      <c r="L11" s="34">
        <v>5</v>
      </c>
      <c r="M11" s="30"/>
      <c r="N11" s="35"/>
      <c r="O11" s="34">
        <v>6</v>
      </c>
      <c r="P11" s="34"/>
      <c r="Q11" s="87">
        <v>7</v>
      </c>
      <c r="R11" s="87"/>
      <c r="S11" s="14"/>
      <c r="T11" s="14"/>
      <c r="U11" s="14" t="s">
        <v>94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4" t="s">
        <v>28</v>
      </c>
      <c r="AG11" s="1"/>
      <c r="AH11" s="36"/>
      <c r="AI11" s="37"/>
      <c r="AJ11" s="1"/>
      <c r="AK11" s="1"/>
      <c r="AL11" s="2"/>
      <c r="AM11" s="2"/>
      <c r="AN11" s="2"/>
      <c r="AO11" s="2"/>
    </row>
    <row r="12" spans="1:41" ht="12" customHeight="1">
      <c r="A12" s="38"/>
      <c r="B12" s="39"/>
      <c r="C12" s="39"/>
      <c r="D12" s="40"/>
      <c r="E12" s="39"/>
      <c r="F12" s="41"/>
      <c r="G12" s="40"/>
      <c r="H12" s="39"/>
      <c r="I12" s="39"/>
      <c r="J12" s="42">
        <v>1</v>
      </c>
      <c r="K12" s="90"/>
      <c r="L12" s="91"/>
      <c r="M12" s="92"/>
      <c r="N12" s="84"/>
      <c r="O12" s="85"/>
      <c r="P12" s="86"/>
      <c r="Q12" s="43"/>
      <c r="R12" s="44"/>
      <c r="S12" s="14"/>
      <c r="T12" s="14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45"/>
      <c r="AI12" s="46"/>
      <c r="AJ12" s="1"/>
      <c r="AK12" s="1"/>
      <c r="AL12" s="2"/>
      <c r="AM12" s="2"/>
      <c r="AN12" s="2"/>
      <c r="AO12" s="2"/>
    </row>
    <row r="13" spans="1:41" ht="13.5" customHeight="1">
      <c r="A13" s="47"/>
      <c r="B13" s="48"/>
      <c r="C13" s="48"/>
      <c r="D13" s="49"/>
      <c r="E13" s="48"/>
      <c r="F13" s="48"/>
      <c r="G13" s="49"/>
      <c r="H13" s="48"/>
      <c r="I13" s="48"/>
      <c r="J13" s="49"/>
      <c r="K13" s="48"/>
      <c r="L13" s="48">
        <f>O14/J12</f>
        <v>156.28961049999995</v>
      </c>
      <c r="M13" s="48"/>
      <c r="N13" s="50"/>
      <c r="O13" s="48"/>
      <c r="P13" s="49"/>
      <c r="Q13" s="51"/>
      <c r="R13" s="52"/>
      <c r="S13" s="14"/>
      <c r="T13" s="14"/>
      <c r="U13" s="14" t="s">
        <v>29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53"/>
      <c r="AG13" s="1"/>
      <c r="AH13" s="36"/>
      <c r="AI13" s="37"/>
      <c r="AJ13" s="1"/>
      <c r="AK13" s="1"/>
      <c r="AL13" s="2"/>
      <c r="AM13" s="2"/>
      <c r="AN13" s="2"/>
      <c r="AO13" s="2"/>
    </row>
    <row r="14" spans="1:41" ht="12" customHeight="1">
      <c r="A14" s="47"/>
      <c r="B14" s="50"/>
      <c r="C14" s="48"/>
      <c r="D14" s="49"/>
      <c r="E14" s="48"/>
      <c r="F14" s="48"/>
      <c r="G14" s="49"/>
      <c r="H14" s="48"/>
      <c r="I14" s="48"/>
      <c r="J14" s="49"/>
      <c r="K14" s="48"/>
      <c r="L14" s="48"/>
      <c r="M14" s="48"/>
      <c r="N14" s="50"/>
      <c r="O14" s="54">
        <f>SUM(AJ28:AJ84)</f>
        <v>156.28961049999995</v>
      </c>
      <c r="P14" s="55"/>
      <c r="Q14" s="51"/>
      <c r="R14" s="52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45"/>
      <c r="AI14" s="46"/>
      <c r="AJ14" s="1"/>
      <c r="AK14" s="1"/>
      <c r="AL14" s="2"/>
      <c r="AM14" s="2"/>
      <c r="AN14" s="2"/>
      <c r="AO14" s="2"/>
    </row>
    <row r="15" spans="1:41" ht="12.75" customHeight="1">
      <c r="A15" s="56"/>
      <c r="B15" s="57"/>
      <c r="C15" s="58"/>
      <c r="D15" s="59"/>
      <c r="E15" s="58"/>
      <c r="F15" s="58"/>
      <c r="G15" s="59"/>
      <c r="H15" s="58"/>
      <c r="I15" s="58"/>
      <c r="J15" s="59"/>
      <c r="K15" s="14"/>
      <c r="L15" s="14"/>
      <c r="M15" s="14"/>
      <c r="N15" s="25"/>
      <c r="O15" s="14"/>
      <c r="P15" s="26"/>
      <c r="Q15" s="1"/>
      <c r="R15" s="60"/>
      <c r="S15" s="14"/>
      <c r="T15" s="1"/>
      <c r="U15" s="14" t="s">
        <v>70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53"/>
      <c r="AG15" s="1"/>
      <c r="AH15" s="61"/>
      <c r="AI15" s="62"/>
      <c r="AJ15" s="1"/>
      <c r="AK15" s="1"/>
      <c r="AL15" s="2"/>
      <c r="AM15" s="2"/>
      <c r="AN15" s="2"/>
      <c r="AO15" s="2"/>
    </row>
    <row r="16" spans="1:41" ht="14.25" customHeight="1">
      <c r="A16" s="14"/>
      <c r="B16" s="14"/>
      <c r="C16" s="14"/>
      <c r="D16" s="14"/>
      <c r="E16" s="14"/>
      <c r="F16" s="14"/>
      <c r="G16" s="14"/>
      <c r="H16" s="14"/>
      <c r="I16" s="14" t="s">
        <v>30</v>
      </c>
      <c r="J16" s="14"/>
      <c r="K16" s="63"/>
      <c r="L16" s="64"/>
      <c r="M16" s="64"/>
      <c r="N16" s="65"/>
      <c r="O16" s="64"/>
      <c r="P16" s="66"/>
      <c r="Q16" s="67"/>
      <c r="R16" s="68"/>
      <c r="S16" s="14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"/>
      <c r="AM16" s="2"/>
      <c r="AN16" s="2"/>
      <c r="AO16" s="2"/>
    </row>
    <row r="17" spans="1:41" ht="8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"/>
      <c r="AM17" s="2"/>
      <c r="AN17" s="2"/>
      <c r="AO17" s="2"/>
    </row>
    <row r="18" spans="1:41" ht="12" customHeight="1">
      <c r="A18" s="108" t="s">
        <v>31</v>
      </c>
      <c r="B18" s="109"/>
      <c r="C18" s="110" t="s">
        <v>34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 t="s">
        <v>32</v>
      </c>
      <c r="O18" s="111"/>
      <c r="P18" s="111"/>
      <c r="Q18" s="111"/>
      <c r="R18" s="111"/>
      <c r="S18" s="112"/>
      <c r="T18" s="112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0" t="s">
        <v>33</v>
      </c>
      <c r="AI18" s="110"/>
      <c r="AJ18" s="111"/>
      <c r="AK18" s="111"/>
      <c r="AL18" s="2"/>
      <c r="AM18" s="2"/>
      <c r="AN18" s="2"/>
      <c r="AO18" s="2"/>
    </row>
    <row r="19" spans="1:41" ht="9" customHeight="1">
      <c r="A19" s="109"/>
      <c r="B19" s="109"/>
      <c r="C19" s="110"/>
      <c r="D19" s="113" t="s">
        <v>35</v>
      </c>
      <c r="E19" s="113"/>
      <c r="F19" s="113"/>
      <c r="G19" s="113"/>
      <c r="H19" s="113"/>
      <c r="I19" s="113"/>
      <c r="J19" s="113"/>
      <c r="K19" s="113"/>
      <c r="L19" s="113" t="s">
        <v>36</v>
      </c>
      <c r="M19" s="113"/>
      <c r="N19" s="113"/>
      <c r="O19" s="113"/>
      <c r="P19" s="113"/>
      <c r="Q19" s="113"/>
      <c r="R19" s="113"/>
      <c r="S19" s="113"/>
      <c r="T19" s="113"/>
      <c r="U19" s="113" t="s">
        <v>37</v>
      </c>
      <c r="V19" s="113"/>
      <c r="W19" s="113"/>
      <c r="X19" s="113"/>
      <c r="Y19" s="113" t="s">
        <v>38</v>
      </c>
      <c r="Z19" s="113"/>
      <c r="AA19" s="113"/>
      <c r="AB19" s="113"/>
      <c r="AC19" s="113"/>
      <c r="AD19" s="112" t="s">
        <v>39</v>
      </c>
      <c r="AE19" s="112"/>
      <c r="AF19" s="112"/>
      <c r="AG19" s="112"/>
      <c r="AH19" s="110" t="s">
        <v>40</v>
      </c>
      <c r="AI19" s="110"/>
      <c r="AJ19" s="111"/>
      <c r="AK19" s="111"/>
      <c r="AL19" s="2"/>
      <c r="AM19" s="2"/>
      <c r="AN19" s="2"/>
      <c r="AO19" s="2"/>
    </row>
    <row r="20" spans="1:41" ht="2.25" customHeight="1">
      <c r="A20" s="109"/>
      <c r="B20" s="109"/>
      <c r="C20" s="109" t="s">
        <v>41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2" t="s">
        <v>42</v>
      </c>
      <c r="AE20" s="112"/>
      <c r="AF20" s="112"/>
      <c r="AG20" s="109"/>
      <c r="AH20" s="110" t="s">
        <v>43</v>
      </c>
      <c r="AI20" s="110"/>
      <c r="AJ20" s="111"/>
      <c r="AK20" s="111"/>
      <c r="AL20" s="2"/>
      <c r="AM20" s="2"/>
      <c r="AN20" s="2"/>
      <c r="AO20" s="2"/>
    </row>
    <row r="21" spans="1:41" ht="17.45" customHeight="1">
      <c r="A21" s="109" t="s">
        <v>44</v>
      </c>
      <c r="B21" s="109" t="s">
        <v>45</v>
      </c>
      <c r="C21" s="109" t="s">
        <v>46</v>
      </c>
      <c r="D21" s="114" t="s">
        <v>101</v>
      </c>
      <c r="E21" s="115" t="s">
        <v>75</v>
      </c>
      <c r="F21" s="116" t="s">
        <v>97</v>
      </c>
      <c r="G21" s="114" t="s">
        <v>87</v>
      </c>
      <c r="H21" s="117"/>
      <c r="I21" s="117"/>
      <c r="J21" s="117"/>
      <c r="K21" s="117"/>
      <c r="L21" s="118" t="s">
        <v>83</v>
      </c>
      <c r="M21" s="116" t="s">
        <v>84</v>
      </c>
      <c r="N21" s="118" t="s">
        <v>105</v>
      </c>
      <c r="O21" s="118" t="s">
        <v>102</v>
      </c>
      <c r="P21" s="118" t="s">
        <v>58</v>
      </c>
      <c r="Q21" s="116" t="s">
        <v>85</v>
      </c>
      <c r="R21" s="118"/>
      <c r="S21" s="118"/>
      <c r="T21" s="118"/>
      <c r="U21" s="116" t="s">
        <v>99</v>
      </c>
      <c r="V21" s="116" t="s">
        <v>80</v>
      </c>
      <c r="W21" s="118"/>
      <c r="X21" s="119"/>
      <c r="Y21" s="120"/>
      <c r="Z21" s="120"/>
      <c r="AA21" s="120"/>
      <c r="AB21" s="120"/>
      <c r="AC21" s="120"/>
      <c r="AD21" s="112"/>
      <c r="AE21" s="112"/>
      <c r="AF21" s="112"/>
      <c r="AG21" s="109"/>
      <c r="AH21" s="109" t="s">
        <v>72</v>
      </c>
      <c r="AI21" s="109" t="s">
        <v>73</v>
      </c>
      <c r="AJ21" s="111" t="s">
        <v>74</v>
      </c>
      <c r="AK21" s="111"/>
      <c r="AL21" s="2"/>
      <c r="AM21" s="2"/>
      <c r="AN21" s="2"/>
      <c r="AO21" s="2"/>
    </row>
    <row r="22" spans="1:41" ht="44.25" customHeight="1">
      <c r="A22" s="109"/>
      <c r="B22" s="109"/>
      <c r="C22" s="109" t="s">
        <v>47</v>
      </c>
      <c r="D22" s="114"/>
      <c r="E22" s="115"/>
      <c r="F22" s="116"/>
      <c r="G22" s="114"/>
      <c r="H22" s="117"/>
      <c r="I22" s="117"/>
      <c r="J22" s="117"/>
      <c r="K22" s="117"/>
      <c r="L22" s="118"/>
      <c r="M22" s="116"/>
      <c r="N22" s="118"/>
      <c r="O22" s="118"/>
      <c r="P22" s="118"/>
      <c r="Q22" s="116"/>
      <c r="R22" s="118"/>
      <c r="S22" s="118"/>
      <c r="T22" s="118"/>
      <c r="U22" s="116"/>
      <c r="V22" s="116"/>
      <c r="W22" s="118"/>
      <c r="X22" s="119"/>
      <c r="Y22" s="120"/>
      <c r="Z22" s="120"/>
      <c r="AA22" s="120"/>
      <c r="AB22" s="120"/>
      <c r="AC22" s="120"/>
      <c r="AD22" s="112"/>
      <c r="AE22" s="112"/>
      <c r="AF22" s="112"/>
      <c r="AG22" s="109"/>
      <c r="AH22" s="109" t="s">
        <v>48</v>
      </c>
      <c r="AI22" s="109"/>
      <c r="AJ22" s="111"/>
      <c r="AK22" s="111"/>
      <c r="AL22" s="2"/>
      <c r="AM22" s="2"/>
      <c r="AN22" s="2"/>
      <c r="AO22" s="2"/>
    </row>
    <row r="23" spans="1:41" ht="47.25" customHeight="1">
      <c r="A23" s="109"/>
      <c r="B23" s="109"/>
      <c r="C23" s="109"/>
      <c r="D23" s="114"/>
      <c r="E23" s="115"/>
      <c r="F23" s="116"/>
      <c r="G23" s="114"/>
      <c r="H23" s="117"/>
      <c r="I23" s="117"/>
      <c r="J23" s="117"/>
      <c r="K23" s="117"/>
      <c r="L23" s="118"/>
      <c r="M23" s="116"/>
      <c r="N23" s="118"/>
      <c r="O23" s="118"/>
      <c r="P23" s="118"/>
      <c r="Q23" s="116"/>
      <c r="R23" s="118"/>
      <c r="S23" s="118"/>
      <c r="T23" s="118"/>
      <c r="U23" s="116"/>
      <c r="V23" s="116"/>
      <c r="W23" s="118"/>
      <c r="X23" s="119"/>
      <c r="Y23" s="120"/>
      <c r="Z23" s="120"/>
      <c r="AA23" s="120"/>
      <c r="AB23" s="120"/>
      <c r="AC23" s="120"/>
      <c r="AD23" s="112"/>
      <c r="AE23" s="112"/>
      <c r="AF23" s="112"/>
      <c r="AG23" s="109"/>
      <c r="AH23" s="109" t="s">
        <v>50</v>
      </c>
      <c r="AI23" s="109"/>
      <c r="AJ23" s="111"/>
      <c r="AK23" s="111"/>
      <c r="AL23" s="2"/>
      <c r="AM23" s="2"/>
      <c r="AN23" s="2"/>
      <c r="AO23" s="2"/>
    </row>
    <row r="24" spans="1:41" ht="11.25" customHeight="1">
      <c r="A24" s="121">
        <v>1</v>
      </c>
      <c r="B24" s="121">
        <v>2</v>
      </c>
      <c r="C24" s="121">
        <v>3</v>
      </c>
      <c r="D24" s="121">
        <v>4</v>
      </c>
      <c r="E24" s="121">
        <v>5</v>
      </c>
      <c r="F24" s="121">
        <v>6</v>
      </c>
      <c r="G24" s="121">
        <v>7</v>
      </c>
      <c r="H24" s="121">
        <v>8</v>
      </c>
      <c r="I24" s="121">
        <v>9</v>
      </c>
      <c r="J24" s="121">
        <v>10</v>
      </c>
      <c r="K24" s="121">
        <v>11</v>
      </c>
      <c r="L24" s="121">
        <v>12</v>
      </c>
      <c r="M24" s="121">
        <v>13</v>
      </c>
      <c r="N24" s="121">
        <v>14</v>
      </c>
      <c r="O24" s="121">
        <v>15</v>
      </c>
      <c r="P24" s="121">
        <v>16</v>
      </c>
      <c r="Q24" s="121">
        <v>17</v>
      </c>
      <c r="R24" s="121">
        <v>18</v>
      </c>
      <c r="S24" s="121">
        <v>19</v>
      </c>
      <c r="T24" s="121"/>
      <c r="U24" s="121"/>
      <c r="V24" s="121">
        <v>22</v>
      </c>
      <c r="W24" s="121"/>
      <c r="X24" s="121">
        <v>24</v>
      </c>
      <c r="Y24" s="121">
        <v>25</v>
      </c>
      <c r="Z24" s="121">
        <v>26</v>
      </c>
      <c r="AA24" s="121">
        <v>27</v>
      </c>
      <c r="AB24" s="121">
        <v>28</v>
      </c>
      <c r="AC24" s="121">
        <v>29</v>
      </c>
      <c r="AD24" s="121">
        <v>30</v>
      </c>
      <c r="AE24" s="121">
        <v>31</v>
      </c>
      <c r="AF24" s="121">
        <v>32</v>
      </c>
      <c r="AG24" s="121">
        <v>33</v>
      </c>
      <c r="AH24" s="121">
        <v>34</v>
      </c>
      <c r="AI24" s="121">
        <v>35</v>
      </c>
      <c r="AJ24" s="111"/>
      <c r="AK24" s="111"/>
      <c r="AL24" s="2"/>
      <c r="AM24" s="2"/>
      <c r="AN24" s="2"/>
      <c r="AO24" s="2"/>
    </row>
    <row r="25" spans="1:41" ht="12.6" customHeight="1">
      <c r="A25" s="122" t="s">
        <v>52</v>
      </c>
      <c r="B25" s="111"/>
      <c r="C25" s="111"/>
      <c r="D25" s="112">
        <f>J12</f>
        <v>1</v>
      </c>
      <c r="E25" s="112">
        <f>J12</f>
        <v>1</v>
      </c>
      <c r="F25" s="112">
        <f>J12</f>
        <v>1</v>
      </c>
      <c r="G25" s="112">
        <v>1</v>
      </c>
      <c r="H25" s="112"/>
      <c r="I25" s="112"/>
      <c r="J25" s="112"/>
      <c r="K25" s="112"/>
      <c r="L25" s="112">
        <f>J12</f>
        <v>1</v>
      </c>
      <c r="M25" s="112">
        <f>J12</f>
        <v>1</v>
      </c>
      <c r="N25" s="112">
        <f>J12</f>
        <v>1</v>
      </c>
      <c r="O25" s="112">
        <f>J12</f>
        <v>1</v>
      </c>
      <c r="P25" s="112">
        <f>J12</f>
        <v>1</v>
      </c>
      <c r="Q25" s="112">
        <f>J12</f>
        <v>1</v>
      </c>
      <c r="R25" s="112"/>
      <c r="S25" s="112"/>
      <c r="T25" s="112"/>
      <c r="U25" s="112">
        <v>1</v>
      </c>
      <c r="V25" s="112">
        <f>J12</f>
        <v>1</v>
      </c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2"/>
      <c r="AM25" s="2"/>
      <c r="AN25" s="2"/>
    </row>
    <row r="26" spans="1:41" ht="13.15" customHeight="1">
      <c r="A26" s="122" t="s">
        <v>53</v>
      </c>
      <c r="B26" s="111"/>
      <c r="C26" s="111"/>
      <c r="D26" s="112" t="s">
        <v>95</v>
      </c>
      <c r="E26" s="112">
        <v>30</v>
      </c>
      <c r="F26" s="123" t="s">
        <v>98</v>
      </c>
      <c r="G26" s="112">
        <v>80</v>
      </c>
      <c r="H26" s="112"/>
      <c r="I26" s="112"/>
      <c r="J26" s="112"/>
      <c r="K26" s="112"/>
      <c r="L26" s="112">
        <v>195</v>
      </c>
      <c r="M26" s="112">
        <v>65</v>
      </c>
      <c r="N26" s="112">
        <v>150</v>
      </c>
      <c r="O26" s="112">
        <v>45</v>
      </c>
      <c r="P26" s="112">
        <v>30</v>
      </c>
      <c r="Q26" s="112">
        <v>120</v>
      </c>
      <c r="R26" s="112"/>
      <c r="S26" s="112"/>
      <c r="T26" s="112"/>
      <c r="U26" s="112">
        <v>105</v>
      </c>
      <c r="V26" s="112">
        <v>150</v>
      </c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2"/>
      <c r="AM26" s="2"/>
      <c r="AN26" s="2"/>
    </row>
    <row r="27" spans="1:41" s="5" customFormat="1" ht="12" customHeight="1">
      <c r="A27" s="124" t="s">
        <v>77</v>
      </c>
      <c r="B27" s="125"/>
      <c r="C27" s="126" t="s">
        <v>57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8">
        <v>8.2000000000000003E-2</v>
      </c>
      <c r="N27" s="127"/>
      <c r="O27" s="127"/>
      <c r="P27" s="127"/>
      <c r="Q27" s="127"/>
      <c r="R27" s="127"/>
      <c r="S27" s="127"/>
      <c r="T27" s="127"/>
      <c r="U27" s="127"/>
      <c r="V27" s="127"/>
      <c r="W27" s="129"/>
      <c r="X27" s="129"/>
      <c r="Y27" s="130"/>
      <c r="Z27" s="130"/>
      <c r="AA27" s="130"/>
      <c r="AB27" s="130"/>
      <c r="AC27" s="130"/>
      <c r="AD27" s="130"/>
      <c r="AE27" s="130"/>
      <c r="AF27" s="130"/>
      <c r="AG27" s="130"/>
      <c r="AH27" s="131">
        <f>SUM(D28:X28)</f>
        <v>8.2000000000000003E-2</v>
      </c>
      <c r="AI27" s="132"/>
      <c r="AJ27" s="132"/>
      <c r="AK27" s="130"/>
      <c r="AL27" s="4"/>
      <c r="AM27" s="4"/>
      <c r="AN27" s="4"/>
    </row>
    <row r="28" spans="1:41" s="5" customFormat="1" ht="12" customHeight="1">
      <c r="A28" s="124"/>
      <c r="B28" s="125"/>
      <c r="C28" s="126"/>
      <c r="D28" s="128"/>
      <c r="E28" s="127"/>
      <c r="F28" s="127"/>
      <c r="G28" s="127"/>
      <c r="H28" s="127"/>
      <c r="I28" s="127"/>
      <c r="J28" s="127"/>
      <c r="K28" s="127"/>
      <c r="L28" s="127"/>
      <c r="M28" s="127">
        <f>M27*J12</f>
        <v>8.2000000000000003E-2</v>
      </c>
      <c r="N28" s="127"/>
      <c r="O28" s="127"/>
      <c r="P28" s="127"/>
      <c r="Q28" s="127"/>
      <c r="R28" s="127"/>
      <c r="S28" s="127"/>
      <c r="T28" s="127"/>
      <c r="U28" s="127"/>
      <c r="V28" s="127"/>
      <c r="W28" s="129"/>
      <c r="X28" s="129"/>
      <c r="Y28" s="130"/>
      <c r="Z28" s="130"/>
      <c r="AA28" s="130"/>
      <c r="AB28" s="130"/>
      <c r="AC28" s="130"/>
      <c r="AD28" s="130"/>
      <c r="AE28" s="130"/>
      <c r="AF28" s="130"/>
      <c r="AG28" s="130"/>
      <c r="AH28" s="133"/>
      <c r="AI28" s="132">
        <v>500</v>
      </c>
      <c r="AJ28" s="134">
        <f>AH27*AI28</f>
        <v>41</v>
      </c>
      <c r="AK28" s="130"/>
      <c r="AL28" s="4"/>
      <c r="AM28" s="4"/>
      <c r="AN28" s="4"/>
    </row>
    <row r="29" spans="1:41" s="5" customFormat="1" ht="13.5" customHeight="1">
      <c r="A29" s="124" t="s">
        <v>59</v>
      </c>
      <c r="B29" s="135"/>
      <c r="C29" s="126" t="s">
        <v>57</v>
      </c>
      <c r="D29" s="136">
        <v>1.5E-3</v>
      </c>
      <c r="E29" s="127"/>
      <c r="F29" s="127"/>
      <c r="G29" s="127"/>
      <c r="H29" s="127"/>
      <c r="I29" s="127"/>
      <c r="J29" s="127"/>
      <c r="K29" s="127"/>
      <c r="L29" s="127">
        <v>1.8E-3</v>
      </c>
      <c r="M29" s="127">
        <v>5.0000000000000001E-3</v>
      </c>
      <c r="N29" s="127"/>
      <c r="O29" s="127"/>
      <c r="P29" s="127"/>
      <c r="Q29" s="128">
        <v>5.0000000000000001E-3</v>
      </c>
      <c r="R29" s="127"/>
      <c r="S29" s="127"/>
      <c r="T29" s="127"/>
      <c r="U29" s="127">
        <v>5.0000000000000001E-3</v>
      </c>
      <c r="V29" s="127"/>
      <c r="W29" s="129"/>
      <c r="X29" s="129"/>
      <c r="Y29" s="130"/>
      <c r="Z29" s="130"/>
      <c r="AA29" s="130"/>
      <c r="AB29" s="130"/>
      <c r="AC29" s="130"/>
      <c r="AD29" s="130"/>
      <c r="AE29" s="130"/>
      <c r="AF29" s="130"/>
      <c r="AG29" s="130"/>
      <c r="AH29" s="131">
        <f t="shared" ref="AH29" si="0">SUM(D30:X30)</f>
        <v>1.83E-2</v>
      </c>
      <c r="AI29" s="132"/>
      <c r="AJ29" s="134"/>
      <c r="AK29" s="130"/>
      <c r="AL29" s="4"/>
      <c r="AM29" s="4"/>
      <c r="AN29" s="4"/>
      <c r="AO29" s="4"/>
    </row>
    <row r="30" spans="1:41" s="5" customFormat="1" ht="15.75" customHeight="1">
      <c r="A30" s="124"/>
      <c r="B30" s="135"/>
      <c r="C30" s="126"/>
      <c r="D30" s="128">
        <f>D29*J12</f>
        <v>1.5E-3</v>
      </c>
      <c r="E30" s="127"/>
      <c r="F30" s="127"/>
      <c r="G30" s="127"/>
      <c r="H30" s="127"/>
      <c r="I30" s="127"/>
      <c r="J30" s="127"/>
      <c r="K30" s="127"/>
      <c r="L30" s="128">
        <f>L29*J12</f>
        <v>1.8E-3</v>
      </c>
      <c r="M30" s="127">
        <f>M29*J12</f>
        <v>5.0000000000000001E-3</v>
      </c>
      <c r="N30" s="127"/>
      <c r="O30" s="127"/>
      <c r="P30" s="127"/>
      <c r="Q30" s="127">
        <f>Q29*J12</f>
        <v>5.0000000000000001E-3</v>
      </c>
      <c r="R30" s="127"/>
      <c r="S30" s="127"/>
      <c r="T30" s="127"/>
      <c r="U30" s="127">
        <f>U29*J12</f>
        <v>5.0000000000000001E-3</v>
      </c>
      <c r="V30" s="127"/>
      <c r="W30" s="129"/>
      <c r="X30" s="129"/>
      <c r="Y30" s="130"/>
      <c r="Z30" s="130"/>
      <c r="AA30" s="130"/>
      <c r="AB30" s="130"/>
      <c r="AC30" s="130"/>
      <c r="AD30" s="130"/>
      <c r="AE30" s="130"/>
      <c r="AF30" s="130"/>
      <c r="AG30" s="130"/>
      <c r="AH30" s="133"/>
      <c r="AI30" s="132">
        <v>1081.9000000000001</v>
      </c>
      <c r="AJ30" s="134">
        <f>AH29*AI30</f>
        <v>19.798770000000001</v>
      </c>
      <c r="AK30" s="130"/>
      <c r="AL30" s="4"/>
      <c r="AM30" s="4"/>
      <c r="AN30" s="4"/>
      <c r="AO30" s="4"/>
    </row>
    <row r="31" spans="1:41" s="5" customFormat="1" ht="13.5" customHeight="1">
      <c r="A31" s="124" t="s">
        <v>71</v>
      </c>
      <c r="B31" s="135"/>
      <c r="C31" s="126" t="s">
        <v>57</v>
      </c>
      <c r="D31" s="128">
        <v>0.105</v>
      </c>
      <c r="E31" s="127"/>
      <c r="F31" s="127"/>
      <c r="G31" s="127"/>
      <c r="H31" s="127"/>
      <c r="I31" s="127"/>
      <c r="J31" s="127"/>
      <c r="K31" s="127"/>
      <c r="L31" s="127">
        <v>3.5999999999999997E-2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>
        <v>7.4999999999999997E-2</v>
      </c>
      <c r="W31" s="129"/>
      <c r="X31" s="129"/>
      <c r="Y31" s="130"/>
      <c r="Z31" s="130"/>
      <c r="AA31" s="130"/>
      <c r="AB31" s="130"/>
      <c r="AC31" s="130"/>
      <c r="AD31" s="130"/>
      <c r="AE31" s="130"/>
      <c r="AF31" s="130"/>
      <c r="AG31" s="130"/>
      <c r="AH31" s="131">
        <f t="shared" ref="AH31" si="1">SUM(D32:X32)</f>
        <v>0.21599999999999997</v>
      </c>
      <c r="AI31" s="132"/>
      <c r="AJ31" s="134"/>
      <c r="AK31" s="130"/>
      <c r="AL31" s="4"/>
      <c r="AM31" s="4"/>
      <c r="AN31" s="4"/>
      <c r="AO31" s="4"/>
    </row>
    <row r="32" spans="1:41" s="5" customFormat="1" ht="18.75" customHeight="1">
      <c r="A32" s="124"/>
      <c r="B32" s="135"/>
      <c r="C32" s="126"/>
      <c r="D32" s="128">
        <f>D31*J12</f>
        <v>0.105</v>
      </c>
      <c r="E32" s="127"/>
      <c r="F32" s="127"/>
      <c r="G32" s="127"/>
      <c r="H32" s="127"/>
      <c r="I32" s="127"/>
      <c r="J32" s="127"/>
      <c r="K32" s="127"/>
      <c r="L32" s="127">
        <f>L31*J12</f>
        <v>3.5999999999999997E-2</v>
      </c>
      <c r="M32" s="128"/>
      <c r="N32" s="127"/>
      <c r="O32" s="127"/>
      <c r="P32" s="127"/>
      <c r="Q32" s="127"/>
      <c r="R32" s="127"/>
      <c r="S32" s="127"/>
      <c r="T32" s="127"/>
      <c r="U32" s="127"/>
      <c r="V32" s="127">
        <f>V31*J12</f>
        <v>7.4999999999999997E-2</v>
      </c>
      <c r="W32" s="129"/>
      <c r="X32" s="129"/>
      <c r="Y32" s="130"/>
      <c r="Z32" s="130"/>
      <c r="AA32" s="130"/>
      <c r="AB32" s="130"/>
      <c r="AC32" s="130"/>
      <c r="AD32" s="130"/>
      <c r="AE32" s="130"/>
      <c r="AF32" s="130"/>
      <c r="AG32" s="130"/>
      <c r="AH32" s="133"/>
      <c r="AI32" s="132">
        <v>90.77</v>
      </c>
      <c r="AJ32" s="134">
        <f>AH31*AI32</f>
        <v>19.606319999999997</v>
      </c>
      <c r="AK32" s="130"/>
      <c r="AL32" s="4"/>
      <c r="AM32" s="4"/>
      <c r="AN32" s="4"/>
      <c r="AO32" s="4"/>
    </row>
    <row r="33" spans="1:41" s="5" customFormat="1" ht="14.25" customHeight="1">
      <c r="A33" s="137" t="s">
        <v>89</v>
      </c>
      <c r="B33" s="138"/>
      <c r="C33" s="139"/>
      <c r="D33" s="128"/>
      <c r="E33" s="127"/>
      <c r="F33" s="127"/>
      <c r="G33" s="127"/>
      <c r="H33" s="127"/>
      <c r="I33" s="127"/>
      <c r="J33" s="127"/>
      <c r="K33" s="127"/>
      <c r="L33" s="127"/>
      <c r="M33" s="128"/>
      <c r="N33" s="127"/>
      <c r="O33" s="127">
        <v>2.7000000000000001E-3</v>
      </c>
      <c r="P33" s="127"/>
      <c r="Q33" s="127"/>
      <c r="R33" s="127"/>
      <c r="S33" s="127"/>
      <c r="T33" s="127"/>
      <c r="U33" s="127"/>
      <c r="V33" s="127"/>
      <c r="W33" s="129"/>
      <c r="X33" s="129"/>
      <c r="Y33" s="130"/>
      <c r="Z33" s="130"/>
      <c r="AA33" s="130"/>
      <c r="AB33" s="130"/>
      <c r="AC33" s="130"/>
      <c r="AD33" s="130"/>
      <c r="AE33" s="130"/>
      <c r="AF33" s="130"/>
      <c r="AG33" s="130"/>
      <c r="AH33" s="131">
        <f t="shared" ref="AH33" si="2">SUM(D34:X34)</f>
        <v>2.7000000000000001E-3</v>
      </c>
      <c r="AI33" s="132"/>
      <c r="AJ33" s="134"/>
      <c r="AK33" s="130"/>
      <c r="AL33" s="4"/>
      <c r="AM33" s="4"/>
      <c r="AN33" s="4"/>
      <c r="AO33" s="4"/>
    </row>
    <row r="34" spans="1:41" s="5" customFormat="1" ht="18.75" customHeight="1">
      <c r="A34" s="137"/>
      <c r="B34" s="138"/>
      <c r="C34" s="139"/>
      <c r="D34" s="128"/>
      <c r="E34" s="127"/>
      <c r="F34" s="127"/>
      <c r="G34" s="127"/>
      <c r="H34" s="127"/>
      <c r="I34" s="127"/>
      <c r="J34" s="127"/>
      <c r="K34" s="127"/>
      <c r="L34" s="127"/>
      <c r="M34" s="128"/>
      <c r="N34" s="127"/>
      <c r="O34" s="128">
        <f>O33*J12</f>
        <v>2.7000000000000001E-3</v>
      </c>
      <c r="P34" s="127"/>
      <c r="Q34" s="127"/>
      <c r="R34" s="127"/>
      <c r="S34" s="127"/>
      <c r="T34" s="127"/>
      <c r="U34" s="127"/>
      <c r="V34" s="127"/>
      <c r="W34" s="129"/>
      <c r="X34" s="129"/>
      <c r="Y34" s="130"/>
      <c r="Z34" s="130"/>
      <c r="AA34" s="130"/>
      <c r="AB34" s="130"/>
      <c r="AC34" s="130"/>
      <c r="AD34" s="130"/>
      <c r="AE34" s="130"/>
      <c r="AF34" s="130"/>
      <c r="AG34" s="130"/>
      <c r="AH34" s="133"/>
      <c r="AI34" s="132">
        <v>152.16999999999999</v>
      </c>
      <c r="AJ34" s="134">
        <f>AH33*AI34</f>
        <v>0.41085899999999997</v>
      </c>
      <c r="AK34" s="130"/>
      <c r="AL34" s="4"/>
      <c r="AM34" s="4"/>
      <c r="AN34" s="4"/>
      <c r="AO34" s="4"/>
    </row>
    <row r="35" spans="1:41" s="5" customFormat="1" ht="14.25" customHeight="1">
      <c r="A35" s="124" t="s">
        <v>80</v>
      </c>
      <c r="B35" s="135"/>
      <c r="C35" s="126" t="s">
        <v>57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40"/>
      <c r="O35" s="140"/>
      <c r="P35" s="127"/>
      <c r="Q35" s="127"/>
      <c r="R35" s="127"/>
      <c r="S35" s="127"/>
      <c r="T35" s="127"/>
      <c r="U35" s="140"/>
      <c r="V35" s="127">
        <v>2E-3</v>
      </c>
      <c r="W35" s="129"/>
      <c r="X35" s="129"/>
      <c r="Y35" s="130"/>
      <c r="Z35" s="130"/>
      <c r="AA35" s="130"/>
      <c r="AB35" s="130"/>
      <c r="AC35" s="130"/>
      <c r="AD35" s="130"/>
      <c r="AE35" s="130"/>
      <c r="AF35" s="130"/>
      <c r="AG35" s="130"/>
      <c r="AH35" s="131">
        <f t="shared" ref="AH35" si="3">SUM(D36:X36)</f>
        <v>2E-3</v>
      </c>
      <c r="AI35" s="132"/>
      <c r="AJ35" s="134"/>
      <c r="AK35" s="130"/>
      <c r="AL35" s="4"/>
      <c r="AM35" s="4"/>
      <c r="AN35" s="4"/>
      <c r="AO35" s="4"/>
    </row>
    <row r="36" spans="1:41" s="5" customFormat="1" ht="15" customHeight="1">
      <c r="A36" s="124"/>
      <c r="B36" s="135"/>
      <c r="C36" s="126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36"/>
      <c r="O36" s="136"/>
      <c r="P36" s="127"/>
      <c r="Q36" s="127"/>
      <c r="R36" s="127"/>
      <c r="S36" s="127"/>
      <c r="T36" s="127"/>
      <c r="U36" s="128"/>
      <c r="V36" s="127">
        <f>V35*J12</f>
        <v>2E-3</v>
      </c>
      <c r="W36" s="129"/>
      <c r="X36" s="129"/>
      <c r="Y36" s="130"/>
      <c r="Z36" s="130"/>
      <c r="AA36" s="130"/>
      <c r="AB36" s="130"/>
      <c r="AC36" s="130"/>
      <c r="AD36" s="130"/>
      <c r="AE36" s="130"/>
      <c r="AF36" s="130"/>
      <c r="AG36" s="130"/>
      <c r="AH36" s="133"/>
      <c r="AI36" s="132">
        <v>550</v>
      </c>
      <c r="AJ36" s="134">
        <f>AH35*AI36</f>
        <v>1.1000000000000001</v>
      </c>
      <c r="AK36" s="130"/>
      <c r="AL36" s="4"/>
      <c r="AM36" s="4"/>
      <c r="AN36" s="4"/>
      <c r="AO36" s="4"/>
    </row>
    <row r="37" spans="1:41" s="5" customFormat="1" ht="15.75" customHeight="1">
      <c r="A37" s="124" t="s">
        <v>86</v>
      </c>
      <c r="B37" s="135"/>
      <c r="C37" s="126" t="s">
        <v>57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>
        <v>5.7110000000000001E-2</v>
      </c>
      <c r="R37" s="127"/>
      <c r="S37" s="127"/>
      <c r="T37" s="127"/>
      <c r="U37" s="127"/>
      <c r="V37" s="128"/>
      <c r="W37" s="129"/>
      <c r="X37" s="129"/>
      <c r="Y37" s="130"/>
      <c r="Z37" s="130"/>
      <c r="AA37" s="130"/>
      <c r="AB37" s="130"/>
      <c r="AC37" s="130"/>
      <c r="AD37" s="130"/>
      <c r="AE37" s="130"/>
      <c r="AF37" s="130"/>
      <c r="AG37" s="130"/>
      <c r="AH37" s="131">
        <f t="shared" ref="AH37" si="4">SUM(D38:X38)</f>
        <v>5.7110000000000001E-2</v>
      </c>
      <c r="AI37" s="132"/>
      <c r="AJ37" s="134"/>
      <c r="AK37" s="130"/>
      <c r="AL37" s="4"/>
      <c r="AM37" s="4"/>
      <c r="AN37" s="4"/>
      <c r="AO37" s="4"/>
    </row>
    <row r="38" spans="1:41" s="5" customFormat="1" ht="14.25" customHeight="1">
      <c r="A38" s="124"/>
      <c r="B38" s="135"/>
      <c r="C38" s="126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8">
        <f>Q37*J12</f>
        <v>5.7110000000000001E-2</v>
      </c>
      <c r="R38" s="127"/>
      <c r="S38" s="127"/>
      <c r="T38" s="127"/>
      <c r="U38" s="127"/>
      <c r="V38" s="128"/>
      <c r="W38" s="129"/>
      <c r="X38" s="129"/>
      <c r="Y38" s="130"/>
      <c r="Z38" s="130"/>
      <c r="AA38" s="130"/>
      <c r="AB38" s="130"/>
      <c r="AC38" s="130"/>
      <c r="AD38" s="130"/>
      <c r="AE38" s="130"/>
      <c r="AF38" s="130"/>
      <c r="AG38" s="130"/>
      <c r="AH38" s="133"/>
      <c r="AI38" s="132">
        <v>66</v>
      </c>
      <c r="AJ38" s="134">
        <f>AH37*AI38</f>
        <v>3.7692600000000001</v>
      </c>
      <c r="AK38" s="130"/>
      <c r="AL38" s="4"/>
      <c r="AM38" s="4"/>
      <c r="AN38" s="4"/>
      <c r="AO38" s="4"/>
    </row>
    <row r="39" spans="1:41" s="5" customFormat="1" ht="14.25" customHeight="1">
      <c r="A39" s="124" t="s">
        <v>79</v>
      </c>
      <c r="B39" s="135"/>
      <c r="C39" s="126" t="s">
        <v>57</v>
      </c>
      <c r="D39" s="127">
        <v>8.9999999999999993E-3</v>
      </c>
      <c r="E39" s="127"/>
      <c r="F39" s="127"/>
      <c r="G39" s="127"/>
      <c r="H39" s="127"/>
      <c r="I39" s="127"/>
      <c r="J39" s="127"/>
      <c r="K39" s="127"/>
      <c r="L39" s="127"/>
      <c r="M39" s="136"/>
      <c r="N39" s="127"/>
      <c r="O39" s="127"/>
      <c r="P39" s="127"/>
      <c r="Q39" s="127"/>
      <c r="R39" s="127"/>
      <c r="S39" s="127"/>
      <c r="T39" s="127"/>
      <c r="U39" s="127"/>
      <c r="V39" s="127"/>
      <c r="W39" s="129"/>
      <c r="X39" s="129"/>
      <c r="Y39" s="130"/>
      <c r="Z39" s="130"/>
      <c r="AA39" s="130"/>
      <c r="AB39" s="130"/>
      <c r="AC39" s="130"/>
      <c r="AD39" s="130"/>
      <c r="AE39" s="130"/>
      <c r="AF39" s="130"/>
      <c r="AG39" s="130"/>
      <c r="AH39" s="131">
        <f t="shared" ref="AH39" si="5">SUM(D40:X40)</f>
        <v>8.9999999999999993E-3</v>
      </c>
      <c r="AI39" s="132"/>
      <c r="AJ39" s="134"/>
      <c r="AK39" s="130"/>
      <c r="AL39" s="4"/>
      <c r="AM39" s="4"/>
      <c r="AN39" s="4"/>
      <c r="AO39" s="4"/>
    </row>
    <row r="40" spans="1:41" s="5" customFormat="1" ht="13.5" customHeight="1">
      <c r="A40" s="124"/>
      <c r="B40" s="135"/>
      <c r="C40" s="126"/>
      <c r="D40" s="127">
        <f>D39*J12</f>
        <v>8.9999999999999993E-3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9"/>
      <c r="X40" s="129"/>
      <c r="Y40" s="130"/>
      <c r="Z40" s="130"/>
      <c r="AA40" s="130"/>
      <c r="AB40" s="130"/>
      <c r="AC40" s="130"/>
      <c r="AD40" s="130"/>
      <c r="AE40" s="130"/>
      <c r="AF40" s="130"/>
      <c r="AG40" s="130"/>
      <c r="AH40" s="133"/>
      <c r="AI40" s="132">
        <v>90</v>
      </c>
      <c r="AJ40" s="134">
        <f>AH39*AI40</f>
        <v>0.80999999999999994</v>
      </c>
      <c r="AK40" s="130"/>
      <c r="AL40" s="4"/>
      <c r="AM40" s="4"/>
      <c r="AN40" s="4"/>
      <c r="AO40" s="4"/>
    </row>
    <row r="41" spans="1:41" s="5" customFormat="1" ht="15" customHeight="1">
      <c r="A41" s="124" t="s">
        <v>60</v>
      </c>
      <c r="B41" s="135"/>
      <c r="C41" s="126" t="s">
        <v>57</v>
      </c>
      <c r="D41" s="136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8"/>
      <c r="P41" s="127"/>
      <c r="Q41" s="127"/>
      <c r="R41" s="127"/>
      <c r="S41" s="127"/>
      <c r="T41" s="127"/>
      <c r="U41" s="136">
        <v>5.7000000000000002E-3</v>
      </c>
      <c r="V41" s="127"/>
      <c r="W41" s="129"/>
      <c r="X41" s="129"/>
      <c r="Y41" s="130"/>
      <c r="Z41" s="130"/>
      <c r="AA41" s="130"/>
      <c r="AB41" s="130"/>
      <c r="AC41" s="130"/>
      <c r="AD41" s="130"/>
      <c r="AE41" s="130"/>
      <c r="AF41" s="130"/>
      <c r="AG41" s="130"/>
      <c r="AH41" s="131">
        <f t="shared" ref="AH41" si="6">SUM(D42:X42)</f>
        <v>0.14250000000000002</v>
      </c>
      <c r="AI41" s="132"/>
      <c r="AJ41" s="134"/>
      <c r="AK41" s="130"/>
      <c r="AL41" s="4"/>
      <c r="AM41" s="4"/>
      <c r="AN41" s="4"/>
      <c r="AO41" s="4"/>
    </row>
    <row r="42" spans="1:41" s="5" customFormat="1" ht="13.5" customHeight="1">
      <c r="A42" s="124"/>
      <c r="B42" s="135"/>
      <c r="C42" s="126"/>
      <c r="D42" s="128"/>
      <c r="E42" s="128"/>
      <c r="F42" s="128"/>
      <c r="G42" s="127"/>
      <c r="H42" s="127"/>
      <c r="I42" s="127"/>
      <c r="J42" s="127"/>
      <c r="K42" s="127"/>
      <c r="L42" s="127"/>
      <c r="M42" s="141"/>
      <c r="N42" s="127"/>
      <c r="O42" s="128"/>
      <c r="P42" s="127"/>
      <c r="Q42" s="127"/>
      <c r="R42" s="127"/>
      <c r="S42" s="127"/>
      <c r="T42" s="127"/>
      <c r="U42" s="136">
        <f>U41*J12/0.04</f>
        <v>0.14250000000000002</v>
      </c>
      <c r="V42" s="127"/>
      <c r="W42" s="129"/>
      <c r="X42" s="129"/>
      <c r="Y42" s="130"/>
      <c r="Z42" s="130"/>
      <c r="AA42" s="130"/>
      <c r="AB42" s="130"/>
      <c r="AC42" s="130"/>
      <c r="AD42" s="130"/>
      <c r="AE42" s="130"/>
      <c r="AF42" s="130"/>
      <c r="AG42" s="130"/>
      <c r="AH42" s="133"/>
      <c r="AI42" s="132">
        <v>9.1999999999999993</v>
      </c>
      <c r="AJ42" s="134">
        <f>AH41*AI42</f>
        <v>1.3109999999999999</v>
      </c>
      <c r="AK42" s="130"/>
      <c r="AL42" s="4"/>
      <c r="AM42" s="4"/>
      <c r="AN42" s="4"/>
      <c r="AO42" s="4"/>
    </row>
    <row r="43" spans="1:41" s="5" customFormat="1" ht="14.25" customHeight="1">
      <c r="A43" s="124" t="s">
        <v>61</v>
      </c>
      <c r="B43" s="135"/>
      <c r="C43" s="126" t="s">
        <v>57</v>
      </c>
      <c r="D43" s="127"/>
      <c r="E43" s="127"/>
      <c r="F43" s="127"/>
      <c r="G43" s="127"/>
      <c r="H43" s="127"/>
      <c r="I43" s="127"/>
      <c r="J43" s="127"/>
      <c r="K43" s="127"/>
      <c r="L43" s="136">
        <v>1.8E-3</v>
      </c>
      <c r="M43" s="127"/>
      <c r="N43" s="127"/>
      <c r="O43" s="127"/>
      <c r="P43" s="127"/>
      <c r="Q43" s="127"/>
      <c r="R43" s="127"/>
      <c r="S43" s="127"/>
      <c r="T43" s="127"/>
      <c r="U43" s="127">
        <v>1.09E-2</v>
      </c>
      <c r="V43" s="127"/>
      <c r="W43" s="129"/>
      <c r="X43" s="129"/>
      <c r="Y43" s="130"/>
      <c r="Z43" s="130"/>
      <c r="AA43" s="130"/>
      <c r="AB43" s="130"/>
      <c r="AC43" s="130"/>
      <c r="AD43" s="130"/>
      <c r="AE43" s="130"/>
      <c r="AF43" s="130"/>
      <c r="AG43" s="130"/>
      <c r="AH43" s="131">
        <f t="shared" ref="AH43" si="7">SUM(D44:X44)</f>
        <v>1.2699999999999999E-2</v>
      </c>
      <c r="AI43" s="132"/>
      <c r="AJ43" s="134"/>
      <c r="AK43" s="130"/>
      <c r="AL43" s="4"/>
      <c r="AM43" s="4"/>
      <c r="AN43" s="4"/>
      <c r="AO43" s="4"/>
    </row>
    <row r="44" spans="1:41" s="5" customFormat="1" ht="14.25" customHeight="1">
      <c r="A44" s="124"/>
      <c r="B44" s="135"/>
      <c r="C44" s="126"/>
      <c r="D44" s="127"/>
      <c r="E44" s="127"/>
      <c r="F44" s="127"/>
      <c r="G44" s="127"/>
      <c r="H44" s="127"/>
      <c r="I44" s="127"/>
      <c r="J44" s="127"/>
      <c r="K44" s="127"/>
      <c r="L44" s="128">
        <f>L43*J12</f>
        <v>1.8E-3</v>
      </c>
      <c r="M44" s="127"/>
      <c r="N44" s="127"/>
      <c r="O44" s="127"/>
      <c r="P44" s="127"/>
      <c r="Q44" s="127"/>
      <c r="R44" s="127"/>
      <c r="S44" s="127"/>
      <c r="T44" s="127"/>
      <c r="U44" s="128">
        <f>U43*J12</f>
        <v>1.09E-2</v>
      </c>
      <c r="V44" s="127"/>
      <c r="W44" s="129"/>
      <c r="X44" s="129"/>
      <c r="Y44" s="130"/>
      <c r="Z44" s="130"/>
      <c r="AA44" s="130"/>
      <c r="AB44" s="130"/>
      <c r="AC44" s="130"/>
      <c r="AD44" s="130"/>
      <c r="AE44" s="130"/>
      <c r="AF44" s="130"/>
      <c r="AG44" s="130"/>
      <c r="AH44" s="133"/>
      <c r="AI44" s="132">
        <v>42</v>
      </c>
      <c r="AJ44" s="134">
        <f>AH43*AI44</f>
        <v>0.53339999999999999</v>
      </c>
      <c r="AK44" s="130"/>
      <c r="AL44" s="4"/>
      <c r="AM44" s="4"/>
      <c r="AN44" s="4"/>
      <c r="AO44" s="4"/>
    </row>
    <row r="45" spans="1:41" s="5" customFormat="1" ht="13.5" customHeight="1">
      <c r="A45" s="124" t="s">
        <v>76</v>
      </c>
      <c r="B45" s="135"/>
      <c r="C45" s="126" t="s">
        <v>57</v>
      </c>
      <c r="D45" s="127"/>
      <c r="E45" s="128"/>
      <c r="F45" s="127"/>
      <c r="G45" s="127"/>
      <c r="H45" s="127"/>
      <c r="I45" s="127"/>
      <c r="J45" s="127"/>
      <c r="K45" s="127"/>
      <c r="L45" s="136">
        <v>8.9999999999999993E-3</v>
      </c>
      <c r="M45" s="127">
        <v>3.0000000000000001E-3</v>
      </c>
      <c r="N45" s="127"/>
      <c r="O45" s="127">
        <v>8.5000000000000006E-3</v>
      </c>
      <c r="P45" s="127"/>
      <c r="Q45" s="127"/>
      <c r="R45" s="127"/>
      <c r="S45" s="127"/>
      <c r="T45" s="127"/>
      <c r="U45" s="136"/>
      <c r="V45" s="127"/>
      <c r="W45" s="129"/>
      <c r="X45" s="129"/>
      <c r="Y45" s="130"/>
      <c r="Z45" s="130"/>
      <c r="AA45" s="130"/>
      <c r="AB45" s="130"/>
      <c r="AC45" s="130"/>
      <c r="AD45" s="130"/>
      <c r="AE45" s="130"/>
      <c r="AF45" s="130"/>
      <c r="AG45" s="130"/>
      <c r="AH45" s="131">
        <f t="shared" ref="AH45" si="8">SUM(D46:X46)</f>
        <v>2.0500000000000001E-2</v>
      </c>
      <c r="AI45" s="132"/>
      <c r="AJ45" s="134"/>
      <c r="AK45" s="130"/>
      <c r="AL45" s="4"/>
      <c r="AM45" s="4"/>
      <c r="AN45" s="4"/>
      <c r="AO45" s="4"/>
    </row>
    <row r="46" spans="1:41" s="5" customFormat="1" ht="17.25" customHeight="1">
      <c r="A46" s="124"/>
      <c r="B46" s="135"/>
      <c r="C46" s="126"/>
      <c r="D46" s="127"/>
      <c r="E46" s="128"/>
      <c r="F46" s="127"/>
      <c r="G46" s="127"/>
      <c r="H46" s="127"/>
      <c r="I46" s="127"/>
      <c r="J46" s="127"/>
      <c r="K46" s="127"/>
      <c r="L46" s="128">
        <f>L45*J12</f>
        <v>8.9999999999999993E-3</v>
      </c>
      <c r="M46" s="127">
        <f>M45*J12</f>
        <v>3.0000000000000001E-3</v>
      </c>
      <c r="N46" s="127"/>
      <c r="O46" s="128">
        <f>O45*J12</f>
        <v>8.5000000000000006E-3</v>
      </c>
      <c r="P46" s="127"/>
      <c r="Q46" s="127"/>
      <c r="R46" s="127"/>
      <c r="S46" s="127"/>
      <c r="T46" s="127"/>
      <c r="U46" s="127"/>
      <c r="V46" s="127"/>
      <c r="W46" s="129"/>
      <c r="X46" s="129"/>
      <c r="Y46" s="130"/>
      <c r="Z46" s="130"/>
      <c r="AA46" s="130"/>
      <c r="AB46" s="130"/>
      <c r="AC46" s="130"/>
      <c r="AD46" s="130"/>
      <c r="AE46" s="130"/>
      <c r="AF46" s="130"/>
      <c r="AG46" s="130"/>
      <c r="AH46" s="133"/>
      <c r="AI46" s="132">
        <v>40</v>
      </c>
      <c r="AJ46" s="134">
        <f>AH45*AI46</f>
        <v>0.82000000000000006</v>
      </c>
      <c r="AK46" s="130"/>
      <c r="AL46" s="4"/>
      <c r="AM46" s="4"/>
      <c r="AN46" s="4"/>
      <c r="AO46" s="4"/>
    </row>
    <row r="47" spans="1:41" s="5" customFormat="1" ht="13.5" customHeight="1">
      <c r="A47" s="137" t="s">
        <v>103</v>
      </c>
      <c r="B47" s="138"/>
      <c r="C47" s="125" t="s">
        <v>57</v>
      </c>
      <c r="D47" s="127"/>
      <c r="E47" s="128"/>
      <c r="F47" s="127"/>
      <c r="G47" s="127"/>
      <c r="H47" s="127"/>
      <c r="I47" s="127"/>
      <c r="J47" s="127"/>
      <c r="K47" s="127"/>
      <c r="L47" s="128"/>
      <c r="M47" s="127"/>
      <c r="N47" s="140"/>
      <c r="O47" s="140">
        <v>1.6E-2</v>
      </c>
      <c r="P47" s="127"/>
      <c r="Q47" s="127"/>
      <c r="R47" s="127"/>
      <c r="S47" s="127"/>
      <c r="T47" s="127"/>
      <c r="U47" s="127"/>
      <c r="V47" s="127"/>
      <c r="W47" s="129"/>
      <c r="X47" s="129"/>
      <c r="Y47" s="130"/>
      <c r="Z47" s="130"/>
      <c r="AA47" s="130"/>
      <c r="AB47" s="130"/>
      <c r="AC47" s="130"/>
      <c r="AD47" s="130"/>
      <c r="AE47" s="130"/>
      <c r="AF47" s="130"/>
      <c r="AG47" s="130"/>
      <c r="AH47" s="131">
        <f t="shared" ref="AH47" si="9">SUM(D48:X48)</f>
        <v>1.6E-2</v>
      </c>
      <c r="AI47" s="132"/>
      <c r="AJ47" s="142"/>
      <c r="AK47" s="130"/>
      <c r="AL47" s="4"/>
      <c r="AM47" s="4"/>
      <c r="AN47" s="4"/>
      <c r="AO47" s="4"/>
    </row>
    <row r="48" spans="1:41" s="5" customFormat="1" ht="18" customHeight="1">
      <c r="A48" s="137"/>
      <c r="B48" s="138"/>
      <c r="C48" s="125"/>
      <c r="D48" s="127"/>
      <c r="E48" s="128"/>
      <c r="F48" s="127"/>
      <c r="G48" s="127"/>
      <c r="H48" s="127"/>
      <c r="I48" s="127"/>
      <c r="J48" s="127"/>
      <c r="K48" s="127"/>
      <c r="L48" s="128"/>
      <c r="M48" s="127"/>
      <c r="N48" s="128"/>
      <c r="O48" s="128">
        <f>O47*J12</f>
        <v>1.6E-2</v>
      </c>
      <c r="P48" s="127"/>
      <c r="Q48" s="127"/>
      <c r="R48" s="127"/>
      <c r="S48" s="127"/>
      <c r="T48" s="127"/>
      <c r="U48" s="127"/>
      <c r="V48" s="127"/>
      <c r="W48" s="129"/>
      <c r="X48" s="129"/>
      <c r="Y48" s="130"/>
      <c r="Z48" s="130"/>
      <c r="AA48" s="130"/>
      <c r="AB48" s="130"/>
      <c r="AC48" s="130"/>
      <c r="AD48" s="130"/>
      <c r="AE48" s="130"/>
      <c r="AF48" s="130"/>
      <c r="AG48" s="130"/>
      <c r="AH48" s="133"/>
      <c r="AI48" s="132">
        <v>300</v>
      </c>
      <c r="AJ48" s="143">
        <f>AH47*AI48</f>
        <v>4.8</v>
      </c>
      <c r="AK48" s="130"/>
      <c r="AL48" s="4"/>
      <c r="AM48" s="4"/>
      <c r="AN48" s="4"/>
      <c r="AO48" s="4"/>
    </row>
    <row r="49" spans="1:41" s="5" customFormat="1" ht="17.25" hidden="1" customHeight="1">
      <c r="A49" s="124"/>
      <c r="B49" s="138"/>
      <c r="C49" s="139"/>
      <c r="D49" s="127"/>
      <c r="E49" s="128"/>
      <c r="F49" s="127"/>
      <c r="G49" s="127"/>
      <c r="H49" s="127"/>
      <c r="I49" s="127"/>
      <c r="J49" s="127"/>
      <c r="K49" s="127"/>
      <c r="L49" s="128"/>
      <c r="M49" s="127"/>
      <c r="N49" s="127"/>
      <c r="O49" s="127"/>
      <c r="P49" s="127"/>
      <c r="Q49" s="127"/>
      <c r="R49" s="127"/>
      <c r="S49" s="127"/>
      <c r="T49" s="127"/>
      <c r="U49" s="128"/>
      <c r="V49" s="127"/>
      <c r="W49" s="129"/>
      <c r="X49" s="129"/>
      <c r="Y49" s="130"/>
      <c r="Z49" s="130"/>
      <c r="AA49" s="130"/>
      <c r="AB49" s="130"/>
      <c r="AC49" s="130"/>
      <c r="AD49" s="130"/>
      <c r="AE49" s="130"/>
      <c r="AF49" s="130"/>
      <c r="AG49" s="130"/>
      <c r="AH49" s="131">
        <f t="shared" ref="AH49" si="10">SUM(D50:X50)</f>
        <v>0</v>
      </c>
      <c r="AI49" s="132"/>
      <c r="AJ49" s="134"/>
      <c r="AK49" s="130"/>
      <c r="AL49" s="4"/>
      <c r="AM49" s="4"/>
      <c r="AN49" s="4"/>
      <c r="AO49" s="4"/>
    </row>
    <row r="50" spans="1:41" s="5" customFormat="1" ht="17.25" hidden="1" customHeight="1">
      <c r="A50" s="124"/>
      <c r="B50" s="138"/>
      <c r="C50" s="139"/>
      <c r="D50" s="127"/>
      <c r="E50" s="128"/>
      <c r="F50" s="127"/>
      <c r="G50" s="127"/>
      <c r="H50" s="127"/>
      <c r="I50" s="127"/>
      <c r="J50" s="127"/>
      <c r="K50" s="127"/>
      <c r="L50" s="128"/>
      <c r="M50" s="127"/>
      <c r="N50" s="127"/>
      <c r="O50" s="127"/>
      <c r="P50" s="127"/>
      <c r="Q50" s="127"/>
      <c r="R50" s="127"/>
      <c r="S50" s="127"/>
      <c r="T50" s="127"/>
      <c r="U50" s="128">
        <f>U49*J12</f>
        <v>0</v>
      </c>
      <c r="V50" s="127"/>
      <c r="W50" s="129"/>
      <c r="X50" s="129"/>
      <c r="Y50" s="130"/>
      <c r="Z50" s="130"/>
      <c r="AA50" s="130"/>
      <c r="AB50" s="130"/>
      <c r="AC50" s="130"/>
      <c r="AD50" s="130"/>
      <c r="AE50" s="130"/>
      <c r="AF50" s="130"/>
      <c r="AG50" s="130"/>
      <c r="AH50" s="133"/>
      <c r="AI50" s="132"/>
      <c r="AJ50" s="134"/>
      <c r="AK50" s="130"/>
      <c r="AL50" s="4"/>
      <c r="AM50" s="4"/>
      <c r="AN50" s="4"/>
      <c r="AO50" s="4"/>
    </row>
    <row r="51" spans="1:41" s="5" customFormat="1" ht="14.25" hidden="1" customHeight="1">
      <c r="A51" s="144"/>
      <c r="B51" s="138"/>
      <c r="C51" s="125" t="s">
        <v>57</v>
      </c>
      <c r="D51" s="145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1">
        <f t="shared" ref="AH51" si="11">SUM(D52:X52)</f>
        <v>0</v>
      </c>
      <c r="AI51" s="132"/>
      <c r="AJ51" s="146">
        <f>AH51*AI52</f>
        <v>0</v>
      </c>
      <c r="AK51" s="130"/>
      <c r="AL51" s="4"/>
      <c r="AM51" s="4"/>
      <c r="AN51" s="4"/>
      <c r="AO51" s="4"/>
    </row>
    <row r="52" spans="1:41" s="5" customFormat="1" ht="17.25" hidden="1" customHeight="1">
      <c r="A52" s="144"/>
      <c r="B52" s="138"/>
      <c r="C52" s="125"/>
      <c r="D52" s="145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>
        <f>Q51*J12</f>
        <v>0</v>
      </c>
      <c r="R52" s="132"/>
      <c r="S52" s="132"/>
      <c r="T52" s="132"/>
      <c r="U52" s="132"/>
      <c r="V52" s="132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3"/>
      <c r="AI52" s="132">
        <v>70</v>
      </c>
      <c r="AJ52" s="146"/>
      <c r="AK52" s="130"/>
      <c r="AL52" s="4"/>
      <c r="AM52" s="4"/>
      <c r="AN52" s="4"/>
      <c r="AO52" s="4"/>
    </row>
    <row r="53" spans="1:41" s="5" customFormat="1" ht="19.5" customHeight="1">
      <c r="A53" s="147" t="s">
        <v>96</v>
      </c>
      <c r="B53" s="138"/>
      <c r="C53" s="125" t="s">
        <v>57</v>
      </c>
      <c r="D53" s="145"/>
      <c r="E53" s="132"/>
      <c r="F53" s="132">
        <v>3.5000000000000001E-3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1">
        <f t="shared" ref="AH53" si="12">SUM(D54:X54)</f>
        <v>3.5000000000000001E-3</v>
      </c>
      <c r="AI53" s="132"/>
      <c r="AJ53" s="134"/>
      <c r="AK53" s="130"/>
      <c r="AL53" s="4"/>
      <c r="AM53" s="4"/>
      <c r="AN53" s="4"/>
      <c r="AO53" s="4"/>
    </row>
    <row r="54" spans="1:41" s="5" customFormat="1" ht="18" customHeight="1">
      <c r="A54" s="147"/>
      <c r="B54" s="138"/>
      <c r="C54" s="125"/>
      <c r="D54" s="145"/>
      <c r="E54" s="132"/>
      <c r="F54" s="132">
        <f>F53*J12</f>
        <v>3.5000000000000001E-3</v>
      </c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3"/>
      <c r="AI54" s="132">
        <v>250</v>
      </c>
      <c r="AJ54" s="134">
        <f>AH53*AI54</f>
        <v>0.875</v>
      </c>
      <c r="AK54" s="130"/>
      <c r="AL54" s="4"/>
      <c r="AM54" s="4"/>
      <c r="AN54" s="4"/>
      <c r="AO54" s="4"/>
    </row>
    <row r="55" spans="1:41" ht="1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2" t="s">
        <v>54</v>
      </c>
      <c r="AI55" s="111"/>
      <c r="AJ55" s="148"/>
      <c r="AK55" s="111"/>
    </row>
    <row r="56" spans="1:41" ht="12" customHeight="1">
      <c r="A56" s="108" t="s">
        <v>31</v>
      </c>
      <c r="B56" s="109"/>
      <c r="C56" s="109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2" t="s">
        <v>32</v>
      </c>
      <c r="O56" s="111"/>
      <c r="P56" s="111"/>
      <c r="Q56" s="111"/>
      <c r="R56" s="111"/>
      <c r="S56" s="112" t="s">
        <v>55</v>
      </c>
      <c r="T56" s="112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0" t="s">
        <v>33</v>
      </c>
      <c r="AI56" s="110"/>
      <c r="AJ56" s="130"/>
      <c r="AK56" s="111"/>
      <c r="AL56" s="2"/>
      <c r="AM56" s="2"/>
      <c r="AN56" s="2"/>
      <c r="AO56" s="2"/>
    </row>
    <row r="57" spans="1:41" ht="12" customHeight="1">
      <c r="A57" s="109"/>
      <c r="B57" s="109"/>
      <c r="C57" s="109" t="s">
        <v>34</v>
      </c>
      <c r="D57" s="113" t="s">
        <v>35</v>
      </c>
      <c r="E57" s="113"/>
      <c r="F57" s="113"/>
      <c r="G57" s="113"/>
      <c r="H57" s="113"/>
      <c r="I57" s="113"/>
      <c r="J57" s="113"/>
      <c r="K57" s="113"/>
      <c r="L57" s="113" t="s">
        <v>36</v>
      </c>
      <c r="M57" s="113"/>
      <c r="N57" s="113"/>
      <c r="O57" s="113"/>
      <c r="P57" s="113"/>
      <c r="Q57" s="113"/>
      <c r="R57" s="113"/>
      <c r="S57" s="113"/>
      <c r="T57" s="113"/>
      <c r="U57" s="113" t="s">
        <v>37</v>
      </c>
      <c r="V57" s="113"/>
      <c r="W57" s="113"/>
      <c r="X57" s="113"/>
      <c r="Y57" s="113" t="s">
        <v>38</v>
      </c>
      <c r="Z57" s="113"/>
      <c r="AA57" s="113"/>
      <c r="AB57" s="113"/>
      <c r="AC57" s="113"/>
      <c r="AD57" s="112" t="s">
        <v>56</v>
      </c>
      <c r="AE57" s="112"/>
      <c r="AF57" s="112"/>
      <c r="AG57" s="112"/>
      <c r="AH57" s="110" t="s">
        <v>40</v>
      </c>
      <c r="AI57" s="110"/>
      <c r="AJ57" s="130"/>
      <c r="AK57" s="111"/>
      <c r="AL57" s="2"/>
      <c r="AM57" s="2"/>
      <c r="AN57" s="2"/>
      <c r="AO57" s="2"/>
    </row>
    <row r="58" spans="1:41" ht="1.5" customHeight="1">
      <c r="A58" s="109"/>
      <c r="B58" s="109"/>
      <c r="C58" s="109" t="s">
        <v>41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2" t="s">
        <v>42</v>
      </c>
      <c r="AE58" s="112"/>
      <c r="AF58" s="112"/>
      <c r="AG58" s="109"/>
      <c r="AH58" s="110" t="s">
        <v>43</v>
      </c>
      <c r="AI58" s="110"/>
      <c r="AJ58" s="130"/>
      <c r="AK58" s="111"/>
      <c r="AL58" s="2"/>
      <c r="AM58" s="2"/>
      <c r="AN58" s="2"/>
      <c r="AO58" s="2"/>
    </row>
    <row r="59" spans="1:41" ht="12.75" customHeight="1">
      <c r="A59" s="109" t="s">
        <v>44</v>
      </c>
      <c r="B59" s="109" t="s">
        <v>45</v>
      </c>
      <c r="C59" s="109" t="s">
        <v>46</v>
      </c>
      <c r="D59" s="115" t="str">
        <f>D21</f>
        <v>суп молочный рисовый</v>
      </c>
      <c r="E59" s="115" t="str">
        <f>E21</f>
        <v>Хлеб пшеничный</v>
      </c>
      <c r="F59" s="137" t="str">
        <f>F21</f>
        <v>Чай с сахаром и лимоном</v>
      </c>
      <c r="G59" s="137" t="str">
        <f>G21</f>
        <v>Яблоко 10-00</v>
      </c>
      <c r="H59" s="117"/>
      <c r="I59" s="117"/>
      <c r="J59" s="117"/>
      <c r="K59" s="117"/>
      <c r="L59" s="118" t="s">
        <v>83</v>
      </c>
      <c r="M59" s="118" t="str">
        <f>M21</f>
        <v>Рыба отварная</v>
      </c>
      <c r="N59" s="118" t="str">
        <f>N21</f>
        <v>витаминизированный напиток</v>
      </c>
      <c r="O59" s="118" t="str">
        <f>O21</f>
        <v>винегрет</v>
      </c>
      <c r="P59" s="118" t="s">
        <v>58</v>
      </c>
      <c r="Q59" s="149" t="str">
        <f>Q21</f>
        <v>Каша рассыпчатая гречневая</v>
      </c>
      <c r="R59" s="118"/>
      <c r="S59" s="118"/>
      <c r="T59" s="118"/>
      <c r="U59" s="118" t="str">
        <f>U21</f>
        <v>ленивые вареники</v>
      </c>
      <c r="V59" s="118" t="str">
        <f>V21</f>
        <v>Кофейный напиток</v>
      </c>
      <c r="W59" s="118"/>
      <c r="X59" s="119"/>
      <c r="Y59" s="112"/>
      <c r="Z59" s="112"/>
      <c r="AA59" s="112"/>
      <c r="AB59" s="112"/>
      <c r="AC59" s="112"/>
      <c r="AD59" s="112"/>
      <c r="AE59" s="112"/>
      <c r="AF59" s="112"/>
      <c r="AG59" s="109"/>
      <c r="AH59" s="109" t="s">
        <v>72</v>
      </c>
      <c r="AI59" s="109" t="s">
        <v>73</v>
      </c>
      <c r="AJ59" s="130" t="s">
        <v>74</v>
      </c>
      <c r="AK59" s="111"/>
      <c r="AL59" s="2"/>
      <c r="AM59" s="2"/>
      <c r="AN59" s="2"/>
      <c r="AO59" s="2"/>
    </row>
    <row r="60" spans="1:41" ht="30.75" customHeight="1">
      <c r="A60" s="109"/>
      <c r="B60" s="109"/>
      <c r="C60" s="109" t="s">
        <v>47</v>
      </c>
      <c r="D60" s="115"/>
      <c r="E60" s="115"/>
      <c r="F60" s="137"/>
      <c r="G60" s="137"/>
      <c r="H60" s="117"/>
      <c r="I60" s="117"/>
      <c r="J60" s="117"/>
      <c r="K60" s="117"/>
      <c r="L60" s="118"/>
      <c r="M60" s="118"/>
      <c r="N60" s="118"/>
      <c r="O60" s="118"/>
      <c r="P60" s="118"/>
      <c r="Q60" s="149"/>
      <c r="R60" s="118"/>
      <c r="S60" s="118"/>
      <c r="T60" s="118"/>
      <c r="U60" s="118"/>
      <c r="V60" s="118"/>
      <c r="W60" s="118"/>
      <c r="X60" s="119"/>
      <c r="Y60" s="112"/>
      <c r="Z60" s="112"/>
      <c r="AA60" s="112"/>
      <c r="AB60" s="112"/>
      <c r="AC60" s="112"/>
      <c r="AD60" s="112"/>
      <c r="AE60" s="112"/>
      <c r="AF60" s="112"/>
      <c r="AG60" s="109"/>
      <c r="AH60" s="109" t="s">
        <v>48</v>
      </c>
      <c r="AI60" s="109" t="s">
        <v>49</v>
      </c>
      <c r="AJ60" s="130"/>
      <c r="AK60" s="111"/>
      <c r="AL60" s="2"/>
      <c r="AM60" s="2"/>
      <c r="AN60" s="2"/>
      <c r="AO60" s="2"/>
    </row>
    <row r="61" spans="1:41" ht="62.25" customHeight="1">
      <c r="A61" s="109"/>
      <c r="B61" s="109"/>
      <c r="C61" s="109"/>
      <c r="D61" s="115"/>
      <c r="E61" s="115"/>
      <c r="F61" s="137"/>
      <c r="G61" s="137"/>
      <c r="H61" s="117"/>
      <c r="I61" s="117"/>
      <c r="J61" s="117"/>
      <c r="K61" s="117"/>
      <c r="L61" s="118"/>
      <c r="M61" s="118"/>
      <c r="N61" s="118"/>
      <c r="O61" s="118"/>
      <c r="P61" s="118"/>
      <c r="Q61" s="149"/>
      <c r="R61" s="118"/>
      <c r="S61" s="118"/>
      <c r="T61" s="118"/>
      <c r="U61" s="118"/>
      <c r="V61" s="118"/>
      <c r="W61" s="118"/>
      <c r="X61" s="119"/>
      <c r="Y61" s="112"/>
      <c r="Z61" s="112"/>
      <c r="AA61" s="112"/>
      <c r="AB61" s="112"/>
      <c r="AC61" s="112"/>
      <c r="AD61" s="112"/>
      <c r="AE61" s="112"/>
      <c r="AF61" s="112"/>
      <c r="AG61" s="109"/>
      <c r="AH61" s="109" t="s">
        <v>50</v>
      </c>
      <c r="AI61" s="109" t="s">
        <v>51</v>
      </c>
      <c r="AJ61" s="130"/>
      <c r="AK61" s="111"/>
      <c r="AL61" s="2"/>
      <c r="AM61" s="2"/>
      <c r="AN61" s="2"/>
      <c r="AO61" s="2"/>
    </row>
    <row r="62" spans="1:41" ht="13.5">
      <c r="A62" s="121">
        <v>1</v>
      </c>
      <c r="B62" s="121">
        <v>2</v>
      </c>
      <c r="C62" s="121">
        <v>3</v>
      </c>
      <c r="D62" s="121">
        <v>4</v>
      </c>
      <c r="E62" s="121">
        <v>5</v>
      </c>
      <c r="F62" s="121">
        <v>6</v>
      </c>
      <c r="G62" s="121">
        <v>7</v>
      </c>
      <c r="H62" s="121">
        <v>8</v>
      </c>
      <c r="I62" s="121">
        <v>9</v>
      </c>
      <c r="J62" s="121">
        <v>10</v>
      </c>
      <c r="K62" s="121">
        <v>11</v>
      </c>
      <c r="L62" s="121">
        <v>12</v>
      </c>
      <c r="M62" s="121">
        <v>13</v>
      </c>
      <c r="N62" s="121">
        <v>14</v>
      </c>
      <c r="O62" s="121">
        <v>15</v>
      </c>
      <c r="P62" s="121">
        <v>16</v>
      </c>
      <c r="Q62" s="121">
        <v>17</v>
      </c>
      <c r="R62" s="121">
        <v>18</v>
      </c>
      <c r="S62" s="121">
        <v>19</v>
      </c>
      <c r="T62" s="121">
        <v>20</v>
      </c>
      <c r="U62" s="121">
        <v>21</v>
      </c>
      <c r="V62" s="121">
        <v>22</v>
      </c>
      <c r="W62" s="121"/>
      <c r="X62" s="121">
        <v>24</v>
      </c>
      <c r="Y62" s="121">
        <v>25</v>
      </c>
      <c r="Z62" s="121">
        <v>26</v>
      </c>
      <c r="AA62" s="121">
        <v>27</v>
      </c>
      <c r="AB62" s="121">
        <v>28</v>
      </c>
      <c r="AC62" s="121">
        <v>29</v>
      </c>
      <c r="AD62" s="121">
        <v>30</v>
      </c>
      <c r="AE62" s="121">
        <v>31</v>
      </c>
      <c r="AF62" s="121">
        <v>32</v>
      </c>
      <c r="AG62" s="121">
        <v>33</v>
      </c>
      <c r="AH62" s="121">
        <v>34</v>
      </c>
      <c r="AI62" s="121">
        <v>35</v>
      </c>
      <c r="AJ62" s="130"/>
      <c r="AK62" s="111"/>
      <c r="AL62" s="2"/>
      <c r="AM62" s="2"/>
      <c r="AN62" s="2"/>
      <c r="AO62" s="2"/>
    </row>
    <row r="63" spans="1:41" ht="13.5" customHeight="1">
      <c r="A63" s="124" t="s">
        <v>64</v>
      </c>
      <c r="B63" s="111"/>
      <c r="C63" s="111" t="s">
        <v>57</v>
      </c>
      <c r="D63" s="150"/>
      <c r="E63" s="150"/>
      <c r="F63" s="150"/>
      <c r="G63" s="150"/>
      <c r="H63" s="150"/>
      <c r="I63" s="150"/>
      <c r="J63" s="150"/>
      <c r="K63" s="150"/>
      <c r="L63" s="151"/>
      <c r="M63" s="150">
        <v>5.0000000000000001E-3</v>
      </c>
      <c r="N63" s="150"/>
      <c r="O63" s="150">
        <v>8.0000000000000002E-3</v>
      </c>
      <c r="P63" s="150"/>
      <c r="Q63" s="150"/>
      <c r="R63" s="150"/>
      <c r="S63" s="150"/>
      <c r="T63" s="150"/>
      <c r="U63" s="150"/>
      <c r="V63" s="150"/>
      <c r="W63" s="152"/>
      <c r="X63" s="152"/>
      <c r="Y63" s="152"/>
      <c r="Z63" s="152"/>
      <c r="AA63" s="152"/>
      <c r="AB63" s="112"/>
      <c r="AC63" s="112"/>
      <c r="AD63" s="112"/>
      <c r="AE63" s="112"/>
      <c r="AF63" s="112"/>
      <c r="AG63" s="112"/>
      <c r="AH63" s="153">
        <f>SUM(D64:AC64)</f>
        <v>1.3000000000000001E-2</v>
      </c>
      <c r="AI63" s="154"/>
      <c r="AJ63" s="132"/>
      <c r="AK63" s="111"/>
      <c r="AL63" s="2"/>
      <c r="AM63" s="2"/>
      <c r="AN63" s="2"/>
    </row>
    <row r="64" spans="1:41" ht="15" customHeight="1">
      <c r="A64" s="124"/>
      <c r="B64" s="111"/>
      <c r="C64" s="111"/>
      <c r="D64" s="150"/>
      <c r="E64" s="150"/>
      <c r="F64" s="150"/>
      <c r="G64" s="150"/>
      <c r="H64" s="150"/>
      <c r="I64" s="150"/>
      <c r="J64" s="150"/>
      <c r="K64" s="150"/>
      <c r="L64" s="155">
        <f>L63*J12</f>
        <v>0</v>
      </c>
      <c r="M64" s="150">
        <f>M63*J12</f>
        <v>5.0000000000000001E-3</v>
      </c>
      <c r="N64" s="150"/>
      <c r="O64" s="150">
        <f>O63*J12</f>
        <v>8.0000000000000002E-3</v>
      </c>
      <c r="P64" s="150"/>
      <c r="Q64" s="150"/>
      <c r="R64" s="150"/>
      <c r="S64" s="150"/>
      <c r="T64" s="150"/>
      <c r="U64" s="150"/>
      <c r="V64" s="150"/>
      <c r="W64" s="152"/>
      <c r="X64" s="152"/>
      <c r="Y64" s="152"/>
      <c r="Z64" s="152"/>
      <c r="AA64" s="152"/>
      <c r="AB64" s="112"/>
      <c r="AC64" s="112"/>
      <c r="AD64" s="112"/>
      <c r="AE64" s="112"/>
      <c r="AF64" s="112"/>
      <c r="AG64" s="112"/>
      <c r="AH64" s="153"/>
      <c r="AI64" s="154">
        <v>30</v>
      </c>
      <c r="AJ64" s="134">
        <f>AH63*AI64</f>
        <v>0.39</v>
      </c>
      <c r="AK64" s="111"/>
      <c r="AL64" s="2"/>
      <c r="AM64" s="2"/>
      <c r="AN64" s="2"/>
    </row>
    <row r="65" spans="1:41" ht="14.25" customHeight="1">
      <c r="A65" s="124" t="s">
        <v>65</v>
      </c>
      <c r="B65" s="156"/>
      <c r="C65" s="126" t="s">
        <v>57</v>
      </c>
      <c r="D65" s="150"/>
      <c r="E65" s="155">
        <v>0.03</v>
      </c>
      <c r="F65" s="150"/>
      <c r="G65" s="150"/>
      <c r="H65" s="150"/>
      <c r="I65" s="150"/>
      <c r="J65" s="150"/>
      <c r="K65" s="150"/>
      <c r="L65" s="150">
        <v>2.8129999999999999E-2</v>
      </c>
      <c r="M65" s="150"/>
      <c r="N65" s="151"/>
      <c r="O65" s="150"/>
      <c r="P65" s="150"/>
      <c r="Q65" s="150"/>
      <c r="R65" s="155"/>
      <c r="S65" s="150"/>
      <c r="T65" s="150"/>
      <c r="U65" s="150"/>
      <c r="V65" s="150"/>
      <c r="W65" s="157"/>
      <c r="X65" s="152"/>
      <c r="Y65" s="152"/>
      <c r="Z65" s="152"/>
      <c r="AA65" s="152"/>
      <c r="AB65" s="112"/>
      <c r="AC65" s="112"/>
      <c r="AD65" s="112"/>
      <c r="AE65" s="112"/>
      <c r="AF65" s="112"/>
      <c r="AG65" s="112"/>
      <c r="AH65" s="153">
        <f t="shared" ref="AH65" si="13">SUM(D66:AC66)</f>
        <v>5.8130000000000001E-2</v>
      </c>
      <c r="AI65" s="154"/>
      <c r="AJ65" s="134"/>
      <c r="AK65" s="111"/>
      <c r="AL65" s="2"/>
      <c r="AM65" s="2"/>
      <c r="AN65" s="2"/>
      <c r="AO65" s="2"/>
    </row>
    <row r="66" spans="1:41" ht="21" customHeight="1">
      <c r="A66" s="124"/>
      <c r="B66" s="156"/>
      <c r="C66" s="126"/>
      <c r="D66" s="127"/>
      <c r="E66" s="128">
        <f>E65*J12</f>
        <v>0.03</v>
      </c>
      <c r="F66" s="127"/>
      <c r="G66" s="127"/>
      <c r="H66" s="127"/>
      <c r="I66" s="127"/>
      <c r="J66" s="127"/>
      <c r="K66" s="127"/>
      <c r="L66" s="128">
        <f>L65*J12</f>
        <v>2.8129999999999999E-2</v>
      </c>
      <c r="M66" s="127"/>
      <c r="N66" s="127"/>
      <c r="O66" s="127"/>
      <c r="P66" s="127"/>
      <c r="Q66" s="127"/>
      <c r="R66" s="128"/>
      <c r="S66" s="127"/>
      <c r="T66" s="127"/>
      <c r="U66" s="127"/>
      <c r="V66" s="127"/>
      <c r="W66" s="132"/>
      <c r="X66" s="132"/>
      <c r="Y66" s="132"/>
      <c r="Z66" s="132"/>
      <c r="AA66" s="132"/>
      <c r="AB66" s="130"/>
      <c r="AC66" s="130"/>
      <c r="AD66" s="130"/>
      <c r="AE66" s="130"/>
      <c r="AF66" s="130"/>
      <c r="AG66" s="130"/>
      <c r="AH66" s="153"/>
      <c r="AI66" s="154">
        <v>55.55</v>
      </c>
      <c r="AJ66" s="134">
        <f>AH65*AI66</f>
        <v>3.2291214999999998</v>
      </c>
      <c r="AK66" s="111"/>
      <c r="AL66" s="2"/>
      <c r="AM66" s="2"/>
      <c r="AN66" s="2"/>
      <c r="AO66" s="2"/>
    </row>
    <row r="67" spans="1:41" ht="12.75" customHeight="1">
      <c r="A67" s="124" t="s">
        <v>66</v>
      </c>
      <c r="B67" s="156"/>
      <c r="C67" s="126" t="s">
        <v>57</v>
      </c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8">
        <v>0.03</v>
      </c>
      <c r="Q67" s="127"/>
      <c r="R67" s="127"/>
      <c r="S67" s="127"/>
      <c r="T67" s="127"/>
      <c r="U67" s="127"/>
      <c r="V67" s="127"/>
      <c r="W67" s="132"/>
      <c r="X67" s="132"/>
      <c r="Y67" s="132"/>
      <c r="Z67" s="132"/>
      <c r="AA67" s="132"/>
      <c r="AB67" s="130"/>
      <c r="AC67" s="130"/>
      <c r="AD67" s="130"/>
      <c r="AE67" s="130"/>
      <c r="AF67" s="130"/>
      <c r="AG67" s="130"/>
      <c r="AH67" s="153">
        <f t="shared" ref="AH67" si="14">SUM(D68:AC68)</f>
        <v>0.03</v>
      </c>
      <c r="AI67" s="154"/>
      <c r="AJ67" s="134"/>
      <c r="AK67" s="111"/>
      <c r="AL67" s="2"/>
      <c r="AM67" s="2"/>
      <c r="AN67" s="2"/>
      <c r="AO67" s="2"/>
    </row>
    <row r="68" spans="1:41" ht="15" customHeight="1">
      <c r="A68" s="124"/>
      <c r="B68" s="156"/>
      <c r="C68" s="126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8">
        <f>P67*J12</f>
        <v>0.03</v>
      </c>
      <c r="Q68" s="127"/>
      <c r="R68" s="127"/>
      <c r="S68" s="127"/>
      <c r="T68" s="127"/>
      <c r="U68" s="127"/>
      <c r="V68" s="127"/>
      <c r="W68" s="132"/>
      <c r="X68" s="132"/>
      <c r="Y68" s="132"/>
      <c r="Z68" s="132"/>
      <c r="AA68" s="132"/>
      <c r="AB68" s="130"/>
      <c r="AC68" s="130"/>
      <c r="AD68" s="130"/>
      <c r="AE68" s="130"/>
      <c r="AF68" s="130"/>
      <c r="AG68" s="130"/>
      <c r="AH68" s="153"/>
      <c r="AI68" s="154">
        <v>55.55</v>
      </c>
      <c r="AJ68" s="134">
        <f>AH67*AI68</f>
        <v>1.6664999999999999</v>
      </c>
      <c r="AK68" s="111"/>
      <c r="AL68" s="2"/>
      <c r="AM68" s="2"/>
      <c r="AN68" s="2"/>
      <c r="AO68" s="2"/>
    </row>
    <row r="69" spans="1:41" ht="13.5" customHeight="1">
      <c r="A69" s="124" t="s">
        <v>67</v>
      </c>
      <c r="B69" s="156"/>
      <c r="C69" s="126" t="s">
        <v>57</v>
      </c>
      <c r="D69" s="127"/>
      <c r="E69" s="127"/>
      <c r="F69" s="127">
        <v>2.0000000000000001E-4</v>
      </c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32"/>
      <c r="X69" s="132"/>
      <c r="Y69" s="132"/>
      <c r="Z69" s="132"/>
      <c r="AA69" s="132"/>
      <c r="AB69" s="130"/>
      <c r="AC69" s="130"/>
      <c r="AD69" s="130"/>
      <c r="AE69" s="130"/>
      <c r="AF69" s="130"/>
      <c r="AG69" s="130"/>
      <c r="AH69" s="153">
        <f t="shared" ref="AH69" si="15">SUM(D70:AC70)</f>
        <v>2.0000000000000001E-4</v>
      </c>
      <c r="AI69" s="154"/>
      <c r="AJ69" s="134"/>
      <c r="AK69" s="111"/>
      <c r="AL69" s="2"/>
      <c r="AM69" s="2"/>
      <c r="AN69" s="2"/>
      <c r="AO69" s="2"/>
    </row>
    <row r="70" spans="1:41" ht="19.5" customHeight="1">
      <c r="A70" s="124"/>
      <c r="B70" s="156"/>
      <c r="C70" s="126"/>
      <c r="D70" s="127"/>
      <c r="E70" s="127"/>
      <c r="F70" s="127">
        <f>F69*J12</f>
        <v>2.0000000000000001E-4</v>
      </c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32"/>
      <c r="X70" s="132"/>
      <c r="Y70" s="132"/>
      <c r="Z70" s="132"/>
      <c r="AA70" s="132"/>
      <c r="AB70" s="130"/>
      <c r="AC70" s="130"/>
      <c r="AD70" s="130"/>
      <c r="AE70" s="130"/>
      <c r="AF70" s="130"/>
      <c r="AG70" s="130"/>
      <c r="AH70" s="153"/>
      <c r="AI70" s="154">
        <v>700</v>
      </c>
      <c r="AJ70" s="134">
        <f>AH69*AI70</f>
        <v>0.14000000000000001</v>
      </c>
      <c r="AK70" s="111"/>
      <c r="AL70" s="2"/>
      <c r="AM70" s="2"/>
      <c r="AN70" s="2"/>
      <c r="AO70" s="2"/>
    </row>
    <row r="71" spans="1:41" ht="18.75" customHeight="1">
      <c r="A71" s="124" t="s">
        <v>78</v>
      </c>
      <c r="B71" s="158"/>
      <c r="C71" s="139"/>
      <c r="D71" s="127"/>
      <c r="E71" s="127"/>
      <c r="F71" s="127"/>
      <c r="G71" s="128"/>
      <c r="H71" s="127"/>
      <c r="I71" s="127"/>
      <c r="J71" s="127"/>
      <c r="K71" s="127"/>
      <c r="L71" s="136">
        <v>6.7199999999999996E-2</v>
      </c>
      <c r="M71" s="127"/>
      <c r="N71" s="127"/>
      <c r="O71" s="127">
        <v>1.4999999999999999E-2</v>
      </c>
      <c r="P71" s="127"/>
      <c r="Q71" s="127"/>
      <c r="R71" s="127"/>
      <c r="S71" s="127"/>
      <c r="T71" s="127"/>
      <c r="U71" s="127"/>
      <c r="V71" s="127"/>
      <c r="W71" s="132"/>
      <c r="X71" s="132"/>
      <c r="Y71" s="132"/>
      <c r="Z71" s="132"/>
      <c r="AA71" s="132"/>
      <c r="AB71" s="130"/>
      <c r="AC71" s="130"/>
      <c r="AD71" s="130"/>
      <c r="AE71" s="130"/>
      <c r="AF71" s="130"/>
      <c r="AG71" s="130"/>
      <c r="AH71" s="153">
        <f t="shared" ref="AH71" si="16">SUM(D72:AC72)</f>
        <v>8.2199999999999995E-2</v>
      </c>
      <c r="AI71" s="154"/>
      <c r="AJ71" s="134"/>
      <c r="AK71" s="111"/>
      <c r="AL71" s="2"/>
      <c r="AM71" s="2"/>
      <c r="AN71" s="2"/>
      <c r="AO71" s="2"/>
    </row>
    <row r="72" spans="1:41" ht="18" customHeight="1">
      <c r="A72" s="124"/>
      <c r="B72" s="158"/>
      <c r="C72" s="139"/>
      <c r="D72" s="127"/>
      <c r="E72" s="127"/>
      <c r="F72" s="127"/>
      <c r="G72" s="128"/>
      <c r="H72" s="127"/>
      <c r="I72" s="127"/>
      <c r="J72" s="127"/>
      <c r="K72" s="127"/>
      <c r="L72" s="128">
        <f>L71*J12</f>
        <v>6.7199999999999996E-2</v>
      </c>
      <c r="M72" s="127"/>
      <c r="N72" s="127"/>
      <c r="O72" s="127">
        <f>O71*J12</f>
        <v>1.4999999999999999E-2</v>
      </c>
      <c r="P72" s="127"/>
      <c r="Q72" s="127"/>
      <c r="R72" s="127"/>
      <c r="S72" s="127"/>
      <c r="T72" s="127"/>
      <c r="U72" s="127"/>
      <c r="V72" s="127"/>
      <c r="W72" s="132"/>
      <c r="X72" s="132"/>
      <c r="Y72" s="132"/>
      <c r="Z72" s="132"/>
      <c r="AA72" s="132"/>
      <c r="AB72" s="130"/>
      <c r="AC72" s="130"/>
      <c r="AD72" s="130"/>
      <c r="AE72" s="130"/>
      <c r="AF72" s="130"/>
      <c r="AG72" s="130"/>
      <c r="AH72" s="153"/>
      <c r="AI72" s="154">
        <v>45</v>
      </c>
      <c r="AJ72" s="134">
        <f>AH71*AI72</f>
        <v>3.6989999999999998</v>
      </c>
      <c r="AK72" s="111"/>
      <c r="AL72" s="2"/>
      <c r="AM72" s="2"/>
      <c r="AN72" s="2"/>
      <c r="AO72" s="2"/>
    </row>
    <row r="73" spans="1:41" ht="15" customHeight="1">
      <c r="A73" s="124" t="s">
        <v>62</v>
      </c>
      <c r="B73" s="156"/>
      <c r="C73" s="126" t="s">
        <v>57</v>
      </c>
      <c r="D73" s="136"/>
      <c r="E73" s="127"/>
      <c r="F73" s="127"/>
      <c r="G73" s="127"/>
      <c r="H73" s="127"/>
      <c r="I73" s="127"/>
      <c r="J73" s="127"/>
      <c r="K73" s="127"/>
      <c r="L73" s="127">
        <v>2.3E-3</v>
      </c>
      <c r="M73" s="127"/>
      <c r="N73" s="127"/>
      <c r="O73" s="127"/>
      <c r="P73" s="127"/>
      <c r="Q73" s="127"/>
      <c r="R73" s="127"/>
      <c r="S73" s="127"/>
      <c r="T73" s="127"/>
      <c r="U73" s="136"/>
      <c r="V73" s="127"/>
      <c r="W73" s="132"/>
      <c r="X73" s="132"/>
      <c r="Y73" s="132"/>
      <c r="Z73" s="132"/>
      <c r="AA73" s="132"/>
      <c r="AB73" s="130"/>
      <c r="AC73" s="130"/>
      <c r="AD73" s="130"/>
      <c r="AE73" s="130"/>
      <c r="AF73" s="130"/>
      <c r="AG73" s="130"/>
      <c r="AH73" s="153">
        <f t="shared" ref="AH73" si="17">SUM(D74:AC74)</f>
        <v>2.3E-3</v>
      </c>
      <c r="AI73" s="154"/>
      <c r="AJ73" s="134"/>
      <c r="AK73" s="111"/>
      <c r="AL73" s="2"/>
      <c r="AM73" s="2"/>
      <c r="AN73" s="2"/>
      <c r="AO73" s="2"/>
    </row>
    <row r="74" spans="1:41" ht="17.25" customHeight="1">
      <c r="A74" s="124"/>
      <c r="B74" s="156"/>
      <c r="C74" s="126"/>
      <c r="D74" s="136"/>
      <c r="E74" s="128"/>
      <c r="F74" s="127"/>
      <c r="G74" s="128"/>
      <c r="H74" s="127"/>
      <c r="I74" s="127"/>
      <c r="J74" s="127"/>
      <c r="K74" s="127"/>
      <c r="L74" s="128">
        <f>L73*J12</f>
        <v>2.3E-3</v>
      </c>
      <c r="M74" s="127"/>
      <c r="N74" s="127"/>
      <c r="O74" s="127"/>
      <c r="P74" s="127"/>
      <c r="Q74" s="127"/>
      <c r="R74" s="127"/>
      <c r="S74" s="127"/>
      <c r="T74" s="127"/>
      <c r="U74" s="128"/>
      <c r="V74" s="127"/>
      <c r="W74" s="132"/>
      <c r="X74" s="132"/>
      <c r="Y74" s="132"/>
      <c r="Z74" s="132"/>
      <c r="AA74" s="132"/>
      <c r="AB74" s="130"/>
      <c r="AC74" s="130"/>
      <c r="AD74" s="130"/>
      <c r="AE74" s="130"/>
      <c r="AF74" s="130"/>
      <c r="AG74" s="130"/>
      <c r="AH74" s="153"/>
      <c r="AI74" s="154">
        <v>26</v>
      </c>
      <c r="AJ74" s="134">
        <f>AH73*AI74</f>
        <v>5.9799999999999999E-2</v>
      </c>
      <c r="AK74" s="111"/>
      <c r="AL74" s="2"/>
      <c r="AM74" s="2"/>
      <c r="AN74" s="2"/>
      <c r="AO74" s="2"/>
    </row>
    <row r="75" spans="1:41" ht="14.25" customHeight="1">
      <c r="A75" s="124" t="s">
        <v>63</v>
      </c>
      <c r="B75" s="156"/>
      <c r="C75" s="126" t="s">
        <v>57</v>
      </c>
      <c r="D75" s="136">
        <v>1.1999999999999999E-3</v>
      </c>
      <c r="E75" s="127"/>
      <c r="F75" s="128">
        <v>6.0000000000000001E-3</v>
      </c>
      <c r="G75" s="127"/>
      <c r="H75" s="127"/>
      <c r="I75" s="127"/>
      <c r="J75" s="127"/>
      <c r="K75" s="127"/>
      <c r="L75" s="127"/>
      <c r="M75" s="127"/>
      <c r="N75" s="128"/>
      <c r="O75" s="127"/>
      <c r="P75" s="127"/>
      <c r="Q75" s="127"/>
      <c r="R75" s="127"/>
      <c r="S75" s="127"/>
      <c r="T75" s="127"/>
      <c r="U75" s="127">
        <v>5.0000000000000001E-3</v>
      </c>
      <c r="V75" s="127">
        <v>5.0000000000000001E-3</v>
      </c>
      <c r="W75" s="132"/>
      <c r="X75" s="132"/>
      <c r="Y75" s="132"/>
      <c r="Z75" s="132"/>
      <c r="AA75" s="132"/>
      <c r="AB75" s="130"/>
      <c r="AC75" s="130"/>
      <c r="AD75" s="130"/>
      <c r="AE75" s="130"/>
      <c r="AF75" s="130"/>
      <c r="AG75" s="130"/>
      <c r="AH75" s="153">
        <f t="shared" ref="AH75" si="18">SUM(D76:AC76)</f>
        <v>1.72E-2</v>
      </c>
      <c r="AI75" s="154"/>
      <c r="AJ75" s="134"/>
      <c r="AK75" s="111"/>
      <c r="AL75" s="2"/>
      <c r="AM75" s="2"/>
      <c r="AN75" s="2"/>
      <c r="AO75" s="2"/>
    </row>
    <row r="76" spans="1:41" ht="21" customHeight="1">
      <c r="A76" s="124"/>
      <c r="B76" s="156"/>
      <c r="C76" s="126"/>
      <c r="D76" s="128">
        <f>D75*J12</f>
        <v>1.1999999999999999E-3</v>
      </c>
      <c r="E76" s="127"/>
      <c r="F76" s="128">
        <f>F75*J12</f>
        <v>6.0000000000000001E-3</v>
      </c>
      <c r="G76" s="127"/>
      <c r="H76" s="127"/>
      <c r="I76" s="127"/>
      <c r="J76" s="127"/>
      <c r="K76" s="127"/>
      <c r="L76" s="127"/>
      <c r="M76" s="127"/>
      <c r="N76" s="128"/>
      <c r="O76" s="127"/>
      <c r="P76" s="127"/>
      <c r="Q76" s="127"/>
      <c r="R76" s="127"/>
      <c r="S76" s="127"/>
      <c r="T76" s="127"/>
      <c r="U76" s="128">
        <f>U75*J12</f>
        <v>5.0000000000000001E-3</v>
      </c>
      <c r="V76" s="127">
        <f>V75*J12</f>
        <v>5.0000000000000001E-3</v>
      </c>
      <c r="W76" s="132"/>
      <c r="X76" s="132"/>
      <c r="Y76" s="132"/>
      <c r="Z76" s="132"/>
      <c r="AA76" s="132"/>
      <c r="AB76" s="130"/>
      <c r="AC76" s="130"/>
      <c r="AD76" s="130"/>
      <c r="AE76" s="130"/>
      <c r="AF76" s="130"/>
      <c r="AG76" s="130"/>
      <c r="AH76" s="153"/>
      <c r="AI76" s="154">
        <v>65</v>
      </c>
      <c r="AJ76" s="134">
        <f>AH75*AI76</f>
        <v>1.1180000000000001</v>
      </c>
      <c r="AK76" s="111"/>
      <c r="AL76" s="2"/>
      <c r="AM76" s="2"/>
      <c r="AN76" s="2"/>
      <c r="AO76" s="2"/>
    </row>
    <row r="77" spans="1:41" ht="17.25" customHeight="1">
      <c r="A77" s="124" t="s">
        <v>104</v>
      </c>
      <c r="B77" s="158"/>
      <c r="C77" s="139"/>
      <c r="D77" s="127"/>
      <c r="E77" s="127"/>
      <c r="F77" s="128"/>
      <c r="G77" s="127"/>
      <c r="H77" s="127"/>
      <c r="I77" s="127"/>
      <c r="J77" s="127"/>
      <c r="K77" s="127"/>
      <c r="L77" s="127"/>
      <c r="M77" s="127"/>
      <c r="N77" s="128"/>
      <c r="O77" s="136">
        <v>1.15E-2</v>
      </c>
      <c r="P77" s="127"/>
      <c r="Q77" s="127"/>
      <c r="R77" s="127"/>
      <c r="S77" s="127"/>
      <c r="T77" s="127"/>
      <c r="U77" s="128"/>
      <c r="V77" s="127"/>
      <c r="W77" s="132"/>
      <c r="X77" s="132"/>
      <c r="Y77" s="132"/>
      <c r="Z77" s="132"/>
      <c r="AA77" s="132"/>
      <c r="AB77" s="130"/>
      <c r="AC77" s="130"/>
      <c r="AD77" s="130"/>
      <c r="AE77" s="130"/>
      <c r="AF77" s="130"/>
      <c r="AG77" s="130"/>
      <c r="AH77" s="153">
        <f t="shared" ref="AH77" si="19">SUM(D78:AC78)</f>
        <v>1.15E-2</v>
      </c>
      <c r="AI77" s="154"/>
      <c r="AJ77" s="134"/>
      <c r="AK77" s="111"/>
      <c r="AL77" s="2"/>
      <c r="AM77" s="2"/>
      <c r="AN77" s="2"/>
      <c r="AO77" s="2"/>
    </row>
    <row r="78" spans="1:41" ht="15.75" customHeight="1">
      <c r="A78" s="124"/>
      <c r="B78" s="158"/>
      <c r="C78" s="139"/>
      <c r="D78" s="127"/>
      <c r="E78" s="127"/>
      <c r="F78" s="128"/>
      <c r="G78" s="127"/>
      <c r="H78" s="127"/>
      <c r="I78" s="127"/>
      <c r="J78" s="127"/>
      <c r="K78" s="127"/>
      <c r="L78" s="127"/>
      <c r="M78" s="127"/>
      <c r="N78" s="128"/>
      <c r="O78" s="128">
        <f>O77*J12</f>
        <v>1.15E-2</v>
      </c>
      <c r="P78" s="127"/>
      <c r="Q78" s="127"/>
      <c r="R78" s="127"/>
      <c r="S78" s="127"/>
      <c r="T78" s="127"/>
      <c r="U78" s="128"/>
      <c r="V78" s="127"/>
      <c r="W78" s="132"/>
      <c r="X78" s="132"/>
      <c r="Y78" s="132"/>
      <c r="Z78" s="132"/>
      <c r="AA78" s="132"/>
      <c r="AB78" s="130"/>
      <c r="AC78" s="130"/>
      <c r="AD78" s="130"/>
      <c r="AE78" s="130"/>
      <c r="AF78" s="130"/>
      <c r="AG78" s="130"/>
      <c r="AH78" s="153"/>
      <c r="AI78" s="154">
        <v>161.54</v>
      </c>
      <c r="AJ78" s="134">
        <f>AH77*AI78</f>
        <v>1.85771</v>
      </c>
      <c r="AK78" s="111"/>
      <c r="AL78" s="2"/>
      <c r="AM78" s="2"/>
      <c r="AN78" s="2"/>
      <c r="AO78" s="2"/>
    </row>
    <row r="79" spans="1:41" ht="15.75" customHeight="1">
      <c r="A79" s="124" t="s">
        <v>88</v>
      </c>
      <c r="B79" s="158"/>
      <c r="C79" s="139" t="s">
        <v>57</v>
      </c>
      <c r="D79" s="127"/>
      <c r="E79" s="127"/>
      <c r="F79" s="127"/>
      <c r="G79" s="127">
        <v>9.1200000000000003E-2</v>
      </c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32"/>
      <c r="X79" s="132"/>
      <c r="Y79" s="132"/>
      <c r="Z79" s="132"/>
      <c r="AA79" s="132"/>
      <c r="AB79" s="130"/>
      <c r="AC79" s="130"/>
      <c r="AD79" s="130"/>
      <c r="AE79" s="130"/>
      <c r="AF79" s="130"/>
      <c r="AG79" s="130"/>
      <c r="AH79" s="153">
        <f t="shared" ref="AH79" si="20">SUM(D80:AC80)</f>
        <v>9.1200000000000003E-2</v>
      </c>
      <c r="AI79" s="154"/>
      <c r="AJ79" s="134"/>
      <c r="AK79" s="111"/>
      <c r="AL79" s="2"/>
      <c r="AM79" s="2"/>
      <c r="AN79" s="2"/>
      <c r="AO79" s="2"/>
    </row>
    <row r="80" spans="1:41" ht="20.25" customHeight="1">
      <c r="A80" s="124"/>
      <c r="B80" s="158"/>
      <c r="C80" s="139"/>
      <c r="D80" s="127"/>
      <c r="E80" s="127"/>
      <c r="F80" s="127"/>
      <c r="G80" s="128">
        <f>G79*J12</f>
        <v>9.1200000000000003E-2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32"/>
      <c r="X80" s="132"/>
      <c r="Y80" s="132"/>
      <c r="Z80" s="132"/>
      <c r="AA80" s="132"/>
      <c r="AB80" s="130"/>
      <c r="AC80" s="130"/>
      <c r="AD80" s="130"/>
      <c r="AE80" s="130"/>
      <c r="AF80" s="130"/>
      <c r="AG80" s="130"/>
      <c r="AH80" s="153"/>
      <c r="AI80" s="154">
        <v>120</v>
      </c>
      <c r="AJ80" s="134">
        <f>AH79*AI80</f>
        <v>10.944000000000001</v>
      </c>
      <c r="AK80" s="111"/>
      <c r="AL80" s="2"/>
      <c r="AM80" s="2"/>
      <c r="AN80" s="2"/>
      <c r="AO80" s="2"/>
    </row>
    <row r="81" spans="1:41" ht="16.5" customHeight="1">
      <c r="A81" s="159" t="s">
        <v>100</v>
      </c>
      <c r="B81" s="158"/>
      <c r="C81" s="139" t="s">
        <v>57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>
        <v>7.9500000000000001E-2</v>
      </c>
      <c r="V81" s="127"/>
      <c r="W81" s="132"/>
      <c r="X81" s="132"/>
      <c r="Y81" s="132"/>
      <c r="Z81" s="132"/>
      <c r="AA81" s="132"/>
      <c r="AB81" s="130"/>
      <c r="AC81" s="130"/>
      <c r="AD81" s="130"/>
      <c r="AE81" s="130"/>
      <c r="AF81" s="130"/>
      <c r="AG81" s="130"/>
      <c r="AH81" s="153">
        <f t="shared" ref="AH81" si="21">SUM(D82:AC82)</f>
        <v>7.9500000000000001E-2</v>
      </c>
      <c r="AI81" s="154"/>
      <c r="AJ81" s="134"/>
      <c r="AK81" s="111"/>
      <c r="AL81" s="2"/>
      <c r="AM81" s="2"/>
      <c r="AN81" s="2"/>
      <c r="AO81" s="2"/>
    </row>
    <row r="82" spans="1:41" ht="18.75" customHeight="1">
      <c r="A82" s="159"/>
      <c r="B82" s="158"/>
      <c r="C82" s="139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8">
        <f>U81*J12</f>
        <v>7.9500000000000001E-2</v>
      </c>
      <c r="V82" s="127"/>
      <c r="W82" s="132"/>
      <c r="X82" s="132"/>
      <c r="Y82" s="132"/>
      <c r="Z82" s="132"/>
      <c r="AA82" s="132"/>
      <c r="AB82" s="130"/>
      <c r="AC82" s="130"/>
      <c r="AD82" s="130"/>
      <c r="AE82" s="130"/>
      <c r="AF82" s="130"/>
      <c r="AG82" s="130"/>
      <c r="AH82" s="153"/>
      <c r="AI82" s="154">
        <v>424.58</v>
      </c>
      <c r="AJ82" s="134">
        <f>AH81*AI82</f>
        <v>33.754109999999997</v>
      </c>
      <c r="AK82" s="111"/>
      <c r="AL82" s="2"/>
      <c r="AM82" s="2"/>
      <c r="AN82" s="2"/>
      <c r="AO82" s="2"/>
    </row>
    <row r="83" spans="1:41" ht="16.5" customHeight="1">
      <c r="A83" s="160" t="s">
        <v>105</v>
      </c>
      <c r="B83" s="100"/>
      <c r="C83" s="101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>
        <v>2.8000000000000001E-2</v>
      </c>
      <c r="O83" s="103"/>
      <c r="P83" s="102"/>
      <c r="Q83" s="102"/>
      <c r="R83" s="102"/>
      <c r="S83" s="102"/>
      <c r="T83" s="102"/>
      <c r="U83" s="104"/>
      <c r="V83" s="102"/>
      <c r="W83" s="76"/>
      <c r="X83" s="76"/>
      <c r="Y83" s="76"/>
      <c r="Z83" s="76"/>
      <c r="AA83" s="76"/>
      <c r="AB83" s="105"/>
      <c r="AC83" s="105"/>
      <c r="AD83" s="105"/>
      <c r="AE83" s="105"/>
      <c r="AF83" s="105"/>
      <c r="AG83" s="105"/>
      <c r="AH83" s="106">
        <f>SUM(D84:AC84)</f>
        <v>2.8000000000000001E-2</v>
      </c>
      <c r="AI83" s="107"/>
      <c r="AJ83" s="75"/>
      <c r="AK83" s="1"/>
      <c r="AL83" s="2"/>
      <c r="AM83" s="2"/>
      <c r="AN83" s="2"/>
      <c r="AO83" s="2"/>
    </row>
    <row r="84" spans="1:41" ht="18" customHeight="1">
      <c r="A84" s="98"/>
      <c r="B84" s="97"/>
      <c r="C84" s="77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>
        <f>N83*J12</f>
        <v>2.8000000000000001E-2</v>
      </c>
      <c r="O84" s="69"/>
      <c r="P84" s="69"/>
      <c r="Q84" s="69"/>
      <c r="R84" s="69"/>
      <c r="S84" s="69"/>
      <c r="T84" s="69"/>
      <c r="U84" s="70"/>
      <c r="V84" s="69"/>
      <c r="W84" s="72"/>
      <c r="X84" s="72"/>
      <c r="Y84" s="72"/>
      <c r="Z84" s="72"/>
      <c r="AA84" s="72"/>
      <c r="AB84" s="71"/>
      <c r="AC84" s="71"/>
      <c r="AD84" s="71"/>
      <c r="AE84" s="71"/>
      <c r="AF84" s="71"/>
      <c r="AG84" s="71"/>
      <c r="AH84" s="99"/>
      <c r="AI84" s="74">
        <v>164.17</v>
      </c>
      <c r="AJ84" s="73">
        <f>AH83*AI84</f>
        <v>4.5967599999999997</v>
      </c>
      <c r="AK84" s="6"/>
      <c r="AL84" s="2"/>
      <c r="AM84" s="2"/>
      <c r="AN84" s="2"/>
      <c r="AO84" s="2"/>
    </row>
    <row r="85" spans="1:41" s="9" customFormat="1" ht="32.25" customHeight="1">
      <c r="A85" s="7" t="s">
        <v>90</v>
      </c>
      <c r="B85" s="7"/>
      <c r="C85" s="7"/>
      <c r="D85" s="7" t="s">
        <v>91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 t="s">
        <v>92</v>
      </c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8"/>
      <c r="AK85" s="8"/>
    </row>
    <row r="86" spans="1:41" s="9" customFormat="1" ht="19.5" hidden="1">
      <c r="A86" s="1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10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11"/>
      <c r="AK86" s="7"/>
    </row>
    <row r="87" spans="1:41" s="9" customFormat="1" ht="24.75" customHeight="1">
      <c r="A87" s="10" t="s">
        <v>93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10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1:41" s="9" customFormat="1" ht="19.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11"/>
      <c r="AK88" s="7"/>
    </row>
    <row r="89" spans="1:41" ht="9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41" ht="13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41" ht="13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41" ht="13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41" ht="13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41" ht="13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41" ht="13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41" ht="13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3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3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3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3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3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3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3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3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3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3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3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3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3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3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3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3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3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3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3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3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3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3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3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3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3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3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3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3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3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3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3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3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3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3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3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3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3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3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3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3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3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3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3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3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3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3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3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3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3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3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3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3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3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3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3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3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3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3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3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3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3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3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3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3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3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3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3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3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3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3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3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3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3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3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3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3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3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3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3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3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3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3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3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3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3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3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3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3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3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3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3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3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3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3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3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3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3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3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3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3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3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3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3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3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3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3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</sheetData>
  <sheetProtection selectLockedCells="1" selectUnlockedCells="1"/>
  <mergeCells count="170">
    <mergeCell ref="AH83:AH84"/>
    <mergeCell ref="AH37:AH38"/>
    <mergeCell ref="AH39:AH40"/>
    <mergeCell ref="AH41:AH42"/>
    <mergeCell ref="AH43:AH44"/>
    <mergeCell ref="AH45:AH46"/>
    <mergeCell ref="AH63:AH64"/>
    <mergeCell ref="AH65:AH66"/>
    <mergeCell ref="AH67:AH68"/>
    <mergeCell ref="AH69:AH70"/>
    <mergeCell ref="AH73:AH74"/>
    <mergeCell ref="AH75:AH76"/>
    <mergeCell ref="AH71:AH72"/>
    <mergeCell ref="AH53:AH54"/>
    <mergeCell ref="AH56:AI56"/>
    <mergeCell ref="AH57:AI57"/>
    <mergeCell ref="AH58:AI58"/>
    <mergeCell ref="AH77:AH78"/>
    <mergeCell ref="AH51:AH52"/>
    <mergeCell ref="AH79:AH80"/>
    <mergeCell ref="B67:B68"/>
    <mergeCell ref="C73:C74"/>
    <mergeCell ref="C75:C76"/>
    <mergeCell ref="A79:A80"/>
    <mergeCell ref="A77:A78"/>
    <mergeCell ref="A81:A82"/>
    <mergeCell ref="H59:H61"/>
    <mergeCell ref="AH33:AH34"/>
    <mergeCell ref="AH81:AH82"/>
    <mergeCell ref="V59:V61"/>
    <mergeCell ref="W59:W61"/>
    <mergeCell ref="P59:P61"/>
    <mergeCell ref="Q59:Q61"/>
    <mergeCell ref="R59:R61"/>
    <mergeCell ref="A43:A44"/>
    <mergeCell ref="A47:A48"/>
    <mergeCell ref="Y57:AC58"/>
    <mergeCell ref="A37:A38"/>
    <mergeCell ref="A39:A40"/>
    <mergeCell ref="A41:A42"/>
    <mergeCell ref="A45:A46"/>
    <mergeCell ref="V21:V23"/>
    <mergeCell ref="W21:W23"/>
    <mergeCell ref="X21:X23"/>
    <mergeCell ref="Q21:Q23"/>
    <mergeCell ref="R21:R23"/>
    <mergeCell ref="S21:S23"/>
    <mergeCell ref="T21:T23"/>
    <mergeCell ref="AJ51:AJ52"/>
    <mergeCell ref="A83:A84"/>
    <mergeCell ref="C65:C66"/>
    <mergeCell ref="C67:C68"/>
    <mergeCell ref="C69:C70"/>
    <mergeCell ref="B83:B84"/>
    <mergeCell ref="B69:B70"/>
    <mergeCell ref="C83:C84"/>
    <mergeCell ref="A65:A66"/>
    <mergeCell ref="A71:A72"/>
    <mergeCell ref="A73:A74"/>
    <mergeCell ref="A75:A76"/>
    <mergeCell ref="B73:B74"/>
    <mergeCell ref="B75:B76"/>
    <mergeCell ref="A67:A68"/>
    <mergeCell ref="A69:A70"/>
    <mergeCell ref="B65:B66"/>
    <mergeCell ref="H7:J7"/>
    <mergeCell ref="K7:M7"/>
    <mergeCell ref="N7:P7"/>
    <mergeCell ref="AH6:AI6"/>
    <mergeCell ref="A7:D7"/>
    <mergeCell ref="E7:G7"/>
    <mergeCell ref="A6:D6"/>
    <mergeCell ref="E6:G6"/>
    <mergeCell ref="H6:J6"/>
    <mergeCell ref="K6:M6"/>
    <mergeCell ref="Q7:R7"/>
    <mergeCell ref="AH7:AI7"/>
    <mergeCell ref="N8:P8"/>
    <mergeCell ref="Q8:R8"/>
    <mergeCell ref="AH8:AI9"/>
    <mergeCell ref="N12:P12"/>
    <mergeCell ref="K8:M8"/>
    <mergeCell ref="Q11:R11"/>
    <mergeCell ref="AH18:AI18"/>
    <mergeCell ref="D19:K20"/>
    <mergeCell ref="Q9:R9"/>
    <mergeCell ref="B10:D10"/>
    <mergeCell ref="K10:M10"/>
    <mergeCell ref="E8:G8"/>
    <mergeCell ref="H8:J8"/>
    <mergeCell ref="K9:M9"/>
    <mergeCell ref="B9:D9"/>
    <mergeCell ref="E9:G9"/>
    <mergeCell ref="B8:D8"/>
    <mergeCell ref="K12:M12"/>
    <mergeCell ref="H9:J9"/>
    <mergeCell ref="C18:C19"/>
    <mergeCell ref="L19:T20"/>
    <mergeCell ref="C31:C32"/>
    <mergeCell ref="B31:B32"/>
    <mergeCell ref="A51:A52"/>
    <mergeCell ref="A49:A50"/>
    <mergeCell ref="A33:A34"/>
    <mergeCell ref="A29:A30"/>
    <mergeCell ref="U19:X20"/>
    <mergeCell ref="Y19:AC20"/>
    <mergeCell ref="AH19:AI19"/>
    <mergeCell ref="AH20:AI20"/>
    <mergeCell ref="M21:M23"/>
    <mergeCell ref="N21:N23"/>
    <mergeCell ref="O21:O23"/>
    <mergeCell ref="P21:P23"/>
    <mergeCell ref="J21:J23"/>
    <mergeCell ref="K21:K23"/>
    <mergeCell ref="D21:D23"/>
    <mergeCell ref="E21:E23"/>
    <mergeCell ref="F21:F23"/>
    <mergeCell ref="H21:H23"/>
    <mergeCell ref="I21:I23"/>
    <mergeCell ref="L21:L23"/>
    <mergeCell ref="AH27:AH28"/>
    <mergeCell ref="U21:U23"/>
    <mergeCell ref="A31:A32"/>
    <mergeCell ref="A63:A64"/>
    <mergeCell ref="B29:B30"/>
    <mergeCell ref="A27:A28"/>
    <mergeCell ref="A35:A36"/>
    <mergeCell ref="B45:B46"/>
    <mergeCell ref="C27:C28"/>
    <mergeCell ref="B27:B28"/>
    <mergeCell ref="G21:G23"/>
    <mergeCell ref="D59:D61"/>
    <mergeCell ref="E59:E61"/>
    <mergeCell ref="F59:F61"/>
    <mergeCell ref="G59:G61"/>
    <mergeCell ref="C43:C44"/>
    <mergeCell ref="A53:A54"/>
    <mergeCell ref="C53:C54"/>
    <mergeCell ref="D57:K58"/>
    <mergeCell ref="C41:C42"/>
    <mergeCell ref="B35:B36"/>
    <mergeCell ref="B37:B38"/>
    <mergeCell ref="B39:B40"/>
    <mergeCell ref="B41:B42"/>
    <mergeCell ref="C51:C52"/>
    <mergeCell ref="B43:B44"/>
    <mergeCell ref="C29:C30"/>
    <mergeCell ref="AH31:AH32"/>
    <mergeCell ref="AH35:AH36"/>
    <mergeCell ref="AH29:AH30"/>
    <mergeCell ref="X59:X61"/>
    <mergeCell ref="L57:T58"/>
    <mergeCell ref="U57:X58"/>
    <mergeCell ref="C45:C46"/>
    <mergeCell ref="S59:S61"/>
    <mergeCell ref="T59:T61"/>
    <mergeCell ref="U59:U61"/>
    <mergeCell ref="J59:J61"/>
    <mergeCell ref="K59:K61"/>
    <mergeCell ref="L59:L61"/>
    <mergeCell ref="M59:M61"/>
    <mergeCell ref="N59:N61"/>
    <mergeCell ref="O59:O61"/>
    <mergeCell ref="AH49:AH50"/>
    <mergeCell ref="C47:C48"/>
    <mergeCell ref="AH47:AH48"/>
    <mergeCell ref="C35:C36"/>
    <mergeCell ref="C37:C38"/>
    <mergeCell ref="C39:C40"/>
    <mergeCell ref="I59:I61"/>
  </mergeCells>
  <pageMargins left="0.32" right="0.39374999999999999" top="0.2" bottom="0.2" header="0.32" footer="0.23"/>
  <pageSetup paperSize="9" scale="68" firstPageNumber="0" fitToHeight="0" pageOrder="overThenDown" orientation="landscape" horizontalDpi="4294967293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2026-02-16T06:28:03Z</cp:lastPrinted>
  <dcterms:created xsi:type="dcterms:W3CDTF">2017-01-24T07:06:11Z</dcterms:created>
  <dcterms:modified xsi:type="dcterms:W3CDTF">2026-02-16T10:41:34Z</dcterms:modified>
</cp:coreProperties>
</file>