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Лист1!$A$1:$AJ$109</definedName>
  </definedNames>
  <calcPr calcId="191029" refMode="R1C1"/>
</workbook>
</file>

<file path=xl/calcChain.xml><?xml version="1.0" encoding="utf-8"?>
<calcChain xmlns="http://schemas.openxmlformats.org/spreadsheetml/2006/main">
  <c r="AH81" i="1"/>
  <c r="AH91"/>
  <c r="AH47"/>
  <c r="AH55"/>
  <c r="V44"/>
  <c r="U58"/>
  <c r="AH57" s="1"/>
  <c r="U74"/>
  <c r="U46"/>
  <c r="AH45" s="1"/>
  <c r="U70"/>
  <c r="U40"/>
  <c r="P86"/>
  <c r="AH85" s="1"/>
  <c r="L74"/>
  <c r="AH73" s="1"/>
  <c r="L42"/>
  <c r="L40"/>
  <c r="AH39" s="1"/>
  <c r="L65"/>
  <c r="G80" l="1"/>
  <c r="AH79" s="1"/>
  <c r="N88"/>
  <c r="AH87" s="1"/>
  <c r="G65" l="1"/>
  <c r="O78" l="1"/>
  <c r="AH77" l="1"/>
  <c r="AJ78" s="1"/>
  <c r="E72"/>
  <c r="AH71" s="1"/>
  <c r="E65"/>
  <c r="N65"/>
  <c r="O65" l="1"/>
  <c r="D65"/>
  <c r="N52"/>
  <c r="N90"/>
  <c r="V65"/>
  <c r="M44"/>
  <c r="M84"/>
  <c r="U65"/>
  <c r="P65"/>
  <c r="L76"/>
  <c r="AH75" s="1"/>
  <c r="L70"/>
  <c r="AJ46"/>
  <c r="L52"/>
  <c r="AH51" s="1"/>
  <c r="D70"/>
  <c r="D44"/>
  <c r="AJ81"/>
  <c r="AJ85"/>
  <c r="AJ87"/>
  <c r="AJ99"/>
  <c r="AJ100"/>
  <c r="AJ102"/>
  <c r="L60"/>
  <c r="AH59" s="1"/>
  <c r="Q25"/>
  <c r="P25"/>
  <c r="O25"/>
  <c r="N25"/>
  <c r="M25"/>
  <c r="F101"/>
  <c r="M42"/>
  <c r="N50"/>
  <c r="N38"/>
  <c r="AH37" s="1"/>
  <c r="AJ38" s="1"/>
  <c r="Q96"/>
  <c r="AH95" s="1"/>
  <c r="AH43" l="1"/>
  <c r="AJ96"/>
  <c r="F98"/>
  <c r="AH97" s="1"/>
  <c r="F70"/>
  <c r="AH69" s="1"/>
  <c r="AJ98" l="1"/>
  <c r="AJ70"/>
  <c r="L50"/>
  <c r="AH49" s="1"/>
  <c r="AJ40"/>
  <c r="AH100"/>
  <c r="AJ101" s="1"/>
  <c r="AH104"/>
  <c r="AH102"/>
  <c r="AJ103" s="1"/>
  <c r="V25"/>
  <c r="U25"/>
  <c r="L25"/>
  <c r="G25"/>
  <c r="F25"/>
  <c r="E25"/>
  <c r="D25"/>
  <c r="E94"/>
  <c r="AH93" s="1"/>
  <c r="L90"/>
  <c r="AH89" s="1"/>
  <c r="L84"/>
  <c r="AH83" s="1"/>
  <c r="AJ60"/>
  <c r="AJ56"/>
  <c r="D54"/>
  <c r="AH53" s="1"/>
  <c r="E42"/>
  <c r="D42"/>
  <c r="AJ76"/>
  <c r="AJ74"/>
  <c r="AJ82"/>
  <c r="AJ86"/>
  <c r="AJ88"/>
  <c r="AJ72"/>
  <c r="AJ44"/>
  <c r="AJ48"/>
  <c r="AJ58"/>
  <c r="AH27"/>
  <c r="AH35"/>
  <c r="AH31"/>
  <c r="AH33"/>
  <c r="AH29"/>
  <c r="AH41" l="1"/>
  <c r="AJ80"/>
  <c r="AJ90"/>
  <c r="AJ50"/>
  <c r="AJ42"/>
  <c r="AJ54"/>
  <c r="AJ94"/>
  <c r="AJ52"/>
  <c r="AJ92"/>
  <c r="AJ84"/>
  <c r="O14" l="1"/>
  <c r="L14" s="1"/>
</calcChain>
</file>

<file path=xl/sharedStrings.xml><?xml version="1.0" encoding="utf-8"?>
<sst xmlns="http://schemas.openxmlformats.org/spreadsheetml/2006/main" count="167" uniqueCount="114">
  <si>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</si>
  <si>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</si>
  <si>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</si>
  <si>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</si>
  <si>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</si>
  <si>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</si>
  <si>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</si>
  <si>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</si>
  <si>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</si>
  <si>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</si>
  <si>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  Фактическая</t>
  </si>
  <si>
    <t>Численность</t>
  </si>
  <si>
    <t xml:space="preserve">                                                           Форма по ОКУД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</si>
  <si>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</si>
  <si>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</si>
  <si>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</si>
  <si>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</si>
  <si>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</si>
  <si>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</si>
  <si>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</si>
  <si>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</si>
  <si>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</si>
  <si>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</si>
  <si>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</si>
  <si>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</si>
  <si>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</si>
  <si>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</si>
  <si>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</si>
  <si>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</si>
  <si>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 xml:space="preserve">     Всего</t>
  </si>
  <si>
    <t xml:space="preserve">          Продукты питания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</si>
  <si>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</si>
  <si>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</si>
  <si>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</si>
  <si>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</si>
  <si>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</si>
  <si>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</si>
  <si>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</si>
  <si>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</si>
  <si>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</si>
  <si>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</si>
  <si>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</si>
  <si>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</si>
  <si>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</si>
  <si>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</si>
  <si>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</si>
  <si>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</si>
  <si>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</si>
  <si>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</si>
  <si>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</si>
  <si>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</si>
  <si>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</si>
  <si>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>Птица</t>
  </si>
  <si>
    <t>Колбаса вареная</t>
  </si>
  <si>
    <t>Сардельки, сосиски</t>
  </si>
  <si>
    <t xml:space="preserve">  для обслуживающего</t>
  </si>
  <si>
    <t>кг</t>
  </si>
  <si>
    <t>л</t>
  </si>
  <si>
    <t>Мясо (говядина)</t>
  </si>
  <si>
    <t>кислота лимонная</t>
  </si>
  <si>
    <t xml:space="preserve"> Форма 0504202   с.2</t>
  </si>
  <si>
    <t>хлеб рж</t>
  </si>
  <si>
    <t>Материально ответственное лицо  Салимова С.А.</t>
  </si>
  <si>
    <t>Заведующий    ____________    Климова З.В.</t>
  </si>
  <si>
    <t>масло сливочное</t>
  </si>
  <si>
    <t>соль</t>
  </si>
  <si>
    <t>сахарный песок</t>
  </si>
  <si>
    <t>томат</t>
  </si>
  <si>
    <t>картофель</t>
  </si>
  <si>
    <t>морковь</t>
  </si>
  <si>
    <t>хлеб пшеничный</t>
  </si>
  <si>
    <t>хлеб ржаной</t>
  </si>
  <si>
    <t xml:space="preserve">чай </t>
  </si>
  <si>
    <t>шт</t>
  </si>
  <si>
    <t xml:space="preserve">Структурное подразделение   </t>
  </si>
  <si>
    <t>с.Мельничное Белогорского района Республика Крым</t>
  </si>
  <si>
    <t xml:space="preserve">   на всех</t>
  </si>
  <si>
    <t xml:space="preserve"> Меню-требование на выдачу продуктов питания  N 1</t>
  </si>
  <si>
    <t>лук</t>
  </si>
  <si>
    <t>чай с сахаром</t>
  </si>
  <si>
    <t>сметана</t>
  </si>
  <si>
    <t>рыба</t>
  </si>
  <si>
    <t>лимон</t>
  </si>
  <si>
    <t>молоко</t>
  </si>
  <si>
    <t>масло растительное</t>
  </si>
  <si>
    <t>количество</t>
  </si>
  <si>
    <t>цена</t>
  </si>
  <si>
    <t>сумма</t>
  </si>
  <si>
    <t>Пюре картофельное</t>
  </si>
  <si>
    <t>Количество продуктов питания, подлежащих закладке 3-7 лет</t>
  </si>
  <si>
    <t>крупа манная</t>
  </si>
  <si>
    <t>150\6</t>
  </si>
  <si>
    <t>Бутерброд с сыром</t>
  </si>
  <si>
    <t>Сыр твердый</t>
  </si>
  <si>
    <t>Рыба, с овощами</t>
  </si>
  <si>
    <t>Суп манный</t>
  </si>
  <si>
    <t>Сок</t>
  </si>
  <si>
    <t>Медсестра</t>
  </si>
  <si>
    <t>Дмитрук Е.С.</t>
  </si>
  <si>
    <t>Заведующий __________З.В.Климова</t>
  </si>
  <si>
    <t xml:space="preserve">          Завхоз _____________   С.А.Салимова</t>
  </si>
  <si>
    <t>Огурец соленый</t>
  </si>
  <si>
    <r>
      <t xml:space="preserve">                                             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</si>
  <si>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 xml:space="preserve">МБДОУ Д/С "Солнышко" </t>
    </r>
  </si>
  <si>
    <t>сок фруктовый 10.00</t>
  </si>
  <si>
    <t>суп картофельный с клецками</t>
  </si>
  <si>
    <t>мука</t>
  </si>
  <si>
    <t>маргарин</t>
  </si>
  <si>
    <t>дрожжи</t>
  </si>
  <si>
    <t>витаминизированный напиток</t>
  </si>
  <si>
    <t>яйцо</t>
  </si>
  <si>
    <t>булочка домашняя</t>
  </si>
  <si>
    <t>молоко кипяченое</t>
  </si>
  <si>
    <t>Витаминизированный напиток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</si>
</sst>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000"/>
    <numFmt numFmtId="166" formatCode="0.00000"/>
    <numFmt numFmtId="167" formatCode="0.0"/>
  </numFmts>
  <fonts count="24">
    <font>
      <sz val="10"/>
      <name val="Pragmatica"/>
      <charset val="204"/>
    </font>
    <font>
      <i/>
      <sz val="10"/>
      <name val="Times New Roman"/>
      <family val="1"/>
      <charset val="204"/>
    </font>
    <font>
      <sz val="10"/>
      <name val="Arial Cyr"/>
      <family val="2"/>
      <charset val="204"/>
    </font>
    <font>
      <i/>
      <sz val="14"/>
      <name val="Times New Roman"/>
      <family val="1"/>
      <charset val="204"/>
    </font>
    <font>
      <sz val="14"/>
      <name val="Pragmatica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2"/>
      <name val="Segoe UI Semibold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name val="Arial Rounded MT Bold"/>
      <family val="2"/>
      <charset val="204"/>
    </font>
    <font>
      <b/>
      <sz val="12"/>
      <name val="Arial Rounded MT Bold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Segoe UI Semibold"/>
      <family val="2"/>
      <charset val="204"/>
    </font>
    <font>
      <b/>
      <sz val="10"/>
      <name val="Segoe UI Semibold"/>
      <family val="2"/>
      <charset val="204"/>
    </font>
    <font>
      <b/>
      <sz val="9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2" borderId="0" xfId="0" applyFont="1" applyFill="1"/>
    <xf numFmtId="0" fontId="4" fillId="0" borderId="0" xfId="0" applyFont="1"/>
    <xf numFmtId="0" fontId="0" fillId="2" borderId="0" xfId="0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/>
    <xf numFmtId="14" fontId="7" fillId="0" borderId="0" xfId="0" applyNumberFormat="1" applyFont="1"/>
    <xf numFmtId="0" fontId="7" fillId="2" borderId="0" xfId="0" applyFont="1" applyFill="1"/>
    <xf numFmtId="0" fontId="9" fillId="0" borderId="0" xfId="0" applyFont="1" applyAlignment="1">
      <alignment horizontal="left"/>
    </xf>
    <xf numFmtId="0" fontId="7" fillId="0" borderId="1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2" xfId="0" applyFont="1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/>
    <xf numFmtId="14" fontId="1" fillId="0" borderId="0" xfId="0" applyNumberFormat="1" applyFont="1"/>
    <xf numFmtId="0" fontId="7" fillId="0" borderId="10" xfId="0" applyFont="1" applyBorder="1"/>
    <xf numFmtId="0" fontId="1" fillId="0" borderId="10" xfId="0" applyFont="1" applyBorder="1"/>
    <xf numFmtId="0" fontId="1" fillId="0" borderId="15" xfId="0" applyFont="1" applyBorder="1"/>
    <xf numFmtId="0" fontId="1" fillId="0" borderId="16" xfId="0" applyFont="1" applyBorder="1"/>
    <xf numFmtId="0" fontId="7" fillId="0" borderId="2" xfId="0" applyFont="1" applyBorder="1" applyAlignment="1">
      <alignment horizontal="center" vertical="center"/>
    </xf>
    <xf numFmtId="0" fontId="1" fillId="0" borderId="17" xfId="0" applyFont="1" applyBorder="1"/>
    <xf numFmtId="0" fontId="7" fillId="0" borderId="18" xfId="0" applyFont="1" applyBorder="1" applyAlignment="1">
      <alignment horizontal="center"/>
    </xf>
    <xf numFmtId="0" fontId="1" fillId="2" borderId="19" xfId="0" applyFont="1" applyFill="1" applyBorder="1"/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0" fontId="7" fillId="0" borderId="20" xfId="0" applyFont="1" applyBorder="1"/>
    <xf numFmtId="0" fontId="7" fillId="0" borderId="21" xfId="0" applyFont="1" applyBorder="1"/>
    <xf numFmtId="0" fontId="7" fillId="2" borderId="22" xfId="0" applyFont="1" applyFill="1" applyBorder="1"/>
    <xf numFmtId="2" fontId="7" fillId="0" borderId="21" xfId="0" applyNumberFormat="1" applyFont="1" applyBorder="1"/>
    <xf numFmtId="0" fontId="7" fillId="0" borderId="22" xfId="0" applyFont="1" applyBorder="1"/>
    <xf numFmtId="0" fontId="5" fillId="0" borderId="21" xfId="0" applyFont="1" applyBorder="1"/>
    <xf numFmtId="0" fontId="1" fillId="0" borderId="21" xfId="0" applyFont="1" applyBorder="1"/>
    <xf numFmtId="0" fontId="7" fillId="0" borderId="23" xfId="0" applyFont="1" applyBorder="1"/>
    <xf numFmtId="0" fontId="1" fillId="0" borderId="9" xfId="0" applyFont="1" applyBorder="1"/>
    <xf numFmtId="0" fontId="1" fillId="0" borderId="8" xfId="0" applyFont="1" applyBorder="1"/>
    <xf numFmtId="0" fontId="7" fillId="0" borderId="24" xfId="0" applyFont="1" applyBorder="1"/>
    <xf numFmtId="0" fontId="7" fillId="0" borderId="25" xfId="0" applyFont="1" applyBorder="1"/>
    <xf numFmtId="0" fontId="7" fillId="2" borderId="26" xfId="0" applyFont="1" applyFill="1" applyBorder="1"/>
    <xf numFmtId="0" fontId="7" fillId="0" borderId="26" xfId="0" applyFont="1" applyBorder="1"/>
    <xf numFmtId="0" fontId="7" fillId="0" borderId="27" xfId="0" applyFont="1" applyBorder="1"/>
    <xf numFmtId="0" fontId="1" fillId="0" borderId="25" xfId="0" applyFont="1" applyBorder="1"/>
    <xf numFmtId="0" fontId="7" fillId="0" borderId="28" xfId="0" applyFont="1" applyBorder="1"/>
    <xf numFmtId="0" fontId="7" fillId="0" borderId="0" xfId="0" applyFont="1" applyAlignment="1">
      <alignment vertical="top"/>
    </xf>
    <xf numFmtId="2" fontId="7" fillId="0" borderId="25" xfId="0" applyNumberFormat="1" applyFont="1" applyBorder="1"/>
    <xf numFmtId="0" fontId="7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0" fontId="7" fillId="2" borderId="32" xfId="0" applyFont="1" applyFill="1" applyBorder="1"/>
    <xf numFmtId="0" fontId="7" fillId="0" borderId="32" xfId="0" applyFont="1" applyBorder="1"/>
    <xf numFmtId="0" fontId="7" fillId="0" borderId="9" xfId="0" applyFont="1" applyBorder="1"/>
    <xf numFmtId="0" fontId="1" fillId="0" borderId="33" xfId="0" applyFont="1" applyBorder="1"/>
    <xf numFmtId="0" fontId="1" fillId="0" borderId="34" xfId="0" applyFont="1" applyBorder="1"/>
    <xf numFmtId="0" fontId="7" fillId="0" borderId="35" xfId="0" applyFont="1" applyBorder="1"/>
    <xf numFmtId="0" fontId="7" fillId="0" borderId="18" xfId="0" applyFont="1" applyBorder="1"/>
    <xf numFmtId="0" fontId="7" fillId="0" borderId="17" xfId="0" applyFont="1" applyBorder="1"/>
    <xf numFmtId="0" fontId="7" fillId="0" borderId="19" xfId="0" applyFont="1" applyBorder="1"/>
    <xf numFmtId="0" fontId="1" fillId="0" borderId="18" xfId="0" applyFont="1" applyBorder="1"/>
    <xf numFmtId="0" fontId="7" fillId="0" borderId="36" xfId="0" applyFont="1" applyBorder="1"/>
    <xf numFmtId="0" fontId="1" fillId="0" borderId="6" xfId="0" applyFont="1" applyBorder="1" applyAlignment="1">
      <alignment horizontal="left" wrapText="1"/>
    </xf>
    <xf numFmtId="0" fontId="1" fillId="2" borderId="6" xfId="0" applyFont="1" applyFill="1" applyBorder="1"/>
    <xf numFmtId="0" fontId="1" fillId="0" borderId="6" xfId="0" applyFont="1" applyBorder="1"/>
    <xf numFmtId="0" fontId="1" fillId="0" borderId="14" xfId="0" applyFont="1" applyBorder="1"/>
    <xf numFmtId="0" fontId="1" fillId="0" borderId="1" xfId="0" applyFont="1" applyBorder="1"/>
    <xf numFmtId="164" fontId="1" fillId="0" borderId="43" xfId="0" applyNumberFormat="1" applyFont="1" applyBorder="1" applyAlignment="1">
      <alignment horizontal="center"/>
    </xf>
    <xf numFmtId="0" fontId="1" fillId="0" borderId="43" xfId="0" applyFont="1" applyBorder="1"/>
    <xf numFmtId="165" fontId="1" fillId="0" borderId="6" xfId="0" applyNumberFormat="1" applyFont="1" applyBorder="1"/>
    <xf numFmtId="0" fontId="1" fillId="0" borderId="37" xfId="0" applyFont="1" applyBorder="1"/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164" fontId="1" fillId="0" borderId="37" xfId="0" applyNumberFormat="1" applyFont="1" applyBorder="1"/>
    <xf numFmtId="164" fontId="1" fillId="0" borderId="6" xfId="0" applyNumberFormat="1" applyFont="1" applyBorder="1"/>
    <xf numFmtId="1" fontId="1" fillId="0" borderId="14" xfId="0" applyNumberFormat="1" applyFont="1" applyBorder="1"/>
    <xf numFmtId="0" fontId="1" fillId="0" borderId="37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164" fontId="1" fillId="0" borderId="37" xfId="0" applyNumberFormat="1" applyFont="1" applyBorder="1" applyAlignment="1">
      <alignment horizontal="center"/>
    </xf>
    <xf numFmtId="2" fontId="1" fillId="0" borderId="37" xfId="0" applyNumberFormat="1" applyFont="1" applyBorder="1"/>
    <xf numFmtId="2" fontId="3" fillId="0" borderId="0" xfId="0" applyNumberFormat="1" applyFont="1"/>
    <xf numFmtId="0" fontId="7" fillId="0" borderId="44" xfId="0" applyFont="1" applyBorder="1" applyAlignment="1">
      <alignment horizontal="left"/>
    </xf>
    <xf numFmtId="0" fontId="7" fillId="0" borderId="44" xfId="0" applyFont="1" applyBorder="1" applyAlignment="1">
      <alignment horizontal="center"/>
    </xf>
    <xf numFmtId="0" fontId="1" fillId="2" borderId="44" xfId="0" applyFont="1" applyFill="1" applyBorder="1"/>
    <xf numFmtId="0" fontId="1" fillId="0" borderId="44" xfId="0" applyFont="1" applyBorder="1"/>
    <xf numFmtId="0" fontId="9" fillId="0" borderId="44" xfId="0" applyFont="1" applyBorder="1"/>
    <xf numFmtId="0" fontId="7" fillId="0" borderId="44" xfId="0" applyFont="1" applyBorder="1"/>
    <xf numFmtId="0" fontId="7" fillId="0" borderId="44" xfId="0" applyFont="1" applyBorder="1" applyAlignment="1">
      <alignment horizontal="center" vertical="center"/>
    </xf>
    <xf numFmtId="0" fontId="7" fillId="0" borderId="44" xfId="0" applyFont="1" applyBorder="1" applyAlignment="1">
      <alignment textRotation="90" wrapText="1"/>
    </xf>
    <xf numFmtId="0" fontId="7" fillId="2" borderId="44" xfId="0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13" fillId="2" borderId="44" xfId="0" applyFont="1" applyFill="1" applyBorder="1"/>
    <xf numFmtId="0" fontId="13" fillId="0" borderId="44" xfId="0" applyFont="1" applyBorder="1"/>
    <xf numFmtId="0" fontId="9" fillId="0" borderId="44" xfId="0" applyFont="1" applyBorder="1" applyAlignment="1">
      <alignment horizontal="left" vertical="center" wrapText="1"/>
    </xf>
    <xf numFmtId="0" fontId="14" fillId="2" borderId="44" xfId="0" applyFont="1" applyFill="1" applyBorder="1"/>
    <xf numFmtId="1" fontId="13" fillId="0" borderId="44" xfId="0" applyNumberFormat="1" applyFont="1" applyBorder="1"/>
    <xf numFmtId="49" fontId="13" fillId="0" borderId="44" xfId="0" applyNumberFormat="1" applyFont="1" applyBorder="1"/>
    <xf numFmtId="0" fontId="1" fillId="0" borderId="44" xfId="0" applyFont="1" applyBorder="1" applyAlignment="1">
      <alignment horizontal="center"/>
    </xf>
    <xf numFmtId="164" fontId="13" fillId="2" borderId="44" xfId="0" applyNumberFormat="1" applyFont="1" applyFill="1" applyBorder="1"/>
    <xf numFmtId="166" fontId="13" fillId="0" borderId="44" xfId="0" applyNumberFormat="1" applyFont="1" applyBorder="1"/>
    <xf numFmtId="164" fontId="13" fillId="0" borderId="44" xfId="0" applyNumberFormat="1" applyFont="1" applyBorder="1"/>
    <xf numFmtId="0" fontId="5" fillId="0" borderId="44" xfId="0" applyFont="1" applyBorder="1"/>
    <xf numFmtId="0" fontId="15" fillId="0" borderId="44" xfId="0" applyFont="1" applyBorder="1"/>
    <xf numFmtId="0" fontId="17" fillId="0" borderId="44" xfId="0" applyFont="1" applyBorder="1"/>
    <xf numFmtId="2" fontId="17" fillId="0" borderId="44" xfId="0" applyNumberFormat="1" applyFont="1" applyBorder="1"/>
    <xf numFmtId="165" fontId="13" fillId="0" borderId="44" xfId="0" applyNumberFormat="1" applyFont="1" applyBorder="1"/>
    <xf numFmtId="165" fontId="22" fillId="0" borderId="44" xfId="0" applyNumberFormat="1" applyFont="1" applyBorder="1"/>
    <xf numFmtId="167" fontId="13" fillId="0" borderId="44" xfId="0" applyNumberFormat="1" applyFont="1" applyBorder="1"/>
    <xf numFmtId="0" fontId="22" fillId="0" borderId="44" xfId="0" applyFont="1" applyBorder="1"/>
    <xf numFmtId="165" fontId="13" fillId="2" borderId="44" xfId="0" applyNumberFormat="1" applyFont="1" applyFill="1" applyBorder="1"/>
    <xf numFmtId="0" fontId="18" fillId="0" borderId="44" xfId="0" applyFont="1" applyBorder="1"/>
    <xf numFmtId="0" fontId="5" fillId="2" borderId="44" xfId="0" applyFont="1" applyFill="1" applyBorder="1" applyAlignment="1">
      <alignment vertical="center"/>
    </xf>
    <xf numFmtId="0" fontId="19" fillId="0" borderId="44" xfId="0" applyFont="1" applyBorder="1"/>
    <xf numFmtId="0" fontId="18" fillId="0" borderId="44" xfId="0" applyFont="1" applyBorder="1" applyAlignment="1">
      <alignment horizontal="left"/>
    </xf>
    <xf numFmtId="0" fontId="19" fillId="0" borderId="44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4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" fillId="0" borderId="44" xfId="0" applyFont="1" applyBorder="1" applyAlignment="1">
      <alignment horizontal="left" vertical="center"/>
    </xf>
    <xf numFmtId="164" fontId="16" fillId="0" borderId="44" xfId="0" applyNumberFormat="1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/>
    </xf>
    <xf numFmtId="14" fontId="5" fillId="0" borderId="15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44" xfId="0" applyFont="1" applyBorder="1" applyAlignment="1">
      <alignment horizontal="left"/>
    </xf>
    <xf numFmtId="0" fontId="1" fillId="0" borderId="44" xfId="0" applyFont="1" applyBorder="1" applyAlignment="1">
      <alignment horizontal="center"/>
    </xf>
    <xf numFmtId="2" fontId="7" fillId="0" borderId="38" xfId="0" applyNumberFormat="1" applyFont="1" applyBorder="1" applyAlignment="1">
      <alignment horizontal="center"/>
    </xf>
    <xf numFmtId="2" fontId="7" fillId="0" borderId="39" xfId="0" applyNumberFormat="1" applyFont="1" applyBorder="1" applyAlignment="1">
      <alignment horizontal="center"/>
    </xf>
    <xf numFmtId="2" fontId="7" fillId="0" borderId="40" xfId="0" applyNumberFormat="1" applyFont="1" applyBorder="1" applyAlignment="1">
      <alignment horizontal="center"/>
    </xf>
    <xf numFmtId="0" fontId="11" fillId="0" borderId="44" xfId="0" applyFont="1" applyBorder="1" applyAlignment="1">
      <alignment horizontal="center" vertical="center" textRotation="90" wrapText="1"/>
    </xf>
    <xf numFmtId="0" fontId="11" fillId="2" borderId="44" xfId="0" applyFont="1" applyFill="1" applyBorder="1" applyAlignment="1">
      <alignment horizontal="center" vertical="center" textRotation="90" wrapText="1"/>
    </xf>
    <xf numFmtId="49" fontId="7" fillId="0" borderId="41" xfId="0" applyNumberFormat="1" applyFont="1" applyBorder="1" applyAlignment="1">
      <alignment horizontal="center"/>
    </xf>
    <xf numFmtId="0" fontId="11" fillId="0" borderId="44" xfId="0" applyFont="1" applyBorder="1" applyAlignment="1">
      <alignment horizontal="center" textRotation="90" wrapText="1"/>
    </xf>
    <xf numFmtId="0" fontId="11" fillId="0" borderId="44" xfId="0" applyFont="1" applyBorder="1" applyAlignment="1">
      <alignment horizontal="center" textRotation="90"/>
    </xf>
    <xf numFmtId="164" fontId="1" fillId="0" borderId="44" xfId="0" applyNumberFormat="1" applyFont="1" applyBorder="1" applyAlignment="1">
      <alignment horizontal="center"/>
    </xf>
    <xf numFmtId="0" fontId="12" fillId="0" borderId="44" xfId="0" applyFont="1" applyBorder="1" applyAlignment="1">
      <alignment horizontal="center" textRotation="90" wrapText="1"/>
    </xf>
    <xf numFmtId="0" fontId="7" fillId="0" borderId="44" xfId="0" applyFont="1" applyBorder="1" applyAlignment="1">
      <alignment horizontal="center" textRotation="90" wrapText="1"/>
    </xf>
    <xf numFmtId="0" fontId="21" fillId="2" borderId="44" xfId="0" applyFont="1" applyFill="1" applyBorder="1" applyAlignment="1">
      <alignment horizontal="center" textRotation="90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2" fontId="7" fillId="0" borderId="25" xfId="0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20" fillId="2" borderId="44" xfId="0" applyFont="1" applyFill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left" vertical="center"/>
    </xf>
    <xf numFmtId="0" fontId="20" fillId="0" borderId="44" xfId="0" applyFont="1" applyBorder="1" applyAlignment="1">
      <alignment horizontal="center" vertical="center" textRotation="90" wrapText="1"/>
    </xf>
    <xf numFmtId="0" fontId="20" fillId="0" borderId="44" xfId="0" applyFont="1" applyBorder="1" applyAlignment="1">
      <alignment horizontal="center" textRotation="90" wrapText="1"/>
    </xf>
    <xf numFmtId="0" fontId="20" fillId="0" borderId="44" xfId="0" applyFont="1" applyBorder="1" applyAlignment="1">
      <alignment horizontal="center" textRotation="90"/>
    </xf>
    <xf numFmtId="0" fontId="20" fillId="2" borderId="44" xfId="0" applyFont="1" applyFill="1" applyBorder="1" applyAlignment="1">
      <alignment horizontal="center" textRotation="90" wrapText="1"/>
    </xf>
    <xf numFmtId="0" fontId="12" fillId="0" borderId="44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wrapText="1"/>
    </xf>
    <xf numFmtId="0" fontId="12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164" fontId="1" fillId="0" borderId="37" xfId="0" applyNumberFormat="1" applyFont="1" applyBorder="1" applyAlignment="1">
      <alignment horizontal="center"/>
    </xf>
    <xf numFmtId="0" fontId="1" fillId="0" borderId="44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/>
    <xf numFmtId="0" fontId="23" fillId="2" borderId="0" xfId="0" applyFont="1" applyFill="1"/>
    <xf numFmtId="0" fontId="23" fillId="0" borderId="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111"/>
  <sheetViews>
    <sheetView tabSelected="1" topLeftCell="A69" zoomScale="80" zoomScaleNormal="80" workbookViewId="0">
      <selection activeCell="A105" sqref="A105:AH108"/>
    </sheetView>
  </sheetViews>
  <sheetFormatPr defaultRowHeight="12.75"/>
  <cols>
    <col min="1" max="1" width="17.28515625" customWidth="1"/>
    <col min="2" max="2" width="4.85546875" customWidth="1"/>
    <col min="3" max="3" width="4.28515625" customWidth="1"/>
    <col min="4" max="4" width="7.140625" style="10" customWidth="1"/>
    <col min="5" max="5" width="8.140625" customWidth="1"/>
    <col min="6" max="6" width="8.5703125" customWidth="1"/>
    <col min="7" max="7" width="7.140625" customWidth="1"/>
    <col min="8" max="8" width="3.85546875" customWidth="1"/>
    <col min="9" max="9" width="3.5703125" customWidth="1"/>
    <col min="10" max="10" width="0.5703125" customWidth="1"/>
    <col min="11" max="11" width="4.42578125" customWidth="1"/>
    <col min="12" max="12" width="8" customWidth="1"/>
    <col min="13" max="13" width="7.140625" customWidth="1"/>
    <col min="14" max="14" width="7.5703125" customWidth="1"/>
    <col min="15" max="15" width="8.85546875" customWidth="1"/>
    <col min="16" max="17" width="6.85546875" customWidth="1"/>
    <col min="18" max="18" width="7.140625" customWidth="1"/>
    <col min="19" max="19" width="3.85546875" customWidth="1"/>
    <col min="20" max="20" width="2.85546875" customWidth="1"/>
    <col min="21" max="21" width="7.7109375" customWidth="1"/>
    <col min="22" max="22" width="8.28515625" customWidth="1"/>
    <col min="23" max="24" width="4.7109375" customWidth="1"/>
    <col min="25" max="25" width="1.5703125" customWidth="1"/>
    <col min="26" max="26" width="2.140625" customWidth="1"/>
    <col min="27" max="27" width="3.42578125" hidden="1" customWidth="1"/>
    <col min="28" max="28" width="3.42578125" customWidth="1"/>
    <col min="29" max="29" width="1.28515625" customWidth="1"/>
    <col min="30" max="30" width="2.42578125" customWidth="1"/>
    <col min="31" max="31" width="0.140625" customWidth="1"/>
    <col min="32" max="32" width="5.85546875" hidden="1" customWidth="1"/>
    <col min="33" max="33" width="2.140625" hidden="1" customWidth="1"/>
    <col min="34" max="34" width="9.7109375" customWidth="1"/>
    <col min="35" max="35" width="8.5703125" customWidth="1"/>
    <col min="36" max="36" width="7.85546875" customWidth="1"/>
    <col min="37" max="37" width="10.7109375" customWidth="1"/>
  </cols>
  <sheetData>
    <row r="1" spans="1:38" ht="13.5">
      <c r="A1" s="1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3"/>
      <c r="Y1" s="14"/>
      <c r="Z1" s="14"/>
      <c r="AA1" s="14"/>
      <c r="AB1" s="14"/>
      <c r="AC1" s="1"/>
      <c r="AD1" s="1"/>
      <c r="AE1" s="1"/>
      <c r="AF1" s="12"/>
      <c r="AG1" s="15"/>
      <c r="AH1" s="15"/>
      <c r="AI1" s="15"/>
      <c r="AJ1" s="1"/>
      <c r="AK1" s="1"/>
      <c r="AL1" s="1"/>
    </row>
    <row r="2" spans="1:38" ht="16.5" customHeight="1">
      <c r="A2" s="13" t="s">
        <v>63</v>
      </c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4"/>
      <c r="Y2" s="14"/>
      <c r="Z2" s="14"/>
      <c r="AA2" s="14"/>
      <c r="AB2" s="14"/>
      <c r="AC2" s="14"/>
      <c r="AD2" s="14"/>
      <c r="AE2" s="14"/>
      <c r="AF2" s="12"/>
      <c r="AG2" s="15"/>
      <c r="AH2" s="15"/>
      <c r="AI2" s="15"/>
      <c r="AJ2" s="1"/>
      <c r="AK2" s="1"/>
      <c r="AL2" s="1"/>
    </row>
    <row r="3" spans="1:38" ht="12" customHeight="1">
      <c r="A3" s="14" t="s">
        <v>1</v>
      </c>
      <c r="B3" s="1"/>
      <c r="C3" s="1"/>
      <c r="D3" s="2"/>
      <c r="E3" s="1"/>
      <c r="F3" s="1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6" t="s">
        <v>77</v>
      </c>
      <c r="V3" s="1"/>
      <c r="W3" s="1"/>
      <c r="X3" s="14"/>
      <c r="Y3" s="14"/>
      <c r="Z3" s="14"/>
      <c r="AA3" s="14"/>
      <c r="AB3" s="14"/>
      <c r="AC3" s="14"/>
      <c r="AD3" s="14"/>
      <c r="AE3" s="14"/>
      <c r="AF3" s="12"/>
      <c r="AG3" s="15"/>
      <c r="AH3" s="15"/>
      <c r="AI3" s="15"/>
      <c r="AJ3" s="1"/>
      <c r="AK3" s="1"/>
      <c r="AL3" s="1"/>
    </row>
    <row r="4" spans="1:38" ht="0.75" customHeight="1">
      <c r="A4" s="17"/>
      <c r="B4" s="13"/>
      <c r="C4" s="13"/>
      <c r="D4" s="18"/>
      <c r="E4" s="13"/>
      <c r="F4" s="13"/>
      <c r="G4" s="13"/>
      <c r="H4" s="13"/>
      <c r="I4" s="13"/>
      <c r="J4" s="13"/>
      <c r="K4" s="13"/>
      <c r="L4" s="1"/>
      <c r="M4" s="13"/>
      <c r="N4" s="13"/>
      <c r="O4" s="13"/>
      <c r="P4" s="13"/>
      <c r="Q4" s="13"/>
      <c r="R4" s="13"/>
      <c r="S4" s="13"/>
      <c r="T4" s="1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14.25" hidden="1" customHeight="1">
      <c r="A5" s="19"/>
      <c r="B5" s="13"/>
      <c r="C5" s="13"/>
      <c r="D5" s="18"/>
      <c r="E5" s="13"/>
      <c r="F5" s="13"/>
      <c r="G5" s="13"/>
      <c r="H5" s="13"/>
      <c r="I5" s="13"/>
      <c r="J5" s="13"/>
      <c r="K5" s="13"/>
      <c r="L5" s="13"/>
      <c r="M5" s="20"/>
      <c r="N5" s="13"/>
      <c r="O5" s="13"/>
      <c r="P5" s="13"/>
      <c r="Q5" s="13"/>
      <c r="R5" s="13"/>
      <c r="S5" s="13"/>
      <c r="T5" s="16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15.75" customHeight="1" thickBot="1">
      <c r="A6" s="149" t="s">
        <v>2</v>
      </c>
      <c r="B6" s="149"/>
      <c r="C6" s="149"/>
      <c r="D6" s="149"/>
      <c r="E6" s="150" t="s">
        <v>3</v>
      </c>
      <c r="F6" s="150"/>
      <c r="G6" s="150"/>
      <c r="H6" s="150" t="s">
        <v>4</v>
      </c>
      <c r="I6" s="150"/>
      <c r="J6" s="150"/>
      <c r="K6" s="150" t="s">
        <v>5</v>
      </c>
      <c r="L6" s="150"/>
      <c r="M6" s="150"/>
      <c r="N6" s="21"/>
      <c r="O6" s="22"/>
      <c r="P6" s="23"/>
      <c r="Q6" s="21"/>
      <c r="R6" s="22"/>
      <c r="S6" s="13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34" t="s">
        <v>6</v>
      </c>
      <c r="AI6" s="134"/>
      <c r="AJ6" s="1"/>
      <c r="AK6" s="1"/>
      <c r="AL6" s="1"/>
    </row>
    <row r="7" spans="1:38" ht="11.25" customHeight="1">
      <c r="A7" s="135" t="s">
        <v>7</v>
      </c>
      <c r="B7" s="135"/>
      <c r="C7" s="135"/>
      <c r="D7" s="135"/>
      <c r="E7" s="136" t="s">
        <v>8</v>
      </c>
      <c r="F7" s="136"/>
      <c r="G7" s="136"/>
      <c r="H7" s="136" t="s">
        <v>9</v>
      </c>
      <c r="I7" s="136"/>
      <c r="J7" s="136"/>
      <c r="K7" s="136" t="s">
        <v>76</v>
      </c>
      <c r="L7" s="136"/>
      <c r="M7" s="136"/>
      <c r="N7" s="136" t="s">
        <v>10</v>
      </c>
      <c r="O7" s="136"/>
      <c r="P7" s="136"/>
      <c r="Q7" s="137" t="s">
        <v>11</v>
      </c>
      <c r="R7" s="137"/>
      <c r="S7" s="13"/>
      <c r="T7" s="13"/>
      <c r="U7" s="1"/>
      <c r="V7" s="1"/>
      <c r="W7" s="1"/>
      <c r="X7" s="1"/>
      <c r="Y7" s="1"/>
      <c r="Z7" s="1"/>
      <c r="AA7" s="1"/>
      <c r="AB7" s="1"/>
      <c r="AC7" s="24" t="s">
        <v>102</v>
      </c>
      <c r="AD7" s="24" t="s">
        <v>12</v>
      </c>
      <c r="AE7" s="1"/>
      <c r="AF7" s="1"/>
      <c r="AG7" s="1"/>
      <c r="AH7" s="158" t="s">
        <v>13</v>
      </c>
      <c r="AI7" s="158"/>
      <c r="AJ7" s="1"/>
      <c r="AK7" s="1"/>
      <c r="AL7" s="1"/>
    </row>
    <row r="8" spans="1:38" ht="10.5" customHeight="1">
      <c r="A8" s="25" t="s">
        <v>14</v>
      </c>
      <c r="B8" s="150" t="s">
        <v>15</v>
      </c>
      <c r="C8" s="150"/>
      <c r="D8" s="150"/>
      <c r="E8" s="136" t="s">
        <v>16</v>
      </c>
      <c r="F8" s="136"/>
      <c r="G8" s="136"/>
      <c r="H8" s="136" t="s">
        <v>17</v>
      </c>
      <c r="I8" s="136"/>
      <c r="J8" s="136"/>
      <c r="K8" s="136" t="s">
        <v>18</v>
      </c>
      <c r="L8" s="136"/>
      <c r="M8" s="136"/>
      <c r="N8" s="136" t="s">
        <v>19</v>
      </c>
      <c r="O8" s="136"/>
      <c r="P8" s="136"/>
      <c r="Q8" s="137" t="s">
        <v>20</v>
      </c>
      <c r="R8" s="137"/>
      <c r="S8" s="13"/>
      <c r="T8" s="13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40"/>
      <c r="AI8" s="141"/>
      <c r="AJ8" s="1"/>
      <c r="AK8" s="1"/>
      <c r="AL8" s="1"/>
    </row>
    <row r="9" spans="1:38" ht="11.25" customHeight="1">
      <c r="A9" s="26" t="s">
        <v>21</v>
      </c>
      <c r="B9" s="136" t="s">
        <v>22</v>
      </c>
      <c r="C9" s="136"/>
      <c r="D9" s="136"/>
      <c r="E9" s="136" t="s">
        <v>23</v>
      </c>
      <c r="F9" s="136"/>
      <c r="G9" s="136"/>
      <c r="H9" s="136" t="s">
        <v>24</v>
      </c>
      <c r="I9" s="136"/>
      <c r="J9" s="136"/>
      <c r="K9" s="136" t="s">
        <v>23</v>
      </c>
      <c r="L9" s="136"/>
      <c r="M9" s="136"/>
      <c r="N9" s="27"/>
      <c r="O9" s="13" t="s">
        <v>23</v>
      </c>
      <c r="P9" s="13"/>
      <c r="Q9" s="137" t="s">
        <v>25</v>
      </c>
      <c r="R9" s="137"/>
      <c r="S9" s="13"/>
      <c r="T9" s="13"/>
      <c r="U9" s="1"/>
      <c r="V9" s="28"/>
      <c r="W9" s="13"/>
      <c r="X9" s="1"/>
      <c r="Y9" s="1"/>
      <c r="Z9" s="1"/>
      <c r="AA9" s="1"/>
      <c r="AB9" s="1"/>
      <c r="AC9" s="1"/>
      <c r="AD9" s="165" t="s">
        <v>26</v>
      </c>
      <c r="AE9" s="165"/>
      <c r="AF9" s="165"/>
      <c r="AG9" s="166"/>
      <c r="AH9" s="142"/>
      <c r="AI9" s="143"/>
      <c r="AJ9" s="1"/>
      <c r="AK9" s="1"/>
      <c r="AL9" s="1"/>
    </row>
    <row r="10" spans="1:38" ht="10.5" customHeight="1">
      <c r="A10" s="29"/>
      <c r="B10" s="147" t="s">
        <v>27</v>
      </c>
      <c r="C10" s="147"/>
      <c r="D10" s="147"/>
      <c r="E10" s="13"/>
      <c r="F10" s="13"/>
      <c r="G10" s="30"/>
      <c r="H10" s="13"/>
      <c r="I10" s="13"/>
      <c r="J10" s="30"/>
      <c r="K10" s="147"/>
      <c r="L10" s="147"/>
      <c r="M10" s="147"/>
      <c r="N10" s="27"/>
      <c r="O10" s="13"/>
      <c r="P10" s="13"/>
      <c r="Q10" s="27"/>
      <c r="R10" s="13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1"/>
      <c r="AI10" s="32"/>
      <c r="AJ10" s="1"/>
      <c r="AK10" s="1"/>
      <c r="AL10" s="1"/>
    </row>
    <row r="11" spans="1:38" ht="13.9" customHeight="1" thickBot="1">
      <c r="A11" s="33">
        <v>1</v>
      </c>
      <c r="B11" s="34"/>
      <c r="C11" s="35">
        <v>2</v>
      </c>
      <c r="D11" s="36"/>
      <c r="E11" s="37"/>
      <c r="F11" s="37">
        <v>3</v>
      </c>
      <c r="G11" s="33"/>
      <c r="H11" s="37"/>
      <c r="I11" s="37">
        <v>4</v>
      </c>
      <c r="J11" s="33"/>
      <c r="K11" s="37"/>
      <c r="L11" s="37">
        <v>5</v>
      </c>
      <c r="M11" s="33"/>
      <c r="N11" s="38"/>
      <c r="O11" s="37">
        <v>6</v>
      </c>
      <c r="P11" s="37"/>
      <c r="Q11" s="148">
        <v>7</v>
      </c>
      <c r="R11" s="148"/>
      <c r="S11" s="13"/>
      <c r="T11" s="13"/>
      <c r="U11" s="13" t="s">
        <v>103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3" t="s">
        <v>28</v>
      </c>
      <c r="AG11" s="1"/>
      <c r="AH11" s="39"/>
      <c r="AI11" s="40"/>
      <c r="AJ11" s="1"/>
      <c r="AK11" s="1"/>
      <c r="AL11" s="1"/>
    </row>
    <row r="12" spans="1:38" ht="12" customHeight="1">
      <c r="A12" s="41"/>
      <c r="B12" s="42"/>
      <c r="C12" s="42"/>
      <c r="D12" s="43"/>
      <c r="E12" s="42"/>
      <c r="F12" s="44"/>
      <c r="G12" s="45"/>
      <c r="H12" s="42"/>
      <c r="I12" s="46">
        <v>1</v>
      </c>
      <c r="J12" s="45"/>
      <c r="K12" s="153"/>
      <c r="L12" s="154"/>
      <c r="M12" s="155"/>
      <c r="N12" s="144"/>
      <c r="O12" s="145"/>
      <c r="P12" s="146"/>
      <c r="Q12" s="47"/>
      <c r="R12" s="48"/>
      <c r="S12" s="13"/>
      <c r="T12" s="13"/>
      <c r="U12" s="1" t="s">
        <v>75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49"/>
      <c r="AH12" s="50"/>
      <c r="AI12" s="49"/>
      <c r="AJ12" s="1"/>
      <c r="AK12" s="1"/>
      <c r="AL12" s="1"/>
    </row>
    <row r="13" spans="1:38" ht="13.5" customHeight="1">
      <c r="A13" s="51"/>
      <c r="B13" s="52"/>
      <c r="C13" s="52"/>
      <c r="D13" s="53"/>
      <c r="E13" s="52"/>
      <c r="F13" s="52"/>
      <c r="G13" s="54"/>
      <c r="H13" s="52"/>
      <c r="I13" s="52"/>
      <c r="J13" s="54"/>
      <c r="K13" s="52"/>
      <c r="L13" s="52"/>
      <c r="M13" s="52"/>
      <c r="N13" s="55"/>
      <c r="O13" s="52"/>
      <c r="P13" s="54"/>
      <c r="Q13" s="56"/>
      <c r="R13" s="57"/>
      <c r="S13" s="13"/>
      <c r="T13" s="13"/>
      <c r="U13" s="13" t="s">
        <v>74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58"/>
      <c r="AG13" s="1"/>
      <c r="AH13" s="39"/>
      <c r="AI13" s="40"/>
      <c r="AJ13" s="1"/>
      <c r="AK13" s="1"/>
      <c r="AL13" s="1"/>
    </row>
    <row r="14" spans="1:38" ht="12" customHeight="1">
      <c r="A14" s="51"/>
      <c r="B14" s="55"/>
      <c r="C14" s="52"/>
      <c r="D14" s="53"/>
      <c r="E14" s="52"/>
      <c r="F14" s="52"/>
      <c r="G14" s="54"/>
      <c r="H14" s="52"/>
      <c r="I14" s="52"/>
      <c r="J14" s="54"/>
      <c r="K14" s="52"/>
      <c r="L14" s="59">
        <f>O14/I12</f>
        <v>112.27989499999998</v>
      </c>
      <c r="M14" s="52"/>
      <c r="N14" s="55"/>
      <c r="O14" s="167">
        <f>SUM(AJ38:AJ98)</f>
        <v>112.27989499999998</v>
      </c>
      <c r="P14" s="168"/>
      <c r="Q14" s="56"/>
      <c r="R14" s="57"/>
      <c r="S14" s="13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50"/>
      <c r="AI14" s="49"/>
      <c r="AJ14" s="1"/>
      <c r="AK14" s="1"/>
      <c r="AL14" s="1"/>
    </row>
    <row r="15" spans="1:38" ht="12.75" customHeight="1" thickBot="1">
      <c r="A15" s="60"/>
      <c r="B15" s="61"/>
      <c r="C15" s="62"/>
      <c r="D15" s="63"/>
      <c r="E15" s="62"/>
      <c r="F15" s="62"/>
      <c r="G15" s="64"/>
      <c r="H15" s="62"/>
      <c r="I15" s="62"/>
      <c r="J15" s="64"/>
      <c r="K15" s="13"/>
      <c r="L15" s="13"/>
      <c r="M15" s="13"/>
      <c r="N15" s="27"/>
      <c r="O15" s="13"/>
      <c r="P15" s="29"/>
      <c r="Q15" s="1"/>
      <c r="R15" s="65"/>
      <c r="S15" s="13"/>
      <c r="T15" s="1"/>
      <c r="U15" s="13" t="s">
        <v>62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58"/>
      <c r="AG15" s="1"/>
      <c r="AH15" s="66"/>
      <c r="AI15" s="67"/>
      <c r="AJ15" s="1"/>
      <c r="AK15" s="1"/>
      <c r="AL15" s="1"/>
    </row>
    <row r="16" spans="1:38" ht="14.25" customHeight="1" thickBot="1">
      <c r="A16" s="13"/>
      <c r="B16" s="13"/>
      <c r="C16" s="13"/>
      <c r="D16" s="18"/>
      <c r="E16" s="13"/>
      <c r="F16" s="13"/>
      <c r="G16" s="13"/>
      <c r="H16" s="13"/>
      <c r="I16" s="13" t="s">
        <v>29</v>
      </c>
      <c r="J16" s="13"/>
      <c r="K16" s="68"/>
      <c r="L16" s="69"/>
      <c r="M16" s="69"/>
      <c r="N16" s="70"/>
      <c r="O16" s="69"/>
      <c r="P16" s="71"/>
      <c r="Q16" s="72"/>
      <c r="R16" s="73"/>
      <c r="S16" s="13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8.25" customHeight="1">
      <c r="A17" s="13"/>
      <c r="B17" s="13"/>
      <c r="C17" s="13"/>
      <c r="D17" s="18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" customHeight="1">
      <c r="A18" s="95" t="s">
        <v>30</v>
      </c>
      <c r="B18" s="96"/>
      <c r="C18" s="139" t="s">
        <v>32</v>
      </c>
      <c r="D18" s="97"/>
      <c r="E18" s="98"/>
      <c r="F18" s="98"/>
      <c r="G18" s="98"/>
      <c r="H18" s="98"/>
      <c r="I18" s="98"/>
      <c r="J18" s="98"/>
      <c r="K18" s="98"/>
      <c r="L18" s="98"/>
      <c r="M18" s="98"/>
      <c r="N18" s="99" t="s">
        <v>89</v>
      </c>
      <c r="O18" s="98"/>
      <c r="P18" s="98"/>
      <c r="Q18" s="98"/>
      <c r="R18" s="98"/>
      <c r="S18" s="100"/>
      <c r="T18" s="100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139" t="s">
        <v>31</v>
      </c>
      <c r="AI18" s="139"/>
      <c r="AJ18" s="98"/>
      <c r="AK18" s="1"/>
      <c r="AL18" s="1"/>
    </row>
    <row r="19" spans="1:38" ht="9" customHeight="1">
      <c r="A19" s="96"/>
      <c r="B19" s="96"/>
      <c r="C19" s="139"/>
      <c r="D19" s="138" t="s">
        <v>33</v>
      </c>
      <c r="E19" s="138"/>
      <c r="F19" s="138"/>
      <c r="G19" s="138"/>
      <c r="H19" s="138"/>
      <c r="I19" s="138"/>
      <c r="J19" s="138"/>
      <c r="K19" s="138"/>
      <c r="L19" s="138" t="s">
        <v>34</v>
      </c>
      <c r="M19" s="138"/>
      <c r="N19" s="138"/>
      <c r="O19" s="138"/>
      <c r="P19" s="138"/>
      <c r="Q19" s="138"/>
      <c r="R19" s="138"/>
      <c r="S19" s="138"/>
      <c r="T19" s="138"/>
      <c r="U19" s="138" t="s">
        <v>35</v>
      </c>
      <c r="V19" s="138"/>
      <c r="W19" s="138"/>
      <c r="X19" s="138"/>
      <c r="Y19" s="138" t="s">
        <v>36</v>
      </c>
      <c r="Z19" s="138"/>
      <c r="AA19" s="138"/>
      <c r="AB19" s="138"/>
      <c r="AC19" s="138"/>
      <c r="AD19" s="100" t="s">
        <v>37</v>
      </c>
      <c r="AE19" s="100"/>
      <c r="AF19" s="100"/>
      <c r="AG19" s="100"/>
      <c r="AH19" s="139" t="s">
        <v>38</v>
      </c>
      <c r="AI19" s="139"/>
      <c r="AJ19" s="98"/>
      <c r="AK19" s="1"/>
      <c r="AL19" s="1"/>
    </row>
    <row r="20" spans="1:38" ht="9.6" customHeight="1">
      <c r="A20" s="96"/>
      <c r="B20" s="96"/>
      <c r="C20" s="96" t="s">
        <v>39</v>
      </c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00" t="s">
        <v>40</v>
      </c>
      <c r="AE20" s="100"/>
      <c r="AF20" s="100"/>
      <c r="AG20" s="96"/>
      <c r="AH20" s="139" t="s">
        <v>41</v>
      </c>
      <c r="AI20" s="139"/>
      <c r="AJ20" s="98"/>
      <c r="AK20" s="1"/>
      <c r="AL20" s="1"/>
    </row>
    <row r="21" spans="1:38" ht="17.45" customHeight="1">
      <c r="A21" s="96" t="s">
        <v>42</v>
      </c>
      <c r="B21" s="96" t="s">
        <v>43</v>
      </c>
      <c r="C21" s="96" t="s">
        <v>44</v>
      </c>
      <c r="D21" s="157" t="s">
        <v>95</v>
      </c>
      <c r="E21" s="157" t="s">
        <v>92</v>
      </c>
      <c r="F21" s="157" t="s">
        <v>79</v>
      </c>
      <c r="G21" s="156" t="s">
        <v>104</v>
      </c>
      <c r="H21" s="159"/>
      <c r="I21" s="160"/>
      <c r="J21" s="160"/>
      <c r="K21" s="160"/>
      <c r="L21" s="164" t="s">
        <v>105</v>
      </c>
      <c r="M21" s="159" t="s">
        <v>88</v>
      </c>
      <c r="N21" s="159" t="s">
        <v>94</v>
      </c>
      <c r="O21" s="159" t="s">
        <v>101</v>
      </c>
      <c r="P21" s="159" t="s">
        <v>109</v>
      </c>
      <c r="Q21" s="159" t="s">
        <v>61</v>
      </c>
      <c r="R21" s="159"/>
      <c r="S21" s="159"/>
      <c r="T21" s="159"/>
      <c r="U21" s="162" t="s">
        <v>111</v>
      </c>
      <c r="V21" s="159" t="s">
        <v>112</v>
      </c>
      <c r="W21" s="163"/>
      <c r="X21" s="163"/>
      <c r="Y21" s="102"/>
      <c r="Z21" s="102"/>
      <c r="AA21" s="102"/>
      <c r="AB21" s="102"/>
      <c r="AC21" s="102"/>
      <c r="AD21" s="100"/>
      <c r="AE21" s="100"/>
      <c r="AF21" s="100"/>
      <c r="AG21" s="96"/>
      <c r="AH21" s="96" t="s">
        <v>85</v>
      </c>
      <c r="AI21" s="96" t="s">
        <v>86</v>
      </c>
      <c r="AJ21" s="98" t="s">
        <v>87</v>
      </c>
      <c r="AK21" s="1"/>
      <c r="AL21" s="1"/>
    </row>
    <row r="22" spans="1:38" ht="30.75" customHeight="1">
      <c r="A22" s="96"/>
      <c r="B22" s="96"/>
      <c r="C22" s="96" t="s">
        <v>45</v>
      </c>
      <c r="D22" s="157"/>
      <c r="E22" s="157"/>
      <c r="F22" s="157"/>
      <c r="G22" s="156"/>
      <c r="H22" s="159"/>
      <c r="I22" s="160"/>
      <c r="J22" s="160"/>
      <c r="K22" s="160"/>
      <c r="L22" s="164"/>
      <c r="M22" s="159"/>
      <c r="N22" s="159"/>
      <c r="O22" s="159"/>
      <c r="P22" s="159"/>
      <c r="Q22" s="159"/>
      <c r="R22" s="159"/>
      <c r="S22" s="159"/>
      <c r="T22" s="159"/>
      <c r="U22" s="162"/>
      <c r="V22" s="159"/>
      <c r="W22" s="163"/>
      <c r="X22" s="163"/>
      <c r="Y22" s="102"/>
      <c r="Z22" s="102"/>
      <c r="AA22" s="102"/>
      <c r="AB22" s="102"/>
      <c r="AC22" s="102"/>
      <c r="AD22" s="100"/>
      <c r="AE22" s="100"/>
      <c r="AF22" s="100"/>
      <c r="AG22" s="96"/>
      <c r="AH22" s="96" t="s">
        <v>46</v>
      </c>
      <c r="AI22" s="96"/>
      <c r="AJ22" s="98"/>
      <c r="AK22" s="1"/>
      <c r="AL22" s="1"/>
    </row>
    <row r="23" spans="1:38" ht="47.25" customHeight="1">
      <c r="A23" s="96"/>
      <c r="B23" s="96"/>
      <c r="C23" s="96"/>
      <c r="D23" s="157"/>
      <c r="E23" s="157"/>
      <c r="F23" s="157"/>
      <c r="G23" s="156"/>
      <c r="H23" s="159"/>
      <c r="I23" s="160"/>
      <c r="J23" s="160"/>
      <c r="K23" s="160"/>
      <c r="L23" s="164"/>
      <c r="M23" s="159"/>
      <c r="N23" s="159"/>
      <c r="O23" s="159"/>
      <c r="P23" s="159"/>
      <c r="Q23" s="159"/>
      <c r="R23" s="159"/>
      <c r="S23" s="159"/>
      <c r="T23" s="159"/>
      <c r="U23" s="162"/>
      <c r="V23" s="159"/>
      <c r="W23" s="163"/>
      <c r="X23" s="163"/>
      <c r="Y23" s="102"/>
      <c r="Z23" s="102"/>
      <c r="AA23" s="102"/>
      <c r="AB23" s="102"/>
      <c r="AC23" s="102"/>
      <c r="AD23" s="100"/>
      <c r="AE23" s="100"/>
      <c r="AF23" s="100"/>
      <c r="AG23" s="96"/>
      <c r="AH23" s="96" t="s">
        <v>48</v>
      </c>
      <c r="AI23" s="96"/>
      <c r="AJ23" s="98"/>
      <c r="AK23" s="1"/>
      <c r="AL23" s="1"/>
    </row>
    <row r="24" spans="1:38" ht="11.25" customHeight="1">
      <c r="A24" s="101">
        <v>1</v>
      </c>
      <c r="B24" s="101">
        <v>2</v>
      </c>
      <c r="C24" s="101">
        <v>3</v>
      </c>
      <c r="D24" s="103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>
        <v>25</v>
      </c>
      <c r="Z24" s="101">
        <v>26</v>
      </c>
      <c r="AA24" s="101">
        <v>27</v>
      </c>
      <c r="AB24" s="101">
        <v>28</v>
      </c>
      <c r="AC24" s="101">
        <v>29</v>
      </c>
      <c r="AD24" s="101">
        <v>30</v>
      </c>
      <c r="AE24" s="101">
        <v>31</v>
      </c>
      <c r="AF24" s="101">
        <v>32</v>
      </c>
      <c r="AG24" s="101">
        <v>33</v>
      </c>
      <c r="AH24" s="101">
        <v>34</v>
      </c>
      <c r="AI24" s="101">
        <v>35</v>
      </c>
      <c r="AJ24" s="98"/>
      <c r="AK24" s="1"/>
      <c r="AL24" s="1"/>
    </row>
    <row r="25" spans="1:38" ht="22.5" customHeight="1">
      <c r="A25" s="104" t="s">
        <v>50</v>
      </c>
      <c r="B25" s="98"/>
      <c r="C25" s="98"/>
      <c r="D25" s="105">
        <f>I12</f>
        <v>1</v>
      </c>
      <c r="E25" s="106">
        <f>I12</f>
        <v>1</v>
      </c>
      <c r="F25" s="106">
        <f>I12</f>
        <v>1</v>
      </c>
      <c r="G25" s="106">
        <f>I12</f>
        <v>1</v>
      </c>
      <c r="H25" s="106"/>
      <c r="I25" s="106"/>
      <c r="J25" s="106"/>
      <c r="K25" s="106"/>
      <c r="L25" s="106">
        <f>I12</f>
        <v>1</v>
      </c>
      <c r="M25" s="106">
        <f>I12</f>
        <v>1</v>
      </c>
      <c r="N25" s="106">
        <f>I12</f>
        <v>1</v>
      </c>
      <c r="O25" s="106">
        <f>I12</f>
        <v>1</v>
      </c>
      <c r="P25" s="106">
        <f>I12</f>
        <v>1</v>
      </c>
      <c r="Q25" s="106">
        <f>I12</f>
        <v>1</v>
      </c>
      <c r="R25" s="106"/>
      <c r="S25" s="106"/>
      <c r="T25" s="106"/>
      <c r="U25" s="106">
        <f>I12</f>
        <v>1</v>
      </c>
      <c r="V25" s="106">
        <f>I12</f>
        <v>1</v>
      </c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1"/>
      <c r="AL25" s="1"/>
    </row>
    <row r="26" spans="1:38" ht="15.75" customHeight="1">
      <c r="A26" s="107" t="s">
        <v>51</v>
      </c>
      <c r="B26" s="98"/>
      <c r="C26" s="98"/>
      <c r="D26" s="108">
        <v>150</v>
      </c>
      <c r="E26" s="109">
        <v>32</v>
      </c>
      <c r="F26" s="110" t="s">
        <v>91</v>
      </c>
      <c r="G26" s="106">
        <v>150</v>
      </c>
      <c r="H26" s="106"/>
      <c r="I26" s="106"/>
      <c r="J26" s="106"/>
      <c r="K26" s="106"/>
      <c r="L26" s="106">
        <v>150</v>
      </c>
      <c r="M26" s="106">
        <v>120</v>
      </c>
      <c r="N26" s="106">
        <v>60</v>
      </c>
      <c r="O26" s="106">
        <v>40</v>
      </c>
      <c r="P26" s="106">
        <v>150</v>
      </c>
      <c r="Q26" s="106">
        <v>30</v>
      </c>
      <c r="R26" s="106"/>
      <c r="S26" s="106"/>
      <c r="T26" s="106"/>
      <c r="U26" s="106">
        <v>40</v>
      </c>
      <c r="V26" s="106">
        <v>150</v>
      </c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1"/>
      <c r="AL26" s="1"/>
    </row>
    <row r="27" spans="1:38" ht="15.75" hidden="1" customHeight="1" thickTop="1">
      <c r="A27" s="187" t="s">
        <v>58</v>
      </c>
      <c r="B27" s="152"/>
      <c r="C27" s="151" t="s">
        <v>56</v>
      </c>
      <c r="D27" s="105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161">
        <f>SUM(D28:X28)</f>
        <v>0</v>
      </c>
      <c r="AI27" s="98"/>
      <c r="AJ27" s="98"/>
      <c r="AK27" s="1"/>
      <c r="AL27" s="1"/>
    </row>
    <row r="28" spans="1:38" ht="15.75" hidden="1" customHeight="1">
      <c r="A28" s="187"/>
      <c r="B28" s="152"/>
      <c r="C28" s="151"/>
      <c r="D28" s="112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152"/>
      <c r="AI28" s="98"/>
      <c r="AJ28" s="98"/>
      <c r="AK28" s="1"/>
      <c r="AL28" s="1"/>
    </row>
    <row r="29" spans="1:38" ht="15.75" hidden="1" customHeight="1">
      <c r="A29" s="187" t="s">
        <v>52</v>
      </c>
      <c r="B29" s="179"/>
      <c r="C29" s="151" t="s">
        <v>56</v>
      </c>
      <c r="D29" s="105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161">
        <f>SUM(D30:X30)</f>
        <v>0</v>
      </c>
      <c r="AI29" s="98"/>
      <c r="AJ29" s="98"/>
      <c r="AK29" s="1"/>
      <c r="AL29" s="1"/>
    </row>
    <row r="30" spans="1:38" ht="15.75" hidden="1" customHeight="1">
      <c r="A30" s="187"/>
      <c r="B30" s="179"/>
      <c r="C30" s="151"/>
      <c r="D30" s="105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161"/>
      <c r="AI30" s="98"/>
      <c r="AJ30" s="98"/>
      <c r="AK30" s="1"/>
      <c r="AL30" s="1"/>
    </row>
    <row r="31" spans="1:38" ht="15.75" hidden="1" customHeight="1">
      <c r="A31" s="187" t="s">
        <v>53</v>
      </c>
      <c r="B31" s="179"/>
      <c r="C31" s="151" t="s">
        <v>56</v>
      </c>
      <c r="D31" s="105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161">
        <f>SUM(D32:X32)</f>
        <v>0</v>
      </c>
      <c r="AI31" s="98"/>
      <c r="AJ31" s="98"/>
      <c r="AK31" s="1"/>
      <c r="AL31" s="1"/>
    </row>
    <row r="32" spans="1:38" ht="15.75" hidden="1" customHeight="1">
      <c r="A32" s="187"/>
      <c r="B32" s="179"/>
      <c r="C32" s="151"/>
      <c r="D32" s="105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161"/>
      <c r="AI32" s="98"/>
      <c r="AJ32" s="98"/>
      <c r="AK32" s="1"/>
      <c r="AL32" s="1"/>
    </row>
    <row r="33" spans="1:38" ht="15.75" hidden="1" customHeight="1">
      <c r="A33" s="187" t="s">
        <v>54</v>
      </c>
      <c r="B33" s="179"/>
      <c r="C33" s="151" t="s">
        <v>56</v>
      </c>
      <c r="D33" s="105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161">
        <f t="shared" ref="AH33:AH35" si="0">SUM(D34:X34)</f>
        <v>0</v>
      </c>
      <c r="AI33" s="98"/>
      <c r="AJ33" s="98"/>
      <c r="AK33" s="1"/>
      <c r="AL33" s="1"/>
    </row>
    <row r="34" spans="1:38" ht="15.75" hidden="1" customHeight="1">
      <c r="A34" s="187"/>
      <c r="B34" s="179"/>
      <c r="C34" s="151"/>
      <c r="D34" s="105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161"/>
      <c r="AI34" s="98"/>
      <c r="AJ34" s="98"/>
      <c r="AK34" s="1"/>
      <c r="AL34" s="1"/>
    </row>
    <row r="35" spans="1:38" ht="15.75" hidden="1" customHeight="1">
      <c r="A35" s="187" t="s">
        <v>59</v>
      </c>
      <c r="B35" s="179"/>
      <c r="C35" s="151" t="s">
        <v>56</v>
      </c>
      <c r="D35" s="105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13"/>
      <c r="R35" s="106"/>
      <c r="S35" s="106"/>
      <c r="T35" s="106"/>
      <c r="U35" s="106"/>
      <c r="V35" s="106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161">
        <f t="shared" si="0"/>
        <v>0</v>
      </c>
      <c r="AI35" s="98"/>
      <c r="AJ35" s="98"/>
      <c r="AK35" s="1"/>
      <c r="AL35" s="1"/>
    </row>
    <row r="36" spans="1:38" ht="0.75" customHeight="1">
      <c r="A36" s="187"/>
      <c r="B36" s="179"/>
      <c r="C36" s="151"/>
      <c r="D36" s="105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161"/>
      <c r="AI36" s="98"/>
      <c r="AJ36" s="98"/>
      <c r="AK36" s="1"/>
      <c r="AL36" s="1"/>
    </row>
    <row r="37" spans="1:38" ht="15.75" customHeight="1">
      <c r="A37" s="176" t="s">
        <v>81</v>
      </c>
      <c r="B37" s="179"/>
      <c r="C37" s="151" t="s">
        <v>56</v>
      </c>
      <c r="D37" s="105"/>
      <c r="E37" s="106"/>
      <c r="F37" s="106"/>
      <c r="G37" s="106"/>
      <c r="H37" s="106"/>
      <c r="I37" s="106"/>
      <c r="J37" s="106"/>
      <c r="K37" s="106"/>
      <c r="L37" s="106"/>
      <c r="M37" s="114"/>
      <c r="N37" s="106">
        <v>0.05</v>
      </c>
      <c r="O37" s="106"/>
      <c r="P37" s="106"/>
      <c r="Q37" s="106"/>
      <c r="R37" s="106"/>
      <c r="S37" s="106"/>
      <c r="T37" s="106"/>
      <c r="U37" s="106"/>
      <c r="V37" s="106"/>
      <c r="W37" s="115"/>
      <c r="X37" s="115"/>
      <c r="Y37" s="115"/>
      <c r="Z37" s="115"/>
      <c r="AA37" s="116"/>
      <c r="AB37" s="116"/>
      <c r="AC37" s="116"/>
      <c r="AD37" s="116"/>
      <c r="AE37" s="98"/>
      <c r="AF37" s="98"/>
      <c r="AG37" s="98"/>
      <c r="AH37" s="133">
        <f>SUM(D38:X38)</f>
        <v>0.05</v>
      </c>
      <c r="AI37" s="117"/>
      <c r="AJ37" s="117"/>
      <c r="AK37" s="1"/>
      <c r="AL37" s="1"/>
    </row>
    <row r="38" spans="1:38" ht="16.5" customHeight="1">
      <c r="A38" s="176"/>
      <c r="B38" s="179"/>
      <c r="C38" s="151"/>
      <c r="D38" s="105"/>
      <c r="E38" s="106"/>
      <c r="F38" s="106"/>
      <c r="G38" s="106"/>
      <c r="H38" s="106"/>
      <c r="I38" s="106"/>
      <c r="J38" s="106"/>
      <c r="K38" s="106"/>
      <c r="L38" s="106"/>
      <c r="M38" s="114"/>
      <c r="N38" s="106">
        <f>N37*I12</f>
        <v>0.05</v>
      </c>
      <c r="O38" s="106"/>
      <c r="P38" s="106"/>
      <c r="Q38" s="106"/>
      <c r="R38" s="106"/>
      <c r="S38" s="106"/>
      <c r="T38" s="106"/>
      <c r="U38" s="106"/>
      <c r="V38" s="106"/>
      <c r="W38" s="115"/>
      <c r="X38" s="115"/>
      <c r="Y38" s="115"/>
      <c r="Z38" s="115"/>
      <c r="AA38" s="116"/>
      <c r="AB38" s="116"/>
      <c r="AC38" s="116"/>
      <c r="AD38" s="116"/>
      <c r="AE38" s="98"/>
      <c r="AF38" s="98"/>
      <c r="AG38" s="98"/>
      <c r="AH38" s="133"/>
      <c r="AI38" s="117">
        <v>500</v>
      </c>
      <c r="AJ38" s="117">
        <f>AH37*AI38</f>
        <v>25</v>
      </c>
      <c r="AK38" s="1"/>
      <c r="AL38" s="1"/>
    </row>
    <row r="39" spans="1:38" ht="19.5" customHeight="1">
      <c r="A39" s="176" t="s">
        <v>106</v>
      </c>
      <c r="B39" s="179"/>
      <c r="C39" s="151" t="s">
        <v>56</v>
      </c>
      <c r="D39" s="105"/>
      <c r="E39" s="106"/>
      <c r="F39" s="106"/>
      <c r="G39" s="106"/>
      <c r="H39" s="106"/>
      <c r="I39" s="106"/>
      <c r="J39" s="106"/>
      <c r="K39" s="106"/>
      <c r="L39" s="106">
        <v>4.5999999999999999E-3</v>
      </c>
      <c r="M39" s="106"/>
      <c r="N39" s="106"/>
      <c r="O39" s="106"/>
      <c r="P39" s="106"/>
      <c r="Q39" s="106"/>
      <c r="R39" s="106"/>
      <c r="S39" s="106"/>
      <c r="T39" s="106"/>
      <c r="U39" s="106">
        <v>2.7E-2</v>
      </c>
      <c r="V39" s="106"/>
      <c r="W39" s="115"/>
      <c r="X39" s="115"/>
      <c r="Y39" s="115"/>
      <c r="Z39" s="115"/>
      <c r="AA39" s="116"/>
      <c r="AB39" s="116"/>
      <c r="AC39" s="116"/>
      <c r="AD39" s="116"/>
      <c r="AE39" s="98"/>
      <c r="AF39" s="98"/>
      <c r="AG39" s="98"/>
      <c r="AH39" s="133">
        <f t="shared" ref="AH39" si="1">SUM(D40:X40)</f>
        <v>3.1600000000000003E-2</v>
      </c>
      <c r="AI39" s="117"/>
      <c r="AJ39" s="117"/>
      <c r="AK39" s="1"/>
      <c r="AL39" s="1"/>
    </row>
    <row r="40" spans="1:38" ht="21" customHeight="1">
      <c r="A40" s="176"/>
      <c r="B40" s="179"/>
      <c r="C40" s="151"/>
      <c r="D40" s="105"/>
      <c r="E40" s="106"/>
      <c r="F40" s="106"/>
      <c r="G40" s="106"/>
      <c r="H40" s="106"/>
      <c r="I40" s="106"/>
      <c r="J40" s="106"/>
      <c r="K40" s="106"/>
      <c r="L40" s="106">
        <f>L39*I12</f>
        <v>4.5999999999999999E-3</v>
      </c>
      <c r="M40" s="106"/>
      <c r="N40" s="106"/>
      <c r="O40" s="106"/>
      <c r="P40" s="106"/>
      <c r="Q40" s="106"/>
      <c r="R40" s="106"/>
      <c r="S40" s="106"/>
      <c r="T40" s="106"/>
      <c r="U40" s="114">
        <f>U39*I12</f>
        <v>2.7E-2</v>
      </c>
      <c r="V40" s="106"/>
      <c r="W40" s="115"/>
      <c r="X40" s="115"/>
      <c r="Y40" s="115"/>
      <c r="Z40" s="115"/>
      <c r="AA40" s="116"/>
      <c r="AB40" s="116"/>
      <c r="AC40" s="116"/>
      <c r="AD40" s="116"/>
      <c r="AE40" s="98"/>
      <c r="AF40" s="98"/>
      <c r="AG40" s="98"/>
      <c r="AH40" s="133"/>
      <c r="AI40" s="117">
        <v>42</v>
      </c>
      <c r="AJ40" s="118">
        <f t="shared" ref="AJ40:AJ88" si="2">AH39*AI40</f>
        <v>1.3272000000000002</v>
      </c>
      <c r="AK40" s="1"/>
      <c r="AL40" s="1"/>
    </row>
    <row r="41" spans="1:38" ht="15.75" customHeight="1">
      <c r="A41" s="176" t="s">
        <v>64</v>
      </c>
      <c r="B41" s="179"/>
      <c r="C41" s="151" t="s">
        <v>56</v>
      </c>
      <c r="D41" s="112">
        <v>1.5E-3</v>
      </c>
      <c r="E41" s="106">
        <v>5.0000000000000001E-3</v>
      </c>
      <c r="F41" s="106"/>
      <c r="G41" s="106"/>
      <c r="H41" s="106"/>
      <c r="I41" s="106"/>
      <c r="J41" s="106"/>
      <c r="K41" s="106"/>
      <c r="L41" s="106">
        <v>5.0000000000000001E-3</v>
      </c>
      <c r="M41" s="114">
        <v>3.0000000000000001E-3</v>
      </c>
      <c r="N41" s="106"/>
      <c r="O41" s="106"/>
      <c r="P41" s="114"/>
      <c r="Q41" s="106"/>
      <c r="R41" s="106"/>
      <c r="S41" s="106"/>
      <c r="T41" s="106"/>
      <c r="U41" s="114"/>
      <c r="V41" s="106"/>
      <c r="W41" s="115"/>
      <c r="X41" s="115"/>
      <c r="Y41" s="115"/>
      <c r="Z41" s="115"/>
      <c r="AA41" s="116"/>
      <c r="AB41" s="116"/>
      <c r="AC41" s="116"/>
      <c r="AD41" s="116"/>
      <c r="AE41" s="98"/>
      <c r="AF41" s="98"/>
      <c r="AG41" s="98"/>
      <c r="AH41" s="133">
        <f t="shared" ref="AH41" si="3">SUM(D42:X42)</f>
        <v>1.4499999999999999E-2</v>
      </c>
      <c r="AI41" s="117"/>
      <c r="AJ41" s="117"/>
      <c r="AK41" s="1"/>
      <c r="AL41" s="1"/>
    </row>
    <row r="42" spans="1:38" ht="16.5" customHeight="1">
      <c r="A42" s="176"/>
      <c r="B42" s="179"/>
      <c r="C42" s="151"/>
      <c r="D42" s="112">
        <f>D41*I12</f>
        <v>1.5E-3</v>
      </c>
      <c r="E42" s="114">
        <f>E41*I12</f>
        <v>5.0000000000000001E-3</v>
      </c>
      <c r="F42" s="114"/>
      <c r="G42" s="106"/>
      <c r="H42" s="106"/>
      <c r="I42" s="106"/>
      <c r="J42" s="106"/>
      <c r="K42" s="106"/>
      <c r="L42" s="106">
        <f>L41*I12</f>
        <v>5.0000000000000001E-3</v>
      </c>
      <c r="M42" s="114">
        <f>M41*I12</f>
        <v>3.0000000000000001E-3</v>
      </c>
      <c r="N42" s="106"/>
      <c r="O42" s="106"/>
      <c r="P42" s="114"/>
      <c r="Q42" s="106"/>
      <c r="R42" s="106"/>
      <c r="S42" s="106"/>
      <c r="T42" s="106"/>
      <c r="U42" s="106"/>
      <c r="V42" s="106"/>
      <c r="W42" s="115"/>
      <c r="X42" s="115"/>
      <c r="Y42" s="115"/>
      <c r="Z42" s="115"/>
      <c r="AA42" s="116"/>
      <c r="AB42" s="116"/>
      <c r="AC42" s="116"/>
      <c r="AD42" s="116"/>
      <c r="AE42" s="98"/>
      <c r="AF42" s="98"/>
      <c r="AG42" s="98"/>
      <c r="AH42" s="133"/>
      <c r="AI42" s="117">
        <v>1081.9000000000001</v>
      </c>
      <c r="AJ42" s="118">
        <f t="shared" si="2"/>
        <v>15.68755</v>
      </c>
      <c r="AK42" s="1"/>
      <c r="AL42" s="1"/>
    </row>
    <row r="43" spans="1:38" ht="12" customHeight="1">
      <c r="A43" s="176" t="s">
        <v>83</v>
      </c>
      <c r="B43" s="179"/>
      <c r="C43" s="151" t="s">
        <v>56</v>
      </c>
      <c r="D43" s="112">
        <v>0.105</v>
      </c>
      <c r="E43" s="106"/>
      <c r="F43" s="106"/>
      <c r="G43" s="106"/>
      <c r="H43" s="106"/>
      <c r="I43" s="106"/>
      <c r="J43" s="106"/>
      <c r="K43" s="106"/>
      <c r="L43" s="106"/>
      <c r="M43" s="106">
        <v>1.9E-2</v>
      </c>
      <c r="N43" s="114"/>
      <c r="O43" s="106"/>
      <c r="P43" s="106"/>
      <c r="Q43" s="106"/>
      <c r="R43" s="106"/>
      <c r="S43" s="106"/>
      <c r="T43" s="106"/>
      <c r="U43" s="106"/>
      <c r="V43" s="106">
        <v>0.15</v>
      </c>
      <c r="W43" s="115"/>
      <c r="X43" s="115"/>
      <c r="Y43" s="115"/>
      <c r="Z43" s="115"/>
      <c r="AA43" s="116"/>
      <c r="AB43" s="116"/>
      <c r="AC43" s="116"/>
      <c r="AD43" s="116"/>
      <c r="AE43" s="98"/>
      <c r="AF43" s="98"/>
      <c r="AG43" s="98"/>
      <c r="AH43" s="133">
        <f t="shared" ref="AH43" si="4">SUM(D44:X44)</f>
        <v>0.27400000000000002</v>
      </c>
      <c r="AI43" s="117"/>
      <c r="AJ43" s="117"/>
      <c r="AK43" s="1"/>
      <c r="AL43" s="1"/>
    </row>
    <row r="44" spans="1:38" ht="18" customHeight="1">
      <c r="A44" s="176"/>
      <c r="B44" s="179"/>
      <c r="C44" s="151"/>
      <c r="D44" s="112">
        <f>D43*I12</f>
        <v>0.105</v>
      </c>
      <c r="E44" s="106"/>
      <c r="F44" s="106"/>
      <c r="G44" s="106"/>
      <c r="H44" s="106"/>
      <c r="I44" s="106"/>
      <c r="J44" s="106"/>
      <c r="K44" s="106"/>
      <c r="L44" s="106"/>
      <c r="M44" s="106">
        <f>M43*I12</f>
        <v>1.9E-2</v>
      </c>
      <c r="N44" s="114"/>
      <c r="O44" s="106"/>
      <c r="P44" s="106"/>
      <c r="Q44" s="106"/>
      <c r="R44" s="106"/>
      <c r="S44" s="106"/>
      <c r="T44" s="106"/>
      <c r="U44" s="106"/>
      <c r="V44" s="106">
        <f>V43*I12</f>
        <v>0.15</v>
      </c>
      <c r="W44" s="115"/>
      <c r="X44" s="115"/>
      <c r="Y44" s="115"/>
      <c r="Z44" s="115"/>
      <c r="AA44" s="116"/>
      <c r="AB44" s="116"/>
      <c r="AC44" s="116"/>
      <c r="AD44" s="116"/>
      <c r="AE44" s="98"/>
      <c r="AF44" s="98"/>
      <c r="AG44" s="98"/>
      <c r="AH44" s="133"/>
      <c r="AI44" s="117">
        <v>90.77</v>
      </c>
      <c r="AJ44" s="118">
        <f t="shared" si="2"/>
        <v>24.870979999999999</v>
      </c>
      <c r="AK44" s="1"/>
      <c r="AL44" s="1"/>
    </row>
    <row r="45" spans="1:38" ht="15.75" customHeight="1">
      <c r="A45" s="176" t="s">
        <v>107</v>
      </c>
      <c r="B45" s="179"/>
      <c r="C45" s="151" t="s">
        <v>56</v>
      </c>
      <c r="D45" s="105"/>
      <c r="E45" s="106"/>
      <c r="F45" s="106"/>
      <c r="G45" s="106"/>
      <c r="H45" s="106"/>
      <c r="I45" s="106"/>
      <c r="J45" s="106"/>
      <c r="K45" s="106"/>
      <c r="L45" s="114"/>
      <c r="M45" s="106"/>
      <c r="N45" s="114"/>
      <c r="O45" s="119"/>
      <c r="P45" s="119"/>
      <c r="Q45" s="106"/>
      <c r="R45" s="106"/>
      <c r="S45" s="106"/>
      <c r="T45" s="106"/>
      <c r="U45" s="119">
        <v>5.5999999999999999E-3</v>
      </c>
      <c r="V45" s="106"/>
      <c r="W45" s="115"/>
      <c r="X45" s="115"/>
      <c r="Y45" s="115"/>
      <c r="Z45" s="115"/>
      <c r="AA45" s="116"/>
      <c r="AB45" s="116"/>
      <c r="AC45" s="116"/>
      <c r="AD45" s="116"/>
      <c r="AE45" s="98"/>
      <c r="AF45" s="98"/>
      <c r="AG45" s="98"/>
      <c r="AH45" s="133">
        <f t="shared" ref="AH45" si="5">SUM(D46:X46)</f>
        <v>5.5999999999999999E-3</v>
      </c>
      <c r="AI45" s="117"/>
      <c r="AJ45" s="117"/>
      <c r="AK45" s="1"/>
      <c r="AL45" s="1"/>
    </row>
    <row r="46" spans="1:38" ht="15.75" customHeight="1">
      <c r="A46" s="176"/>
      <c r="B46" s="179"/>
      <c r="C46" s="151"/>
      <c r="D46" s="105"/>
      <c r="E46" s="106"/>
      <c r="F46" s="106"/>
      <c r="G46" s="106"/>
      <c r="H46" s="106"/>
      <c r="I46" s="106"/>
      <c r="J46" s="106"/>
      <c r="K46" s="106"/>
      <c r="L46" s="114"/>
      <c r="M46" s="106"/>
      <c r="N46" s="106"/>
      <c r="O46" s="106"/>
      <c r="P46" s="106"/>
      <c r="Q46" s="106"/>
      <c r="R46" s="106"/>
      <c r="S46" s="106"/>
      <c r="T46" s="106"/>
      <c r="U46" s="106">
        <f>U45*I12</f>
        <v>5.5999999999999999E-3</v>
      </c>
      <c r="V46" s="106"/>
      <c r="W46" s="115"/>
      <c r="X46" s="115"/>
      <c r="Y46" s="115"/>
      <c r="Z46" s="115"/>
      <c r="AA46" s="116"/>
      <c r="AB46" s="116"/>
      <c r="AC46" s="116"/>
      <c r="AD46" s="116"/>
      <c r="AE46" s="98"/>
      <c r="AF46" s="98"/>
      <c r="AG46" s="98"/>
      <c r="AH46" s="133"/>
      <c r="AI46" s="117">
        <v>350</v>
      </c>
      <c r="AJ46" s="117">
        <f>AH45*AI46</f>
        <v>1.96</v>
      </c>
      <c r="AK46" s="1"/>
      <c r="AL46" s="1"/>
    </row>
    <row r="47" spans="1:38" ht="15" hidden="1" customHeight="1">
      <c r="A47" s="176"/>
      <c r="B47" s="179"/>
      <c r="C47" s="151" t="s">
        <v>56</v>
      </c>
      <c r="D47" s="105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15"/>
      <c r="X47" s="115"/>
      <c r="Y47" s="115"/>
      <c r="Z47" s="115"/>
      <c r="AA47" s="116"/>
      <c r="AB47" s="116"/>
      <c r="AC47" s="116"/>
      <c r="AD47" s="116"/>
      <c r="AE47" s="98"/>
      <c r="AF47" s="98"/>
      <c r="AG47" s="98"/>
      <c r="AH47" s="133">
        <f t="shared" ref="AH47" si="6">SUM(D48:X48)</f>
        <v>0</v>
      </c>
      <c r="AI47" s="117"/>
      <c r="AJ47" s="117"/>
      <c r="AK47" s="1"/>
      <c r="AL47" s="1"/>
    </row>
    <row r="48" spans="1:38" ht="19.5" hidden="1" customHeight="1">
      <c r="A48" s="176"/>
      <c r="B48" s="179"/>
      <c r="C48" s="151"/>
      <c r="D48" s="105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14"/>
      <c r="V48" s="106"/>
      <c r="W48" s="115"/>
      <c r="X48" s="115"/>
      <c r="Y48" s="115"/>
      <c r="Z48" s="115"/>
      <c r="AA48" s="116"/>
      <c r="AB48" s="116"/>
      <c r="AC48" s="116"/>
      <c r="AD48" s="116"/>
      <c r="AE48" s="98"/>
      <c r="AF48" s="98"/>
      <c r="AG48" s="98"/>
      <c r="AH48" s="133"/>
      <c r="AI48" s="117">
        <v>155</v>
      </c>
      <c r="AJ48" s="118">
        <f t="shared" si="2"/>
        <v>0</v>
      </c>
      <c r="AK48" s="1"/>
      <c r="AL48" s="1"/>
    </row>
    <row r="49" spans="1:38" ht="15" customHeight="1">
      <c r="A49" s="176" t="s">
        <v>78</v>
      </c>
      <c r="B49" s="179"/>
      <c r="C49" s="151" t="s">
        <v>57</v>
      </c>
      <c r="D49" s="105"/>
      <c r="E49" s="114"/>
      <c r="F49" s="106"/>
      <c r="G49" s="106"/>
      <c r="H49" s="106"/>
      <c r="I49" s="106"/>
      <c r="J49" s="106"/>
      <c r="K49" s="106"/>
      <c r="L49" s="106">
        <v>7.1999999999999998E-3</v>
      </c>
      <c r="M49" s="119"/>
      <c r="N49" s="106">
        <v>8.0000000000000002E-3</v>
      </c>
      <c r="O49" s="106"/>
      <c r="P49" s="119"/>
      <c r="Q49" s="106"/>
      <c r="R49" s="106"/>
      <c r="S49" s="106"/>
      <c r="T49" s="106"/>
      <c r="U49" s="114"/>
      <c r="V49" s="114"/>
      <c r="W49" s="115"/>
      <c r="X49" s="115"/>
      <c r="Y49" s="115"/>
      <c r="Z49" s="115"/>
      <c r="AA49" s="116"/>
      <c r="AB49" s="116"/>
      <c r="AC49" s="116"/>
      <c r="AD49" s="116"/>
      <c r="AE49" s="98"/>
      <c r="AF49" s="98"/>
      <c r="AG49" s="98"/>
      <c r="AH49" s="133">
        <f t="shared" ref="AH49" si="7">SUM(D50:X50)</f>
        <v>1.52E-2</v>
      </c>
      <c r="AI49" s="117"/>
      <c r="AJ49" s="117"/>
      <c r="AK49" s="1"/>
      <c r="AL49" s="1"/>
    </row>
    <row r="50" spans="1:38" ht="16.5" customHeight="1">
      <c r="A50" s="176"/>
      <c r="B50" s="179"/>
      <c r="C50" s="151"/>
      <c r="D50" s="105"/>
      <c r="E50" s="114"/>
      <c r="F50" s="106"/>
      <c r="G50" s="106"/>
      <c r="H50" s="106"/>
      <c r="I50" s="106"/>
      <c r="J50" s="106"/>
      <c r="K50" s="106"/>
      <c r="L50" s="106">
        <f>L49*I12</f>
        <v>7.1999999999999998E-3</v>
      </c>
      <c r="M50" s="106"/>
      <c r="N50" s="106">
        <f>N49*I12</f>
        <v>8.0000000000000002E-3</v>
      </c>
      <c r="O50" s="106"/>
      <c r="P50" s="106"/>
      <c r="Q50" s="106"/>
      <c r="R50" s="106"/>
      <c r="S50" s="106"/>
      <c r="T50" s="106"/>
      <c r="U50" s="106"/>
      <c r="V50" s="106"/>
      <c r="W50" s="115"/>
      <c r="X50" s="115"/>
      <c r="Y50" s="115"/>
      <c r="Z50" s="115"/>
      <c r="AA50" s="116"/>
      <c r="AB50" s="116"/>
      <c r="AC50" s="116"/>
      <c r="AD50" s="116"/>
      <c r="AE50" s="98"/>
      <c r="AF50" s="98"/>
      <c r="AG50" s="98"/>
      <c r="AH50" s="133"/>
      <c r="AI50" s="117">
        <v>30</v>
      </c>
      <c r="AJ50" s="118">
        <f t="shared" si="2"/>
        <v>0.45600000000000002</v>
      </c>
      <c r="AK50" s="1"/>
      <c r="AL50" s="1"/>
    </row>
    <row r="51" spans="1:38" ht="19.5" customHeight="1">
      <c r="A51" s="176" t="s">
        <v>84</v>
      </c>
      <c r="B51" s="179"/>
      <c r="C51" s="151" t="s">
        <v>56</v>
      </c>
      <c r="D51" s="105"/>
      <c r="E51" s="114"/>
      <c r="F51" s="106"/>
      <c r="G51" s="114"/>
      <c r="H51" s="106"/>
      <c r="I51" s="106"/>
      <c r="J51" s="106"/>
      <c r="K51" s="106"/>
      <c r="L51" s="120">
        <v>1.5E-3</v>
      </c>
      <c r="M51" s="114"/>
      <c r="N51" s="106">
        <v>3.0000000000000001E-3</v>
      </c>
      <c r="O51" s="106"/>
      <c r="P51" s="106"/>
      <c r="Q51" s="106"/>
      <c r="R51" s="106"/>
      <c r="S51" s="106"/>
      <c r="T51" s="106"/>
      <c r="U51" s="106"/>
      <c r="V51" s="106"/>
      <c r="W51" s="115"/>
      <c r="X51" s="115"/>
      <c r="Y51" s="115"/>
      <c r="Z51" s="115"/>
      <c r="AA51" s="116"/>
      <c r="AB51" s="116"/>
      <c r="AC51" s="116"/>
      <c r="AD51" s="116"/>
      <c r="AE51" s="98"/>
      <c r="AF51" s="98"/>
      <c r="AG51" s="98"/>
      <c r="AH51" s="133">
        <f t="shared" ref="AH51" si="8">SUM(D52:X52)</f>
        <v>4.5000000000000005E-3</v>
      </c>
      <c r="AI51" s="117"/>
      <c r="AJ51" s="117"/>
      <c r="AK51" s="1"/>
      <c r="AL51" s="1"/>
    </row>
    <row r="52" spans="1:38" ht="21" customHeight="1">
      <c r="A52" s="176"/>
      <c r="B52" s="179"/>
      <c r="C52" s="151"/>
      <c r="D52" s="105"/>
      <c r="E52" s="114"/>
      <c r="F52" s="106"/>
      <c r="G52" s="121"/>
      <c r="H52" s="106"/>
      <c r="I52" s="106"/>
      <c r="J52" s="106"/>
      <c r="K52" s="106"/>
      <c r="L52" s="106">
        <f>L51*I12</f>
        <v>1.5E-3</v>
      </c>
      <c r="M52" s="114"/>
      <c r="N52" s="106">
        <f>N51*I12</f>
        <v>3.0000000000000001E-3</v>
      </c>
      <c r="O52" s="106"/>
      <c r="P52" s="106"/>
      <c r="Q52" s="106"/>
      <c r="R52" s="106"/>
      <c r="S52" s="106"/>
      <c r="T52" s="106"/>
      <c r="U52" s="114"/>
      <c r="V52" s="106"/>
      <c r="W52" s="115"/>
      <c r="X52" s="115"/>
      <c r="Y52" s="115"/>
      <c r="Z52" s="115"/>
      <c r="AA52" s="116"/>
      <c r="AB52" s="116"/>
      <c r="AC52" s="116"/>
      <c r="AD52" s="116"/>
      <c r="AE52" s="98"/>
      <c r="AF52" s="98"/>
      <c r="AG52" s="98"/>
      <c r="AH52" s="133"/>
      <c r="AI52" s="117">
        <v>152.16999999999999</v>
      </c>
      <c r="AJ52" s="118">
        <f t="shared" si="2"/>
        <v>0.68476500000000007</v>
      </c>
      <c r="AK52" s="1"/>
      <c r="AL52" s="1"/>
    </row>
    <row r="53" spans="1:38" ht="15.75" customHeight="1">
      <c r="A53" s="176" t="s">
        <v>90</v>
      </c>
      <c r="B53" s="179"/>
      <c r="C53" s="151" t="s">
        <v>56</v>
      </c>
      <c r="D53" s="105">
        <v>8.9999999999999993E-3</v>
      </c>
      <c r="E53" s="106"/>
      <c r="F53" s="106"/>
      <c r="G53" s="106"/>
      <c r="H53" s="106"/>
      <c r="I53" s="106"/>
      <c r="J53" s="106"/>
      <c r="K53" s="106"/>
      <c r="L53" s="106"/>
      <c r="M53" s="114"/>
      <c r="N53" s="106"/>
      <c r="O53" s="106"/>
      <c r="P53" s="106"/>
      <c r="Q53" s="106"/>
      <c r="R53" s="106"/>
      <c r="S53" s="106"/>
      <c r="T53" s="106"/>
      <c r="U53" s="106"/>
      <c r="V53" s="106"/>
      <c r="W53" s="115"/>
      <c r="X53" s="115"/>
      <c r="Y53" s="115"/>
      <c r="Z53" s="115"/>
      <c r="AA53" s="116"/>
      <c r="AB53" s="116"/>
      <c r="AC53" s="116"/>
      <c r="AD53" s="116"/>
      <c r="AE53" s="98"/>
      <c r="AF53" s="98"/>
      <c r="AG53" s="98"/>
      <c r="AH53" s="133">
        <f t="shared" ref="AH53" si="9">SUM(D54:X54)</f>
        <v>8.9999999999999993E-3</v>
      </c>
      <c r="AI53" s="117"/>
      <c r="AJ53" s="117"/>
      <c r="AK53" s="1"/>
      <c r="AL53" s="1"/>
    </row>
    <row r="54" spans="1:38" ht="15.75" customHeight="1">
      <c r="A54" s="176"/>
      <c r="B54" s="179"/>
      <c r="C54" s="151"/>
      <c r="D54" s="112">
        <f>D53*I12</f>
        <v>8.9999999999999993E-3</v>
      </c>
      <c r="E54" s="106"/>
      <c r="F54" s="106"/>
      <c r="G54" s="106"/>
      <c r="H54" s="106"/>
      <c r="I54" s="106"/>
      <c r="J54" s="106"/>
      <c r="K54" s="106"/>
      <c r="L54" s="106"/>
      <c r="M54" s="114"/>
      <c r="N54" s="106"/>
      <c r="O54" s="106"/>
      <c r="P54" s="106"/>
      <c r="Q54" s="106"/>
      <c r="R54" s="106"/>
      <c r="S54" s="106"/>
      <c r="T54" s="106"/>
      <c r="U54" s="106"/>
      <c r="V54" s="106"/>
      <c r="W54" s="115"/>
      <c r="X54" s="115"/>
      <c r="Y54" s="115"/>
      <c r="Z54" s="115"/>
      <c r="AA54" s="116"/>
      <c r="AB54" s="116"/>
      <c r="AC54" s="116"/>
      <c r="AD54" s="116"/>
      <c r="AE54" s="98"/>
      <c r="AF54" s="98"/>
      <c r="AG54" s="98"/>
      <c r="AH54" s="133"/>
      <c r="AI54" s="117">
        <v>65</v>
      </c>
      <c r="AJ54" s="118">
        <f t="shared" si="2"/>
        <v>0.58499999999999996</v>
      </c>
      <c r="AK54" s="1"/>
      <c r="AL54" s="1"/>
    </row>
    <row r="55" spans="1:38" ht="15.75" hidden="1" customHeight="1">
      <c r="A55" s="176"/>
      <c r="B55" s="179"/>
      <c r="C55" s="151" t="s">
        <v>56</v>
      </c>
      <c r="D55" s="105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13"/>
      <c r="V55" s="106"/>
      <c r="W55" s="115"/>
      <c r="X55" s="115"/>
      <c r="Y55" s="115"/>
      <c r="Z55" s="115"/>
      <c r="AA55" s="116"/>
      <c r="AB55" s="116"/>
      <c r="AC55" s="116"/>
      <c r="AD55" s="116"/>
      <c r="AE55" s="98"/>
      <c r="AF55" s="98"/>
      <c r="AG55" s="98"/>
      <c r="AH55" s="133">
        <f t="shared" ref="AH55" si="10">SUM(D56:X56)</f>
        <v>0</v>
      </c>
      <c r="AI55" s="117"/>
      <c r="AJ55" s="117"/>
      <c r="AK55" s="1"/>
      <c r="AL55" s="1"/>
    </row>
    <row r="56" spans="1:38" ht="15.75" hidden="1" customHeight="1">
      <c r="A56" s="176"/>
      <c r="B56" s="179"/>
      <c r="C56" s="151"/>
      <c r="D56" s="112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14"/>
      <c r="V56" s="106"/>
      <c r="W56" s="115"/>
      <c r="X56" s="115"/>
      <c r="Y56" s="115"/>
      <c r="Z56" s="115"/>
      <c r="AA56" s="116"/>
      <c r="AB56" s="116"/>
      <c r="AC56" s="116"/>
      <c r="AD56" s="116"/>
      <c r="AE56" s="98"/>
      <c r="AF56" s="98"/>
      <c r="AG56" s="98"/>
      <c r="AH56" s="133"/>
      <c r="AI56" s="117">
        <v>400</v>
      </c>
      <c r="AJ56" s="117">
        <f t="shared" si="2"/>
        <v>0</v>
      </c>
      <c r="AK56" s="1"/>
      <c r="AL56" s="1"/>
    </row>
    <row r="57" spans="1:38" ht="18" customHeight="1">
      <c r="A57" s="176" t="s">
        <v>108</v>
      </c>
      <c r="B57" s="179"/>
      <c r="C57" s="151" t="s">
        <v>56</v>
      </c>
      <c r="D57" s="105"/>
      <c r="E57" s="106"/>
      <c r="F57" s="106"/>
      <c r="G57" s="106"/>
      <c r="H57" s="106"/>
      <c r="I57" s="106"/>
      <c r="J57" s="106"/>
      <c r="K57" s="106"/>
      <c r="L57" s="114"/>
      <c r="M57" s="106"/>
      <c r="N57" s="106"/>
      <c r="O57" s="106"/>
      <c r="P57" s="106"/>
      <c r="Q57" s="106"/>
      <c r="R57" s="106"/>
      <c r="S57" s="106"/>
      <c r="T57" s="106"/>
      <c r="U57" s="122">
        <v>3.8000000000000002E-4</v>
      </c>
      <c r="V57" s="106"/>
      <c r="W57" s="115"/>
      <c r="X57" s="115"/>
      <c r="Y57" s="115"/>
      <c r="Z57" s="115"/>
      <c r="AA57" s="116"/>
      <c r="AB57" s="116"/>
      <c r="AC57" s="116"/>
      <c r="AD57" s="116"/>
      <c r="AE57" s="98"/>
      <c r="AF57" s="98"/>
      <c r="AG57" s="98"/>
      <c r="AH57" s="133">
        <f t="shared" ref="AH57" si="11">SUM(D58:X58)</f>
        <v>3.8000000000000002E-4</v>
      </c>
      <c r="AI57" s="117"/>
      <c r="AJ57" s="117"/>
      <c r="AK57" s="1"/>
      <c r="AL57" s="1"/>
    </row>
    <row r="58" spans="1:38" ht="17.25" customHeight="1">
      <c r="A58" s="176"/>
      <c r="B58" s="179"/>
      <c r="C58" s="151"/>
      <c r="D58" s="105"/>
      <c r="E58" s="106"/>
      <c r="F58" s="114"/>
      <c r="G58" s="106"/>
      <c r="H58" s="106"/>
      <c r="I58" s="106"/>
      <c r="J58" s="106"/>
      <c r="K58" s="106"/>
      <c r="L58" s="114"/>
      <c r="M58" s="106"/>
      <c r="N58" s="106"/>
      <c r="O58" s="106"/>
      <c r="P58" s="106"/>
      <c r="Q58" s="106"/>
      <c r="R58" s="106"/>
      <c r="S58" s="106"/>
      <c r="T58" s="106"/>
      <c r="U58" s="122">
        <f>U57*I12</f>
        <v>3.8000000000000002E-4</v>
      </c>
      <c r="V58" s="106"/>
      <c r="W58" s="115"/>
      <c r="X58" s="115"/>
      <c r="Y58" s="115"/>
      <c r="Z58" s="115"/>
      <c r="AA58" s="116"/>
      <c r="AB58" s="116"/>
      <c r="AC58" s="116"/>
      <c r="AD58" s="116"/>
      <c r="AE58" s="98"/>
      <c r="AF58" s="98"/>
      <c r="AG58" s="98"/>
      <c r="AH58" s="133"/>
      <c r="AI58" s="117">
        <v>420</v>
      </c>
      <c r="AJ58" s="117">
        <f t="shared" si="2"/>
        <v>0.15960000000000002</v>
      </c>
      <c r="AK58" s="1"/>
      <c r="AL58" s="1"/>
    </row>
    <row r="59" spans="1:38" ht="15.75" customHeight="1">
      <c r="A59" s="176" t="s">
        <v>65</v>
      </c>
      <c r="B59" s="179"/>
      <c r="C59" s="151" t="s">
        <v>57</v>
      </c>
      <c r="D59" s="105"/>
      <c r="E59" s="106"/>
      <c r="F59" s="106"/>
      <c r="G59" s="106"/>
      <c r="H59" s="106"/>
      <c r="I59" s="106"/>
      <c r="J59" s="106"/>
      <c r="K59" s="106"/>
      <c r="L59" s="106">
        <v>2.3E-3</v>
      </c>
      <c r="M59" s="113"/>
      <c r="N59" s="106"/>
      <c r="O59" s="106"/>
      <c r="P59" s="106"/>
      <c r="Q59" s="106"/>
      <c r="R59" s="106"/>
      <c r="S59" s="106"/>
      <c r="T59" s="106"/>
      <c r="U59" s="114"/>
      <c r="V59" s="106"/>
      <c r="W59" s="115"/>
      <c r="X59" s="115"/>
      <c r="Y59" s="115"/>
      <c r="Z59" s="115"/>
      <c r="AA59" s="116"/>
      <c r="AB59" s="116"/>
      <c r="AC59" s="116"/>
      <c r="AD59" s="116"/>
      <c r="AE59" s="98"/>
      <c r="AF59" s="98"/>
      <c r="AG59" s="98"/>
      <c r="AH59" s="133">
        <f t="shared" ref="AH59" si="12">SUM(D60:X60)</f>
        <v>2.3E-3</v>
      </c>
      <c r="AI59" s="117"/>
      <c r="AJ59" s="117"/>
      <c r="AK59" s="1"/>
      <c r="AL59" s="1"/>
    </row>
    <row r="60" spans="1:38" ht="15.75" customHeight="1">
      <c r="A60" s="176"/>
      <c r="B60" s="179"/>
      <c r="C60" s="151"/>
      <c r="D60" s="123"/>
      <c r="E60" s="114"/>
      <c r="F60" s="106"/>
      <c r="G60" s="106"/>
      <c r="H60" s="106"/>
      <c r="I60" s="106"/>
      <c r="J60" s="106"/>
      <c r="K60" s="106"/>
      <c r="L60" s="106">
        <f>L59*I12</f>
        <v>2.3E-3</v>
      </c>
      <c r="M60" s="113"/>
      <c r="N60" s="106"/>
      <c r="O60" s="106"/>
      <c r="P60" s="106"/>
      <c r="Q60" s="106"/>
      <c r="R60" s="106"/>
      <c r="S60" s="106"/>
      <c r="T60" s="106"/>
      <c r="U60" s="114"/>
      <c r="V60" s="106"/>
      <c r="W60" s="115"/>
      <c r="X60" s="115"/>
      <c r="Y60" s="115"/>
      <c r="Z60" s="115"/>
      <c r="AA60" s="116"/>
      <c r="AB60" s="116"/>
      <c r="AC60" s="116"/>
      <c r="AD60" s="116"/>
      <c r="AE60" s="98"/>
      <c r="AF60" s="98"/>
      <c r="AG60" s="98"/>
      <c r="AH60" s="133"/>
      <c r="AI60" s="117">
        <v>26</v>
      </c>
      <c r="AJ60" s="118">
        <f t="shared" si="2"/>
        <v>5.9799999999999999E-2</v>
      </c>
      <c r="AK60" s="1"/>
      <c r="AL60" s="1"/>
    </row>
    <row r="61" spans="1:38" ht="27.75" customHeight="1">
      <c r="A61" s="124"/>
      <c r="B61" s="98"/>
      <c r="C61" s="98"/>
      <c r="D61" s="12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6"/>
      <c r="AB61" s="116"/>
      <c r="AC61" s="116"/>
      <c r="AD61" s="116"/>
      <c r="AE61" s="98"/>
      <c r="AF61" s="98"/>
      <c r="AG61" s="98"/>
      <c r="AH61" s="126" t="s">
        <v>60</v>
      </c>
      <c r="AI61" s="117"/>
      <c r="AJ61" s="117"/>
      <c r="AK61" s="1"/>
      <c r="AL61" s="1"/>
    </row>
    <row r="62" spans="1:38" ht="12" customHeight="1">
      <c r="A62" s="127" t="s">
        <v>30</v>
      </c>
      <c r="B62" s="96"/>
      <c r="C62" s="96"/>
      <c r="D62" s="97"/>
      <c r="E62" s="98"/>
      <c r="F62" s="98"/>
      <c r="G62" s="98"/>
      <c r="H62" s="98"/>
      <c r="I62" s="98"/>
      <c r="J62" s="98"/>
      <c r="K62" s="98"/>
      <c r="L62" s="98"/>
      <c r="M62" s="98"/>
      <c r="N62" s="100"/>
      <c r="O62" s="98"/>
      <c r="P62" s="98"/>
      <c r="Q62" s="98"/>
      <c r="R62" s="98"/>
      <c r="S62" s="100"/>
      <c r="T62" s="100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169" t="s">
        <v>31</v>
      </c>
      <c r="AI62" s="169"/>
      <c r="AJ62" s="117"/>
      <c r="AK62" s="1"/>
      <c r="AL62" s="1"/>
    </row>
    <row r="63" spans="1:38" ht="12" customHeight="1">
      <c r="A63" s="129"/>
      <c r="B63" s="96"/>
      <c r="C63" s="96" t="s">
        <v>32</v>
      </c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 t="s">
        <v>36</v>
      </c>
      <c r="Z63" s="138"/>
      <c r="AA63" s="138"/>
      <c r="AB63" s="138"/>
      <c r="AC63" s="138"/>
      <c r="AD63" s="100" t="s">
        <v>55</v>
      </c>
      <c r="AE63" s="100"/>
      <c r="AF63" s="100"/>
      <c r="AG63" s="100"/>
      <c r="AH63" s="169" t="s">
        <v>38</v>
      </c>
      <c r="AI63" s="169"/>
      <c r="AJ63" s="117"/>
      <c r="AK63" s="1"/>
      <c r="AL63" s="1"/>
    </row>
    <row r="64" spans="1:38" ht="1.5" customHeight="1">
      <c r="A64" s="129"/>
      <c r="B64" s="96"/>
      <c r="C64" s="96" t="s">
        <v>39</v>
      </c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00" t="s">
        <v>40</v>
      </c>
      <c r="AE64" s="100"/>
      <c r="AF64" s="100"/>
      <c r="AG64" s="96"/>
      <c r="AH64" s="169" t="s">
        <v>41</v>
      </c>
      <c r="AI64" s="169"/>
      <c r="AJ64" s="117"/>
      <c r="AK64" s="1"/>
      <c r="AL64" s="1"/>
    </row>
    <row r="65" spans="1:38" ht="12.75" customHeight="1">
      <c r="A65" s="129" t="s">
        <v>42</v>
      </c>
      <c r="B65" s="96" t="s">
        <v>43</v>
      </c>
      <c r="C65" s="96" t="s">
        <v>44</v>
      </c>
      <c r="D65" s="170" t="str">
        <f>D21</f>
        <v>Суп манный</v>
      </c>
      <c r="E65" s="172" t="str">
        <f>E21</f>
        <v>Бутерброд с сыром</v>
      </c>
      <c r="F65" s="170" t="s">
        <v>79</v>
      </c>
      <c r="G65" s="172" t="str">
        <f>G21</f>
        <v>сок фруктовый 10.00</v>
      </c>
      <c r="H65" s="173"/>
      <c r="I65" s="174"/>
      <c r="J65" s="174"/>
      <c r="K65" s="174"/>
      <c r="L65" s="175" t="str">
        <f>L21</f>
        <v>суп картофельный с клецками</v>
      </c>
      <c r="M65" s="173" t="s">
        <v>88</v>
      </c>
      <c r="N65" s="173" t="str">
        <f>N21</f>
        <v>Рыба, с овощами</v>
      </c>
      <c r="O65" s="173" t="str">
        <f>O21</f>
        <v>Огурец соленый</v>
      </c>
      <c r="P65" s="173" t="str">
        <f>P21</f>
        <v>витаминизированный напиток</v>
      </c>
      <c r="Q65" s="173" t="s">
        <v>61</v>
      </c>
      <c r="R65" s="173"/>
      <c r="S65" s="173"/>
      <c r="T65" s="173"/>
      <c r="U65" s="173" t="str">
        <f>U21</f>
        <v>булочка домашняя</v>
      </c>
      <c r="V65" s="173" t="str">
        <f>V21</f>
        <v>молоко кипяченое</v>
      </c>
      <c r="W65" s="163"/>
      <c r="X65" s="100"/>
      <c r="Y65" s="100"/>
      <c r="Z65" s="100"/>
      <c r="AA65" s="100"/>
      <c r="AB65" s="100"/>
      <c r="AC65" s="100"/>
      <c r="AD65" s="100"/>
      <c r="AE65" s="100"/>
      <c r="AF65" s="100"/>
      <c r="AG65" s="96"/>
      <c r="AH65" s="128" t="s">
        <v>85</v>
      </c>
      <c r="AI65" s="128" t="s">
        <v>86</v>
      </c>
      <c r="AJ65" s="117"/>
      <c r="AK65" s="1"/>
      <c r="AL65" s="1"/>
    </row>
    <row r="66" spans="1:38" ht="32.25" customHeight="1">
      <c r="A66" s="129"/>
      <c r="B66" s="96"/>
      <c r="C66" s="96" t="s">
        <v>45</v>
      </c>
      <c r="D66" s="170"/>
      <c r="E66" s="172"/>
      <c r="F66" s="170"/>
      <c r="G66" s="172"/>
      <c r="H66" s="173"/>
      <c r="I66" s="174"/>
      <c r="J66" s="174"/>
      <c r="K66" s="174"/>
      <c r="L66" s="175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63"/>
      <c r="X66" s="100"/>
      <c r="Y66" s="100"/>
      <c r="Z66" s="100"/>
      <c r="AA66" s="100"/>
      <c r="AB66" s="100"/>
      <c r="AC66" s="100"/>
      <c r="AD66" s="100"/>
      <c r="AE66" s="100"/>
      <c r="AF66" s="100"/>
      <c r="AG66" s="96"/>
      <c r="AH66" s="128" t="s">
        <v>46</v>
      </c>
      <c r="AI66" s="128" t="s">
        <v>47</v>
      </c>
      <c r="AJ66" s="117"/>
      <c r="AK66" s="1"/>
      <c r="AL66" s="1"/>
    </row>
    <row r="67" spans="1:38" ht="60" customHeight="1">
      <c r="A67" s="129"/>
      <c r="B67" s="96"/>
      <c r="C67" s="96"/>
      <c r="D67" s="170"/>
      <c r="E67" s="172"/>
      <c r="F67" s="170"/>
      <c r="G67" s="172"/>
      <c r="H67" s="173"/>
      <c r="I67" s="174"/>
      <c r="J67" s="174"/>
      <c r="K67" s="174"/>
      <c r="L67" s="175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63"/>
      <c r="X67" s="100"/>
      <c r="Y67" s="100"/>
      <c r="Z67" s="100"/>
      <c r="AA67" s="100"/>
      <c r="AB67" s="100"/>
      <c r="AC67" s="100"/>
      <c r="AD67" s="100"/>
      <c r="AE67" s="100"/>
      <c r="AF67" s="100"/>
      <c r="AG67" s="96"/>
      <c r="AH67" s="128" t="s">
        <v>48</v>
      </c>
      <c r="AI67" s="128" t="s">
        <v>49</v>
      </c>
      <c r="AJ67" s="117"/>
      <c r="AK67" s="1"/>
      <c r="AL67" s="1"/>
    </row>
    <row r="68" spans="1:38" ht="11.25" customHeight="1">
      <c r="A68" s="130">
        <v>1</v>
      </c>
      <c r="B68" s="101">
        <v>2</v>
      </c>
      <c r="C68" s="101">
        <v>3</v>
      </c>
      <c r="D68" s="103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>
        <v>25</v>
      </c>
      <c r="Z68" s="101">
        <v>26</v>
      </c>
      <c r="AA68" s="101">
        <v>27</v>
      </c>
      <c r="AB68" s="101">
        <v>28</v>
      </c>
      <c r="AC68" s="101">
        <v>29</v>
      </c>
      <c r="AD68" s="101">
        <v>30</v>
      </c>
      <c r="AE68" s="101">
        <v>31</v>
      </c>
      <c r="AF68" s="101">
        <v>32</v>
      </c>
      <c r="AG68" s="101">
        <v>33</v>
      </c>
      <c r="AH68" s="131">
        <v>34</v>
      </c>
      <c r="AI68" s="131">
        <v>35</v>
      </c>
      <c r="AJ68" s="117"/>
      <c r="AK68" s="1"/>
      <c r="AL68" s="1"/>
    </row>
    <row r="69" spans="1:38" ht="14.25" customHeight="1">
      <c r="A69" s="176" t="s">
        <v>66</v>
      </c>
      <c r="B69" s="98"/>
      <c r="C69" s="98" t="s">
        <v>56</v>
      </c>
      <c r="D69" s="105">
        <v>1.1999999999999999E-3</v>
      </c>
      <c r="E69" s="106"/>
      <c r="F69" s="114">
        <v>6.0000000000000001E-3</v>
      </c>
      <c r="G69" s="106"/>
      <c r="H69" s="106"/>
      <c r="I69" s="106"/>
      <c r="J69" s="106"/>
      <c r="K69" s="106"/>
      <c r="L69" s="106"/>
      <c r="M69" s="106"/>
      <c r="N69" s="106"/>
      <c r="O69" s="114"/>
      <c r="P69" s="114"/>
      <c r="Q69" s="106"/>
      <c r="R69" s="106"/>
      <c r="S69" s="106"/>
      <c r="T69" s="106"/>
      <c r="U69" s="119">
        <v>4.0000000000000001E-3</v>
      </c>
      <c r="V69" s="106"/>
      <c r="W69" s="106"/>
      <c r="X69" s="115"/>
      <c r="Y69" s="116"/>
      <c r="Z69" s="116"/>
      <c r="AA69" s="116"/>
      <c r="AB69" s="116"/>
      <c r="AC69" s="116"/>
      <c r="AD69" s="116"/>
      <c r="AE69" s="116"/>
      <c r="AF69" s="116"/>
      <c r="AG69" s="116"/>
      <c r="AH69" s="133">
        <f>SUM(D70:X70)</f>
        <v>1.12E-2</v>
      </c>
      <c r="AI69" s="117"/>
      <c r="AJ69" s="117"/>
      <c r="AK69" s="1"/>
      <c r="AL69" s="1"/>
    </row>
    <row r="70" spans="1:38" ht="20.25" customHeight="1">
      <c r="A70" s="176"/>
      <c r="B70" s="98"/>
      <c r="C70" s="98"/>
      <c r="D70" s="105">
        <f>D69*I12</f>
        <v>1.1999999999999999E-3</v>
      </c>
      <c r="E70" s="106"/>
      <c r="F70" s="114">
        <f>F69*I12</f>
        <v>6.0000000000000001E-3</v>
      </c>
      <c r="G70" s="106"/>
      <c r="H70" s="106"/>
      <c r="I70" s="106"/>
      <c r="J70" s="106"/>
      <c r="K70" s="106"/>
      <c r="L70" s="106">
        <f>L69*I12</f>
        <v>0</v>
      </c>
      <c r="M70" s="106"/>
      <c r="N70" s="106"/>
      <c r="O70" s="114"/>
      <c r="P70" s="114"/>
      <c r="Q70" s="106"/>
      <c r="R70" s="106"/>
      <c r="S70" s="106"/>
      <c r="T70" s="106"/>
      <c r="U70" s="114">
        <f>U69*I12</f>
        <v>4.0000000000000001E-3</v>
      </c>
      <c r="V70" s="106"/>
      <c r="W70" s="106"/>
      <c r="X70" s="115"/>
      <c r="Y70" s="116"/>
      <c r="Z70" s="116"/>
      <c r="AA70" s="116"/>
      <c r="AB70" s="116"/>
      <c r="AC70" s="116"/>
      <c r="AD70" s="116"/>
      <c r="AE70" s="116"/>
      <c r="AF70" s="116"/>
      <c r="AG70" s="116"/>
      <c r="AH70" s="133"/>
      <c r="AI70" s="117">
        <v>65</v>
      </c>
      <c r="AJ70" s="118">
        <f>AH69*AI70</f>
        <v>0.72799999999999998</v>
      </c>
      <c r="AK70" s="1"/>
      <c r="AL70" s="1"/>
    </row>
    <row r="71" spans="1:38" ht="17.25" customHeight="1">
      <c r="A71" s="176" t="s">
        <v>93</v>
      </c>
      <c r="B71" s="152"/>
      <c r="C71" s="171" t="s">
        <v>56</v>
      </c>
      <c r="D71" s="105"/>
      <c r="E71" s="106">
        <v>7.4000000000000003E-3</v>
      </c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15"/>
      <c r="Y71" s="116"/>
      <c r="Z71" s="116"/>
      <c r="AA71" s="116"/>
      <c r="AB71" s="116"/>
      <c r="AC71" s="116"/>
      <c r="AD71" s="116"/>
      <c r="AE71" s="116"/>
      <c r="AF71" s="116"/>
      <c r="AG71" s="116"/>
      <c r="AH71" s="133">
        <f t="shared" ref="AH71" si="13">SUM(D72:X72)</f>
        <v>7.4000000000000003E-3</v>
      </c>
      <c r="AI71" s="117"/>
      <c r="AJ71" s="117"/>
      <c r="AK71" s="1"/>
      <c r="AL71" s="1"/>
    </row>
    <row r="72" spans="1:38" ht="18.75" customHeight="1">
      <c r="A72" s="176"/>
      <c r="B72" s="152"/>
      <c r="C72" s="171"/>
      <c r="D72" s="105"/>
      <c r="E72" s="106">
        <f>E71*I12</f>
        <v>7.4000000000000003E-3</v>
      </c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15"/>
      <c r="Y72" s="116"/>
      <c r="Z72" s="116"/>
      <c r="AA72" s="116"/>
      <c r="AB72" s="116"/>
      <c r="AC72" s="116"/>
      <c r="AD72" s="116"/>
      <c r="AE72" s="116"/>
      <c r="AF72" s="116"/>
      <c r="AG72" s="116"/>
      <c r="AH72" s="133"/>
      <c r="AI72" s="117">
        <v>850</v>
      </c>
      <c r="AJ72" s="118">
        <f t="shared" si="2"/>
        <v>6.29</v>
      </c>
      <c r="AK72" s="1"/>
      <c r="AL72" s="1"/>
    </row>
    <row r="73" spans="1:38" ht="14.25" customHeight="1">
      <c r="A73" s="176" t="s">
        <v>110</v>
      </c>
      <c r="B73" s="152"/>
      <c r="C73" s="171" t="s">
        <v>56</v>
      </c>
      <c r="D73" s="105"/>
      <c r="E73" s="106"/>
      <c r="F73" s="106"/>
      <c r="G73" s="106"/>
      <c r="H73" s="106"/>
      <c r="I73" s="106"/>
      <c r="J73" s="106"/>
      <c r="K73" s="106"/>
      <c r="L73" s="120">
        <v>1.2999999999999999E-3</v>
      </c>
      <c r="M73" s="106"/>
      <c r="N73" s="106"/>
      <c r="O73" s="106"/>
      <c r="P73" s="106"/>
      <c r="Q73" s="106"/>
      <c r="R73" s="106"/>
      <c r="S73" s="106"/>
      <c r="T73" s="106"/>
      <c r="U73" s="122">
        <v>8.0000000000000004E-4</v>
      </c>
      <c r="V73" s="106"/>
      <c r="W73" s="106"/>
      <c r="X73" s="115"/>
      <c r="Y73" s="116"/>
      <c r="Z73" s="116"/>
      <c r="AA73" s="116"/>
      <c r="AB73" s="116"/>
      <c r="AC73" s="116"/>
      <c r="AD73" s="116"/>
      <c r="AE73" s="116"/>
      <c r="AF73" s="116"/>
      <c r="AG73" s="116"/>
      <c r="AH73" s="133">
        <f t="shared" ref="AH73" si="14">SUM(D74:X74)</f>
        <v>5.2500000000000005E-2</v>
      </c>
      <c r="AI73" s="117"/>
      <c r="AJ73" s="117"/>
      <c r="AK73" s="1"/>
      <c r="AL73" s="1"/>
    </row>
    <row r="74" spans="1:38" ht="15.75" customHeight="1">
      <c r="A74" s="176"/>
      <c r="B74" s="152"/>
      <c r="C74" s="171"/>
      <c r="D74" s="105"/>
      <c r="E74" s="106"/>
      <c r="F74" s="106"/>
      <c r="G74" s="106"/>
      <c r="H74" s="106"/>
      <c r="I74" s="106"/>
      <c r="J74" s="106"/>
      <c r="K74" s="106"/>
      <c r="L74" s="106">
        <f>L73*I12/0.04</f>
        <v>3.2500000000000001E-2</v>
      </c>
      <c r="M74" s="106"/>
      <c r="N74" s="106"/>
      <c r="O74" s="106"/>
      <c r="P74" s="119"/>
      <c r="Q74" s="106"/>
      <c r="R74" s="106"/>
      <c r="S74" s="106"/>
      <c r="T74" s="106"/>
      <c r="U74" s="106">
        <f>U73*I12/0.04</f>
        <v>0.02</v>
      </c>
      <c r="V74" s="106"/>
      <c r="W74" s="106"/>
      <c r="X74" s="115"/>
      <c r="Y74" s="116"/>
      <c r="Z74" s="116"/>
      <c r="AA74" s="116"/>
      <c r="AB74" s="116"/>
      <c r="AC74" s="116"/>
      <c r="AD74" s="116"/>
      <c r="AE74" s="116"/>
      <c r="AF74" s="116"/>
      <c r="AG74" s="116"/>
      <c r="AH74" s="133"/>
      <c r="AI74" s="117">
        <v>9.1999999999999993</v>
      </c>
      <c r="AJ74" s="118">
        <f t="shared" si="2"/>
        <v>0.48299999999999998</v>
      </c>
      <c r="AK74" s="1"/>
      <c r="AL74" s="1"/>
    </row>
    <row r="75" spans="1:38" ht="13.5" hidden="1" customHeight="1">
      <c r="A75" s="176"/>
      <c r="B75" s="152"/>
      <c r="C75" s="171" t="s">
        <v>56</v>
      </c>
      <c r="D75" s="105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15"/>
      <c r="Y75" s="116"/>
      <c r="Z75" s="116"/>
      <c r="AA75" s="116"/>
      <c r="AB75" s="116"/>
      <c r="AC75" s="116"/>
      <c r="AD75" s="116"/>
      <c r="AE75" s="116"/>
      <c r="AF75" s="116"/>
      <c r="AG75" s="116"/>
      <c r="AH75" s="133">
        <f t="shared" ref="AH75" si="15">SUM(D76:X76)</f>
        <v>0</v>
      </c>
      <c r="AI75" s="117"/>
      <c r="AJ75" s="117"/>
      <c r="AK75" s="1"/>
      <c r="AL75" s="1"/>
    </row>
    <row r="76" spans="1:38" ht="19.5" hidden="1" customHeight="1">
      <c r="A76" s="176"/>
      <c r="B76" s="152"/>
      <c r="C76" s="171"/>
      <c r="D76" s="105"/>
      <c r="E76" s="106"/>
      <c r="F76" s="106"/>
      <c r="G76" s="106"/>
      <c r="H76" s="106"/>
      <c r="I76" s="106"/>
      <c r="J76" s="106"/>
      <c r="K76" s="106"/>
      <c r="L76" s="106">
        <f>L75*I12</f>
        <v>0</v>
      </c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15"/>
      <c r="Y76" s="116"/>
      <c r="Z76" s="116"/>
      <c r="AA76" s="116"/>
      <c r="AB76" s="116"/>
      <c r="AC76" s="116"/>
      <c r="AD76" s="116"/>
      <c r="AE76" s="116"/>
      <c r="AF76" s="116"/>
      <c r="AG76" s="116"/>
      <c r="AH76" s="133"/>
      <c r="AI76" s="117">
        <v>272.8</v>
      </c>
      <c r="AJ76" s="118">
        <f t="shared" si="2"/>
        <v>0</v>
      </c>
      <c r="AK76" s="1"/>
      <c r="AL76" s="1"/>
    </row>
    <row r="77" spans="1:38" ht="19.5" customHeight="1">
      <c r="A77" s="178" t="s">
        <v>101</v>
      </c>
      <c r="B77" s="111"/>
      <c r="C77" s="132"/>
      <c r="D77" s="105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14">
        <v>5.4600000000000003E-2</v>
      </c>
      <c r="P77" s="106"/>
      <c r="Q77" s="106"/>
      <c r="R77" s="106"/>
      <c r="S77" s="106"/>
      <c r="T77" s="106"/>
      <c r="U77" s="106"/>
      <c r="V77" s="106"/>
      <c r="W77" s="106"/>
      <c r="X77" s="115"/>
      <c r="Y77" s="116"/>
      <c r="Z77" s="116"/>
      <c r="AA77" s="116"/>
      <c r="AB77" s="116"/>
      <c r="AC77" s="116"/>
      <c r="AD77" s="116"/>
      <c r="AE77" s="116"/>
      <c r="AF77" s="116"/>
      <c r="AG77" s="116"/>
      <c r="AH77" s="133">
        <f t="shared" ref="AH77" si="16">SUM(D78:X78)</f>
        <v>5.4600000000000003E-2</v>
      </c>
      <c r="AI77" s="117"/>
      <c r="AJ77" s="117"/>
      <c r="AK77" s="1"/>
      <c r="AL77" s="1"/>
    </row>
    <row r="78" spans="1:38" ht="19.5" customHeight="1">
      <c r="A78" s="178"/>
      <c r="B78" s="111"/>
      <c r="C78" s="132"/>
      <c r="D78" s="105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>
        <f>O77*I12</f>
        <v>5.4600000000000003E-2</v>
      </c>
      <c r="P78" s="106"/>
      <c r="Q78" s="106"/>
      <c r="R78" s="106"/>
      <c r="S78" s="106"/>
      <c r="T78" s="106"/>
      <c r="U78" s="106"/>
      <c r="V78" s="106"/>
      <c r="W78" s="106"/>
      <c r="X78" s="115"/>
      <c r="Y78" s="116"/>
      <c r="Z78" s="116"/>
      <c r="AA78" s="116"/>
      <c r="AB78" s="116"/>
      <c r="AC78" s="116"/>
      <c r="AD78" s="116"/>
      <c r="AE78" s="116"/>
      <c r="AF78" s="116"/>
      <c r="AG78" s="116"/>
      <c r="AH78" s="133"/>
      <c r="AI78" s="117">
        <v>90</v>
      </c>
      <c r="AJ78" s="118">
        <f>AH77*AI78</f>
        <v>4.9140000000000006</v>
      </c>
      <c r="AK78" s="1"/>
      <c r="AL78" s="1"/>
    </row>
    <row r="79" spans="1:38" ht="18" customHeight="1">
      <c r="A79" s="176" t="s">
        <v>96</v>
      </c>
      <c r="B79" s="152"/>
      <c r="C79" s="171" t="s">
        <v>56</v>
      </c>
      <c r="D79" s="105"/>
      <c r="E79" s="106"/>
      <c r="F79" s="106"/>
      <c r="G79" s="106">
        <v>0.15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15"/>
      <c r="Y79" s="116"/>
      <c r="Z79" s="116"/>
      <c r="AA79" s="116"/>
      <c r="AB79" s="116"/>
      <c r="AC79" s="116"/>
      <c r="AD79" s="116"/>
      <c r="AE79" s="116"/>
      <c r="AF79" s="116"/>
      <c r="AG79" s="116"/>
      <c r="AH79" s="133">
        <f t="shared" ref="AH79" si="17">SUM(D80:X80)</f>
        <v>0.15</v>
      </c>
      <c r="AI79" s="117"/>
      <c r="AJ79" s="117"/>
      <c r="AK79" s="1"/>
      <c r="AL79" s="1"/>
    </row>
    <row r="80" spans="1:38" ht="17.25" customHeight="1">
      <c r="A80" s="176"/>
      <c r="B80" s="152"/>
      <c r="C80" s="171"/>
      <c r="D80" s="105"/>
      <c r="E80" s="106"/>
      <c r="F80" s="106"/>
      <c r="G80" s="106">
        <f>G79*I12</f>
        <v>0.15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15"/>
      <c r="Y80" s="116"/>
      <c r="Z80" s="116"/>
      <c r="AA80" s="116"/>
      <c r="AB80" s="116"/>
      <c r="AC80" s="116"/>
      <c r="AD80" s="116"/>
      <c r="AE80" s="116"/>
      <c r="AF80" s="116"/>
      <c r="AG80" s="116"/>
      <c r="AH80" s="133"/>
      <c r="AI80" s="117">
        <v>63.66</v>
      </c>
      <c r="AJ80" s="118">
        <f t="shared" si="2"/>
        <v>9.5489999999999995</v>
      </c>
      <c r="AK80" s="1"/>
      <c r="AL80" s="1"/>
    </row>
    <row r="81" spans="1:38" ht="1.5" hidden="1" customHeight="1">
      <c r="A81" s="176"/>
      <c r="B81" s="152"/>
      <c r="C81" s="171" t="s">
        <v>56</v>
      </c>
      <c r="D81" s="105"/>
      <c r="E81" s="106"/>
      <c r="F81" s="106"/>
      <c r="G81" s="106"/>
      <c r="H81" s="106"/>
      <c r="I81" s="106"/>
      <c r="J81" s="106"/>
      <c r="K81" s="106"/>
      <c r="L81" s="106"/>
      <c r="M81" s="106"/>
      <c r="N81" s="119"/>
      <c r="O81" s="106"/>
      <c r="P81" s="106"/>
      <c r="Q81" s="106"/>
      <c r="R81" s="106"/>
      <c r="S81" s="106"/>
      <c r="T81" s="106"/>
      <c r="U81" s="106"/>
      <c r="V81" s="106"/>
      <c r="W81" s="106"/>
      <c r="X81" s="115"/>
      <c r="Y81" s="116"/>
      <c r="Z81" s="116"/>
      <c r="AA81" s="116"/>
      <c r="AB81" s="116"/>
      <c r="AC81" s="116"/>
      <c r="AD81" s="116"/>
      <c r="AE81" s="116"/>
      <c r="AF81" s="116"/>
      <c r="AG81" s="116"/>
      <c r="AH81" s="133">
        <f t="shared" ref="AH81" si="18">SUM(D82:X82)</f>
        <v>0</v>
      </c>
      <c r="AI81" s="117"/>
      <c r="AJ81" s="117">
        <f t="shared" si="2"/>
        <v>0</v>
      </c>
      <c r="AK81" s="1"/>
      <c r="AL81" s="1"/>
    </row>
    <row r="82" spans="1:38" ht="15" hidden="1" customHeight="1">
      <c r="A82" s="176"/>
      <c r="B82" s="152"/>
      <c r="C82" s="171"/>
      <c r="D82" s="105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9"/>
      <c r="V82" s="106"/>
      <c r="W82" s="106"/>
      <c r="X82" s="115"/>
      <c r="Y82" s="116"/>
      <c r="Z82" s="116"/>
      <c r="AA82" s="116"/>
      <c r="AB82" s="116"/>
      <c r="AC82" s="116"/>
      <c r="AD82" s="116"/>
      <c r="AE82" s="116"/>
      <c r="AF82" s="116"/>
      <c r="AG82" s="116"/>
      <c r="AH82" s="133"/>
      <c r="AI82" s="117">
        <v>7.8</v>
      </c>
      <c r="AJ82" s="117">
        <f t="shared" si="2"/>
        <v>0</v>
      </c>
      <c r="AK82" s="1"/>
      <c r="AL82" s="1"/>
    </row>
    <row r="83" spans="1:38" ht="13.5" customHeight="1">
      <c r="A83" s="176" t="s">
        <v>68</v>
      </c>
      <c r="B83" s="152"/>
      <c r="C83" s="171" t="s">
        <v>56</v>
      </c>
      <c r="D83" s="105"/>
      <c r="E83" s="106"/>
      <c r="F83" s="106"/>
      <c r="G83" s="106"/>
      <c r="H83" s="106"/>
      <c r="I83" s="106"/>
      <c r="J83" s="106"/>
      <c r="K83" s="106"/>
      <c r="L83" s="114">
        <v>0.04</v>
      </c>
      <c r="M83" s="114">
        <v>0.13700000000000001</v>
      </c>
      <c r="N83" s="106"/>
      <c r="O83" s="106"/>
      <c r="P83" s="106"/>
      <c r="Q83" s="106"/>
      <c r="R83" s="106"/>
      <c r="S83" s="106"/>
      <c r="T83" s="106"/>
      <c r="U83" s="113"/>
      <c r="V83" s="106"/>
      <c r="W83" s="106"/>
      <c r="X83" s="115"/>
      <c r="Y83" s="116"/>
      <c r="Z83" s="116"/>
      <c r="AA83" s="116"/>
      <c r="AB83" s="116"/>
      <c r="AC83" s="116"/>
      <c r="AD83" s="116"/>
      <c r="AE83" s="116"/>
      <c r="AF83" s="116"/>
      <c r="AG83" s="116"/>
      <c r="AH83" s="133">
        <f t="shared" ref="AH83" si="19">SUM(D84:X84)</f>
        <v>0.17700000000000002</v>
      </c>
      <c r="AI83" s="117"/>
      <c r="AJ83" s="117"/>
      <c r="AK83" s="1"/>
      <c r="AL83" s="1"/>
    </row>
    <row r="84" spans="1:38" ht="16.5" customHeight="1">
      <c r="A84" s="176"/>
      <c r="B84" s="152"/>
      <c r="C84" s="171"/>
      <c r="D84" s="112"/>
      <c r="E84" s="114"/>
      <c r="F84" s="106"/>
      <c r="G84" s="114"/>
      <c r="H84" s="106"/>
      <c r="I84" s="106"/>
      <c r="J84" s="106"/>
      <c r="K84" s="106"/>
      <c r="L84" s="114">
        <f>L83*I12</f>
        <v>0.04</v>
      </c>
      <c r="M84" s="114">
        <f>M83*I12</f>
        <v>0.13700000000000001</v>
      </c>
      <c r="N84" s="106"/>
      <c r="O84" s="106"/>
      <c r="P84" s="106"/>
      <c r="Q84" s="106"/>
      <c r="R84" s="106"/>
      <c r="S84" s="106"/>
      <c r="T84" s="106"/>
      <c r="U84" s="114"/>
      <c r="V84" s="106"/>
      <c r="W84" s="106"/>
      <c r="X84" s="115"/>
      <c r="Y84" s="116"/>
      <c r="Z84" s="116"/>
      <c r="AA84" s="116"/>
      <c r="AB84" s="116"/>
      <c r="AC84" s="116"/>
      <c r="AD84" s="116"/>
      <c r="AE84" s="116"/>
      <c r="AF84" s="116"/>
      <c r="AG84" s="116"/>
      <c r="AH84" s="133"/>
      <c r="AI84" s="117">
        <v>45</v>
      </c>
      <c r="AJ84" s="118">
        <f t="shared" si="2"/>
        <v>7.9650000000000007</v>
      </c>
      <c r="AK84" s="1"/>
      <c r="AL84" s="1"/>
    </row>
    <row r="85" spans="1:38" ht="16.5" customHeight="1">
      <c r="A85" s="176" t="s">
        <v>113</v>
      </c>
      <c r="B85" s="152"/>
      <c r="C85" s="171" t="s">
        <v>56</v>
      </c>
      <c r="D85" s="105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14">
        <v>2.8000000000000001E-2</v>
      </c>
      <c r="Q85" s="106"/>
      <c r="R85" s="106"/>
      <c r="S85" s="106"/>
      <c r="T85" s="106"/>
      <c r="U85" s="113"/>
      <c r="V85" s="106"/>
      <c r="W85" s="106"/>
      <c r="X85" s="115"/>
      <c r="Y85" s="116"/>
      <c r="Z85" s="116"/>
      <c r="AA85" s="116"/>
      <c r="AB85" s="116"/>
      <c r="AC85" s="116"/>
      <c r="AD85" s="116"/>
      <c r="AE85" s="116"/>
      <c r="AF85" s="116"/>
      <c r="AG85" s="116"/>
      <c r="AH85" s="133">
        <f t="shared" ref="AH85" si="20">SUM(D86:X86)</f>
        <v>2.8000000000000001E-2</v>
      </c>
      <c r="AI85" s="117"/>
      <c r="AJ85" s="117">
        <f t="shared" si="2"/>
        <v>0</v>
      </c>
      <c r="AK85" s="1"/>
      <c r="AL85" s="1"/>
    </row>
    <row r="86" spans="1:38" ht="15.75" customHeight="1">
      <c r="A86" s="176"/>
      <c r="B86" s="152"/>
      <c r="C86" s="171"/>
      <c r="D86" s="105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14">
        <f>P85*I12</f>
        <v>2.8000000000000001E-2</v>
      </c>
      <c r="Q86" s="106"/>
      <c r="R86" s="106"/>
      <c r="S86" s="106"/>
      <c r="T86" s="106"/>
      <c r="U86" s="106"/>
      <c r="V86" s="106"/>
      <c r="W86" s="106"/>
      <c r="X86" s="115"/>
      <c r="Y86" s="116"/>
      <c r="Z86" s="116"/>
      <c r="AA86" s="116"/>
      <c r="AB86" s="116"/>
      <c r="AC86" s="116"/>
      <c r="AD86" s="116"/>
      <c r="AE86" s="116"/>
      <c r="AF86" s="116"/>
      <c r="AG86" s="116"/>
      <c r="AH86" s="133"/>
      <c r="AI86" s="117">
        <v>250</v>
      </c>
      <c r="AJ86" s="117">
        <f t="shared" si="2"/>
        <v>7</v>
      </c>
      <c r="AK86" s="1"/>
      <c r="AL86" s="1"/>
    </row>
    <row r="87" spans="1:38" ht="17.25" customHeight="1">
      <c r="A87" s="176" t="s">
        <v>67</v>
      </c>
      <c r="B87" s="152"/>
      <c r="C87" s="171" t="s">
        <v>56</v>
      </c>
      <c r="D87" s="105"/>
      <c r="E87" s="106"/>
      <c r="F87" s="106"/>
      <c r="G87" s="106"/>
      <c r="H87" s="106"/>
      <c r="I87" s="106"/>
      <c r="J87" s="106"/>
      <c r="K87" s="106"/>
      <c r="L87" s="106"/>
      <c r="M87" s="106"/>
      <c r="N87" s="106">
        <v>2E-3</v>
      </c>
      <c r="O87" s="106"/>
      <c r="P87" s="106"/>
      <c r="Q87" s="106"/>
      <c r="R87" s="106"/>
      <c r="S87" s="106"/>
      <c r="T87" s="106"/>
      <c r="U87" s="106"/>
      <c r="V87" s="106"/>
      <c r="W87" s="106"/>
      <c r="X87" s="115"/>
      <c r="Y87" s="116"/>
      <c r="Z87" s="116"/>
      <c r="AA87" s="116"/>
      <c r="AB87" s="116"/>
      <c r="AC87" s="116"/>
      <c r="AD87" s="116"/>
      <c r="AE87" s="116"/>
      <c r="AF87" s="116"/>
      <c r="AG87" s="116"/>
      <c r="AH87" s="133">
        <f t="shared" ref="AH87" si="21">SUM(D88:X88)</f>
        <v>2E-3</v>
      </c>
      <c r="AI87" s="117"/>
      <c r="AJ87" s="117">
        <f t="shared" si="2"/>
        <v>0</v>
      </c>
      <c r="AK87" s="1"/>
      <c r="AL87" s="1"/>
    </row>
    <row r="88" spans="1:38" ht="17.25" customHeight="1">
      <c r="A88" s="176"/>
      <c r="B88" s="152"/>
      <c r="C88" s="171"/>
      <c r="D88" s="105"/>
      <c r="E88" s="106"/>
      <c r="F88" s="106"/>
      <c r="G88" s="106"/>
      <c r="H88" s="106"/>
      <c r="I88" s="106"/>
      <c r="J88" s="106"/>
      <c r="K88" s="106"/>
      <c r="L88" s="106"/>
      <c r="M88" s="106"/>
      <c r="N88" s="106">
        <f>N87*I12</f>
        <v>2E-3</v>
      </c>
      <c r="O88" s="106"/>
      <c r="P88" s="106"/>
      <c r="Q88" s="106"/>
      <c r="R88" s="106"/>
      <c r="S88" s="106"/>
      <c r="T88" s="106"/>
      <c r="U88" s="106"/>
      <c r="V88" s="106"/>
      <c r="W88" s="106"/>
      <c r="X88" s="115"/>
      <c r="Y88" s="116"/>
      <c r="Z88" s="116"/>
      <c r="AA88" s="116"/>
      <c r="AB88" s="116"/>
      <c r="AC88" s="116"/>
      <c r="AD88" s="116"/>
      <c r="AE88" s="116"/>
      <c r="AF88" s="116"/>
      <c r="AG88" s="116"/>
      <c r="AH88" s="133"/>
      <c r="AI88" s="117">
        <v>180</v>
      </c>
      <c r="AJ88" s="117">
        <f t="shared" si="2"/>
        <v>0.36</v>
      </c>
      <c r="AK88" s="1"/>
      <c r="AL88" s="1"/>
    </row>
    <row r="89" spans="1:38" ht="15" customHeight="1">
      <c r="A89" s="176" t="s">
        <v>69</v>
      </c>
      <c r="B89" s="152"/>
      <c r="C89" s="171" t="s">
        <v>56</v>
      </c>
      <c r="D89" s="105"/>
      <c r="E89" s="106"/>
      <c r="F89" s="106"/>
      <c r="G89" s="106"/>
      <c r="H89" s="106"/>
      <c r="I89" s="106"/>
      <c r="J89" s="106"/>
      <c r="K89" s="106"/>
      <c r="L89" s="120">
        <v>7.4999999999999997E-3</v>
      </c>
      <c r="M89" s="106"/>
      <c r="N89" s="106">
        <v>2.1000000000000001E-2</v>
      </c>
      <c r="O89" s="106"/>
      <c r="P89" s="106"/>
      <c r="Q89" s="106"/>
      <c r="R89" s="106"/>
      <c r="S89" s="106"/>
      <c r="T89" s="106"/>
      <c r="U89" s="106"/>
      <c r="V89" s="106"/>
      <c r="W89" s="106"/>
      <c r="X89" s="115"/>
      <c r="Y89" s="116"/>
      <c r="Z89" s="116"/>
      <c r="AA89" s="116"/>
      <c r="AB89" s="116"/>
      <c r="AC89" s="116"/>
      <c r="AD89" s="116"/>
      <c r="AE89" s="116"/>
      <c r="AF89" s="116"/>
      <c r="AG89" s="116"/>
      <c r="AH89" s="133">
        <f t="shared" ref="AH89" si="22">SUM(D90:X90)</f>
        <v>2.8500000000000001E-2</v>
      </c>
      <c r="AI89" s="117"/>
      <c r="AJ89" s="117"/>
      <c r="AK89" s="1"/>
      <c r="AL89" s="1"/>
    </row>
    <row r="90" spans="1:38" ht="12" customHeight="1">
      <c r="A90" s="176"/>
      <c r="B90" s="152"/>
      <c r="C90" s="171"/>
      <c r="D90" s="105"/>
      <c r="E90" s="106"/>
      <c r="F90" s="106"/>
      <c r="G90" s="106"/>
      <c r="H90" s="106"/>
      <c r="I90" s="106"/>
      <c r="J90" s="106"/>
      <c r="K90" s="106"/>
      <c r="L90" s="106">
        <f>L89*I12</f>
        <v>7.4999999999999997E-3</v>
      </c>
      <c r="M90" s="106"/>
      <c r="N90" s="106">
        <f>N89*I12</f>
        <v>2.1000000000000001E-2</v>
      </c>
      <c r="O90" s="106"/>
      <c r="P90" s="106"/>
      <c r="Q90" s="106"/>
      <c r="R90" s="106"/>
      <c r="S90" s="106"/>
      <c r="T90" s="106"/>
      <c r="U90" s="106"/>
      <c r="V90" s="106"/>
      <c r="W90" s="106"/>
      <c r="X90" s="115"/>
      <c r="Y90" s="116"/>
      <c r="Z90" s="116"/>
      <c r="AA90" s="116"/>
      <c r="AB90" s="116"/>
      <c r="AC90" s="116"/>
      <c r="AD90" s="116"/>
      <c r="AE90" s="116"/>
      <c r="AF90" s="116"/>
      <c r="AG90" s="116"/>
      <c r="AH90" s="133"/>
      <c r="AI90" s="117">
        <v>45</v>
      </c>
      <c r="AJ90" s="118">
        <f t="shared" ref="AJ90:AJ103" si="23">AH89*AI90</f>
        <v>1.2825</v>
      </c>
      <c r="AK90" s="1"/>
      <c r="AL90" s="1"/>
    </row>
    <row r="91" spans="1:38" ht="14.25" hidden="1" customHeight="1">
      <c r="A91" s="176"/>
      <c r="B91" s="152"/>
      <c r="C91" s="171" t="s">
        <v>56</v>
      </c>
      <c r="D91" s="105"/>
      <c r="E91" s="106"/>
      <c r="F91" s="106"/>
      <c r="G91" s="106"/>
      <c r="H91" s="106"/>
      <c r="I91" s="106"/>
      <c r="J91" s="106"/>
      <c r="K91" s="106"/>
      <c r="L91" s="106"/>
      <c r="M91" s="114"/>
      <c r="N91" s="106"/>
      <c r="O91" s="106"/>
      <c r="P91" s="106"/>
      <c r="Q91" s="113"/>
      <c r="R91" s="106"/>
      <c r="S91" s="106"/>
      <c r="T91" s="106"/>
      <c r="U91" s="106"/>
      <c r="V91" s="106"/>
      <c r="W91" s="106"/>
      <c r="X91" s="115"/>
      <c r="Y91" s="116"/>
      <c r="Z91" s="116"/>
      <c r="AA91" s="116"/>
      <c r="AB91" s="116"/>
      <c r="AC91" s="116"/>
      <c r="AD91" s="116"/>
      <c r="AE91" s="116"/>
      <c r="AF91" s="116"/>
      <c r="AG91" s="116"/>
      <c r="AH91" s="133">
        <f t="shared" ref="AH91" si="24">SUM(D92:X92)</f>
        <v>0</v>
      </c>
      <c r="AI91" s="117"/>
      <c r="AJ91" s="117"/>
      <c r="AK91" s="1"/>
      <c r="AL91" s="1"/>
    </row>
    <row r="92" spans="1:38" ht="17.25" hidden="1" customHeight="1">
      <c r="A92" s="176"/>
      <c r="B92" s="152"/>
      <c r="C92" s="171"/>
      <c r="D92" s="105"/>
      <c r="E92" s="106"/>
      <c r="F92" s="106"/>
      <c r="G92" s="114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15"/>
      <c r="Y92" s="116"/>
      <c r="Z92" s="116"/>
      <c r="AA92" s="116"/>
      <c r="AB92" s="116"/>
      <c r="AC92" s="116"/>
      <c r="AD92" s="116"/>
      <c r="AE92" s="116"/>
      <c r="AF92" s="116"/>
      <c r="AG92" s="116"/>
      <c r="AH92" s="133"/>
      <c r="AI92" s="117">
        <v>120</v>
      </c>
      <c r="AJ92" s="117">
        <f t="shared" si="23"/>
        <v>0</v>
      </c>
      <c r="AK92" s="1"/>
      <c r="AL92" s="1"/>
    </row>
    <row r="93" spans="1:38" ht="15" customHeight="1">
      <c r="A93" s="177" t="s">
        <v>70</v>
      </c>
      <c r="B93" s="152"/>
      <c r="C93" s="171" t="s">
        <v>56</v>
      </c>
      <c r="D93" s="105"/>
      <c r="E93" s="114">
        <v>0.02</v>
      </c>
      <c r="F93" s="106"/>
      <c r="G93" s="106"/>
      <c r="H93" s="106"/>
      <c r="I93" s="106"/>
      <c r="J93" s="106"/>
      <c r="K93" s="106"/>
      <c r="L93" s="106"/>
      <c r="M93" s="114"/>
      <c r="N93" s="106"/>
      <c r="O93" s="106"/>
      <c r="P93" s="106"/>
      <c r="Q93" s="106"/>
      <c r="R93" s="114"/>
      <c r="S93" s="106"/>
      <c r="T93" s="106"/>
      <c r="U93" s="106"/>
      <c r="V93" s="106"/>
      <c r="W93" s="106"/>
      <c r="X93" s="115"/>
      <c r="Y93" s="116"/>
      <c r="Z93" s="116"/>
      <c r="AA93" s="116"/>
      <c r="AB93" s="116"/>
      <c r="AC93" s="116"/>
      <c r="AD93" s="116"/>
      <c r="AE93" s="116"/>
      <c r="AF93" s="116"/>
      <c r="AG93" s="116"/>
      <c r="AH93" s="133">
        <f t="shared" ref="AH93" si="25">SUM(D94:X94)</f>
        <v>0.02</v>
      </c>
      <c r="AI93" s="117"/>
      <c r="AJ93" s="117"/>
      <c r="AK93" s="1"/>
      <c r="AL93" s="1"/>
    </row>
    <row r="94" spans="1:38" ht="15" customHeight="1">
      <c r="A94" s="177"/>
      <c r="B94" s="152"/>
      <c r="C94" s="171"/>
      <c r="D94" s="112"/>
      <c r="E94" s="114">
        <f>E93*I12</f>
        <v>0.02</v>
      </c>
      <c r="F94" s="106"/>
      <c r="G94" s="106"/>
      <c r="H94" s="106"/>
      <c r="I94" s="106"/>
      <c r="J94" s="106"/>
      <c r="K94" s="106"/>
      <c r="L94" s="106"/>
      <c r="M94" s="114"/>
      <c r="N94" s="106"/>
      <c r="O94" s="106"/>
      <c r="P94" s="106"/>
      <c r="Q94" s="106"/>
      <c r="R94" s="114"/>
      <c r="S94" s="106"/>
      <c r="T94" s="106"/>
      <c r="U94" s="106"/>
      <c r="V94" s="106"/>
      <c r="W94" s="106"/>
      <c r="X94" s="115"/>
      <c r="Y94" s="116"/>
      <c r="Z94" s="116"/>
      <c r="AA94" s="116"/>
      <c r="AB94" s="116"/>
      <c r="AC94" s="116"/>
      <c r="AD94" s="116"/>
      <c r="AE94" s="116"/>
      <c r="AF94" s="116"/>
      <c r="AG94" s="116"/>
      <c r="AH94" s="133"/>
      <c r="AI94" s="117">
        <v>55.55</v>
      </c>
      <c r="AJ94" s="118">
        <f t="shared" si="23"/>
        <v>1.111</v>
      </c>
      <c r="AK94" s="1"/>
      <c r="AL94" s="1"/>
    </row>
    <row r="95" spans="1:38" ht="12.75" customHeight="1">
      <c r="A95" s="176" t="s">
        <v>71</v>
      </c>
      <c r="B95" s="152"/>
      <c r="C95" s="171" t="s">
        <v>56</v>
      </c>
      <c r="D95" s="105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>
        <v>0.03</v>
      </c>
      <c r="R95" s="106"/>
      <c r="S95" s="106"/>
      <c r="T95" s="106"/>
      <c r="U95" s="106"/>
      <c r="V95" s="106"/>
      <c r="W95" s="106"/>
      <c r="X95" s="115"/>
      <c r="Y95" s="116"/>
      <c r="Z95" s="116"/>
      <c r="AA95" s="116"/>
      <c r="AB95" s="116"/>
      <c r="AC95" s="116"/>
      <c r="AD95" s="116"/>
      <c r="AE95" s="116"/>
      <c r="AF95" s="116"/>
      <c r="AG95" s="116"/>
      <c r="AH95" s="133">
        <f t="shared" ref="AH95" si="26">SUM(D96:X96)</f>
        <v>0.03</v>
      </c>
      <c r="AI95" s="117"/>
      <c r="AJ95" s="117"/>
      <c r="AK95" s="1"/>
      <c r="AL95" s="1"/>
    </row>
    <row r="96" spans="1:38" ht="12.75" customHeight="1">
      <c r="A96" s="176"/>
      <c r="B96" s="152"/>
      <c r="C96" s="171"/>
      <c r="D96" s="112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>
        <f>Q95*I12</f>
        <v>0.03</v>
      </c>
      <c r="R96" s="106"/>
      <c r="S96" s="106"/>
      <c r="T96" s="106"/>
      <c r="U96" s="106"/>
      <c r="V96" s="106"/>
      <c r="W96" s="106"/>
      <c r="X96" s="115"/>
      <c r="Y96" s="116"/>
      <c r="Z96" s="116"/>
      <c r="AA96" s="116"/>
      <c r="AB96" s="116"/>
      <c r="AC96" s="116"/>
      <c r="AD96" s="116"/>
      <c r="AE96" s="116"/>
      <c r="AF96" s="116"/>
      <c r="AG96" s="116"/>
      <c r="AH96" s="133"/>
      <c r="AI96" s="117">
        <v>55.55</v>
      </c>
      <c r="AJ96" s="118">
        <f t="shared" si="23"/>
        <v>1.6664999999999999</v>
      </c>
      <c r="AK96" s="1"/>
      <c r="AL96" s="1"/>
    </row>
    <row r="97" spans="1:55" ht="15.75" customHeight="1">
      <c r="A97" s="177" t="s">
        <v>72</v>
      </c>
      <c r="B97" s="152"/>
      <c r="C97" s="171" t="s">
        <v>56</v>
      </c>
      <c r="D97" s="105"/>
      <c r="E97" s="106"/>
      <c r="F97" s="122">
        <v>2.0000000000000001E-4</v>
      </c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15"/>
      <c r="Y97" s="116"/>
      <c r="Z97" s="116"/>
      <c r="AA97" s="116"/>
      <c r="AB97" s="116"/>
      <c r="AC97" s="116"/>
      <c r="AD97" s="116"/>
      <c r="AE97" s="116"/>
      <c r="AF97" s="116"/>
      <c r="AG97" s="116"/>
      <c r="AH97" s="133">
        <f t="shared" ref="AH97" si="27">SUM(D98:X98)</f>
        <v>2.0000000000000001E-4</v>
      </c>
      <c r="AI97" s="117"/>
      <c r="AJ97" s="117"/>
      <c r="AK97" s="1"/>
      <c r="AL97" s="1"/>
    </row>
    <row r="98" spans="1:55" ht="15" customHeight="1">
      <c r="A98" s="177"/>
      <c r="B98" s="152"/>
      <c r="C98" s="171"/>
      <c r="D98" s="105"/>
      <c r="E98" s="106"/>
      <c r="F98" s="119">
        <f>F97*I12</f>
        <v>2.0000000000000001E-4</v>
      </c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19"/>
      <c r="W98" s="106"/>
      <c r="X98" s="115"/>
      <c r="Y98" s="116"/>
      <c r="Z98" s="116"/>
      <c r="AA98" s="116"/>
      <c r="AB98" s="116"/>
      <c r="AC98" s="116"/>
      <c r="AD98" s="116"/>
      <c r="AE98" s="116"/>
      <c r="AF98" s="116"/>
      <c r="AG98" s="116"/>
      <c r="AH98" s="133"/>
      <c r="AI98" s="117">
        <v>700</v>
      </c>
      <c r="AJ98" s="117">
        <f t="shared" si="23"/>
        <v>0.14000000000000001</v>
      </c>
      <c r="AK98" s="1"/>
      <c r="AL98" s="1"/>
    </row>
    <row r="99" spans="1:55" ht="9" hidden="1" customHeight="1">
      <c r="A99" s="74"/>
      <c r="B99" s="83"/>
      <c r="C99" s="84"/>
      <c r="D99" s="75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7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8"/>
      <c r="AH99" s="79"/>
      <c r="AI99" s="80"/>
      <c r="AJ99" s="80">
        <f t="shared" si="23"/>
        <v>0</v>
      </c>
      <c r="AK99" s="1"/>
      <c r="AL99" s="1"/>
    </row>
    <row r="100" spans="1:55" ht="13.5" hidden="1" customHeight="1">
      <c r="A100" s="180" t="s">
        <v>82</v>
      </c>
      <c r="B100" s="182"/>
      <c r="C100" s="184" t="s">
        <v>73</v>
      </c>
      <c r="D100" s="75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81"/>
      <c r="R100" s="76"/>
      <c r="S100" s="76"/>
      <c r="T100" s="76"/>
      <c r="U100" s="77"/>
      <c r="V100" s="81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8"/>
      <c r="AH100" s="186">
        <f t="shared" ref="AH100" si="28">SUM(D101:AE101)</f>
        <v>0</v>
      </c>
      <c r="AI100" s="82"/>
      <c r="AJ100" s="82" t="e">
        <f>#REF!*AI100</f>
        <v>#REF!</v>
      </c>
      <c r="AK100" s="1"/>
      <c r="AL100" s="1"/>
    </row>
    <row r="101" spans="1:55" ht="23.25" hidden="1" customHeight="1">
      <c r="A101" s="181"/>
      <c r="B101" s="183"/>
      <c r="C101" s="185"/>
      <c r="D101" s="75"/>
      <c r="E101" s="76"/>
      <c r="F101" s="76">
        <f>F100*I12</f>
        <v>0</v>
      </c>
      <c r="G101" s="85"/>
      <c r="H101" s="76"/>
      <c r="I101" s="76"/>
      <c r="J101" s="76"/>
      <c r="K101" s="76"/>
      <c r="L101" s="76"/>
      <c r="M101" s="76"/>
      <c r="N101" s="76"/>
      <c r="O101" s="76"/>
      <c r="P101" s="76"/>
      <c r="Q101" s="86"/>
      <c r="R101" s="76"/>
      <c r="S101" s="76"/>
      <c r="T101" s="76"/>
      <c r="U101" s="87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8"/>
      <c r="AH101" s="186"/>
      <c r="AI101" s="82"/>
      <c r="AJ101" s="82">
        <f t="shared" si="23"/>
        <v>0</v>
      </c>
      <c r="AK101" s="1"/>
      <c r="AL101" s="1"/>
    </row>
    <row r="102" spans="1:55" ht="5.25" hidden="1" customHeight="1">
      <c r="A102" s="180"/>
      <c r="B102" s="182"/>
      <c r="C102" s="184" t="s">
        <v>56</v>
      </c>
      <c r="D102" s="75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81"/>
      <c r="R102" s="76"/>
      <c r="S102" s="76"/>
      <c r="T102" s="76"/>
      <c r="U102" s="77"/>
      <c r="V102" s="81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8"/>
      <c r="AH102" s="186">
        <f>SUM(D103:AE103)</f>
        <v>0</v>
      </c>
      <c r="AI102" s="88"/>
      <c r="AJ102" s="82">
        <f t="shared" si="23"/>
        <v>0</v>
      </c>
      <c r="AK102" s="1"/>
      <c r="AL102" s="1"/>
      <c r="AM102" s="3"/>
      <c r="AN102" s="3"/>
      <c r="AO102" s="3"/>
      <c r="AP102" s="3"/>
      <c r="AQ102" s="3"/>
      <c r="AR102" s="3"/>
      <c r="AS102" s="3"/>
      <c r="AT102" s="3"/>
      <c r="AU102" s="3"/>
      <c r="AV102" s="4"/>
      <c r="AW102" s="3"/>
      <c r="AX102" s="3"/>
      <c r="AY102" s="3"/>
      <c r="AZ102" s="3"/>
      <c r="BA102" s="3"/>
      <c r="BB102" s="3"/>
      <c r="BC102" s="3"/>
    </row>
    <row r="103" spans="1:55" ht="4.5" hidden="1" customHeight="1">
      <c r="A103" s="181"/>
      <c r="B103" s="183"/>
      <c r="C103" s="185"/>
      <c r="D103" s="75"/>
      <c r="E103" s="76"/>
      <c r="F103" s="76"/>
      <c r="G103" s="85"/>
      <c r="H103" s="76"/>
      <c r="I103" s="76"/>
      <c r="J103" s="76"/>
      <c r="K103" s="76"/>
      <c r="L103" s="76"/>
      <c r="M103" s="76"/>
      <c r="N103" s="76"/>
      <c r="O103" s="76"/>
      <c r="P103" s="76"/>
      <c r="Q103" s="86"/>
      <c r="R103" s="76"/>
      <c r="S103" s="76"/>
      <c r="T103" s="76"/>
      <c r="U103" s="77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8"/>
      <c r="AH103" s="186"/>
      <c r="AI103" s="88"/>
      <c r="AJ103" s="82">
        <f t="shared" si="23"/>
        <v>0</v>
      </c>
      <c r="AK103" s="1"/>
      <c r="AL103" s="1"/>
      <c r="AM103" s="3"/>
      <c r="AN103" s="3"/>
      <c r="AO103" s="3"/>
      <c r="AP103" s="3"/>
      <c r="AQ103" s="3"/>
      <c r="AR103" s="4"/>
      <c r="AS103" s="3"/>
      <c r="AT103" s="3"/>
      <c r="AU103" s="3"/>
      <c r="AV103" s="3"/>
      <c r="AW103" s="3"/>
      <c r="AX103" s="3"/>
      <c r="AY103" s="3"/>
    </row>
    <row r="104" spans="1:55" ht="0.75" customHeight="1">
      <c r="A104" s="89" t="s">
        <v>80</v>
      </c>
      <c r="B104" s="90"/>
      <c r="C104" s="91" t="s">
        <v>56</v>
      </c>
      <c r="D104" s="75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81"/>
      <c r="R104" s="76"/>
      <c r="S104" s="76"/>
      <c r="T104" s="76"/>
      <c r="U104" s="77"/>
      <c r="V104" s="81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8"/>
      <c r="AH104" s="92" t="e">
        <f>SUM(#REF!)</f>
        <v>#REF!</v>
      </c>
      <c r="AI104" s="88"/>
      <c r="AJ104" s="93"/>
      <c r="AK104" s="1"/>
      <c r="AL104" s="1"/>
      <c r="AM104" s="3"/>
      <c r="AN104" s="3"/>
      <c r="AO104" s="3"/>
      <c r="AP104" s="3"/>
      <c r="AQ104" s="3"/>
      <c r="AR104" s="3"/>
      <c r="AS104" s="3"/>
      <c r="AT104" s="3"/>
      <c r="AU104" s="4"/>
      <c r="AV104" s="3"/>
      <c r="AW104" s="3"/>
      <c r="AX104" s="3"/>
      <c r="AY104" s="3"/>
      <c r="AZ104" s="3"/>
      <c r="BA104" s="3"/>
      <c r="BB104" s="3"/>
    </row>
    <row r="105" spans="1:55" s="9" customFormat="1" ht="32.25" customHeight="1">
      <c r="A105" s="188" t="s">
        <v>97</v>
      </c>
      <c r="B105" s="189"/>
      <c r="C105" s="190"/>
      <c r="D105" s="191" t="s">
        <v>98</v>
      </c>
      <c r="E105" s="190"/>
      <c r="F105" s="190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0"/>
      <c r="S105" s="192" t="s">
        <v>99</v>
      </c>
      <c r="T105" s="192"/>
      <c r="U105" s="192"/>
      <c r="V105" s="192"/>
      <c r="W105" s="192"/>
      <c r="X105" s="192"/>
      <c r="Y105" s="192"/>
      <c r="Z105" s="192"/>
      <c r="AA105" s="192"/>
      <c r="AB105" s="192"/>
      <c r="AC105" s="190"/>
      <c r="AD105" s="190"/>
      <c r="AE105" s="190"/>
      <c r="AF105" s="190"/>
      <c r="AG105" s="190"/>
      <c r="AH105" s="190"/>
      <c r="AI105" s="7"/>
      <c r="AJ105" s="94"/>
      <c r="AK105" s="7"/>
      <c r="AL105" s="7"/>
    </row>
    <row r="106" spans="1:55" s="9" customFormat="1" ht="9.75" customHeight="1">
      <c r="A106" s="188"/>
      <c r="B106" s="189"/>
      <c r="C106" s="190"/>
      <c r="D106" s="191"/>
      <c r="E106" s="190"/>
      <c r="F106" s="190"/>
      <c r="G106" s="190"/>
      <c r="H106" s="190"/>
      <c r="I106" s="190"/>
      <c r="J106" s="190"/>
      <c r="K106" s="190"/>
      <c r="L106" s="190"/>
      <c r="M106" s="190"/>
      <c r="N106" s="190"/>
      <c r="O106" s="190"/>
      <c r="P106" s="190"/>
      <c r="Q106" s="190"/>
      <c r="R106" s="190"/>
      <c r="S106" s="188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190"/>
      <c r="AH106" s="190"/>
      <c r="AI106" s="7"/>
      <c r="AJ106" s="7"/>
      <c r="AK106" s="7"/>
      <c r="AL106" s="7"/>
    </row>
    <row r="107" spans="1:55" s="9" customFormat="1" ht="19.5">
      <c r="A107" s="189" t="s">
        <v>100</v>
      </c>
      <c r="B107" s="189"/>
      <c r="C107" s="190"/>
      <c r="D107" s="191"/>
      <c r="E107" s="190"/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7"/>
      <c r="AJ107" s="7"/>
      <c r="AK107" s="7"/>
      <c r="AL107" s="7"/>
    </row>
    <row r="108" spans="1:55" s="9" customFormat="1" ht="19.5">
      <c r="A108" s="188"/>
      <c r="B108" s="189"/>
      <c r="C108" s="190"/>
      <c r="D108" s="191"/>
      <c r="E108" s="190"/>
      <c r="F108" s="190"/>
      <c r="G108" s="190"/>
      <c r="H108" s="190"/>
      <c r="I108" s="190"/>
      <c r="J108" s="190"/>
      <c r="K108" s="190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  <c r="AF108" s="190"/>
      <c r="AG108" s="190"/>
      <c r="AH108" s="190"/>
      <c r="AI108" s="7"/>
      <c r="AJ108" s="7"/>
      <c r="AK108" s="7"/>
      <c r="AL108" s="7"/>
    </row>
    <row r="109" spans="1:55" s="9" customFormat="1" ht="18.75">
      <c r="A109" s="5"/>
      <c r="B109" s="6"/>
      <c r="C109" s="7"/>
      <c r="D109" s="8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</row>
    <row r="110" spans="1:55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55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</sheetData>
  <sheetProtection selectLockedCells="1" selectUnlockedCells="1"/>
  <mergeCells count="219">
    <mergeCell ref="B43:B44"/>
    <mergeCell ref="A43:A44"/>
    <mergeCell ref="B41:B42"/>
    <mergeCell ref="A41:A42"/>
    <mergeCell ref="B29:B30"/>
    <mergeCell ref="A29:A30"/>
    <mergeCell ref="A27:A28"/>
    <mergeCell ref="B39:B40"/>
    <mergeCell ref="A39:A40"/>
    <mergeCell ref="B37:B38"/>
    <mergeCell ref="A37:A38"/>
    <mergeCell ref="B35:B36"/>
    <mergeCell ref="A35:A36"/>
    <mergeCell ref="B33:B34"/>
    <mergeCell ref="A33:A34"/>
    <mergeCell ref="B31:B32"/>
    <mergeCell ref="A31:A32"/>
    <mergeCell ref="AH93:AH94"/>
    <mergeCell ref="AH95:AH96"/>
    <mergeCell ref="B45:B46"/>
    <mergeCell ref="A45:A46"/>
    <mergeCell ref="N65:N67"/>
    <mergeCell ref="O65:O67"/>
    <mergeCell ref="C87:C88"/>
    <mergeCell ref="AH55:AH56"/>
    <mergeCell ref="AH57:AH58"/>
    <mergeCell ref="AH59:AH60"/>
    <mergeCell ref="AH69:AH70"/>
    <mergeCell ref="AH71:AH72"/>
    <mergeCell ref="AH73:AH74"/>
    <mergeCell ref="AH75:AH76"/>
    <mergeCell ref="AH79:AH80"/>
    <mergeCell ref="AH81:AH82"/>
    <mergeCell ref="C75:C76"/>
    <mergeCell ref="C79:C80"/>
    <mergeCell ref="C81:C82"/>
    <mergeCell ref="C95:C96"/>
    <mergeCell ref="M65:M67"/>
    <mergeCell ref="A51:A52"/>
    <mergeCell ref="A69:A70"/>
    <mergeCell ref="B49:B50"/>
    <mergeCell ref="A102:A103"/>
    <mergeCell ref="B102:B103"/>
    <mergeCell ref="C102:C103"/>
    <mergeCell ref="AH102:AH103"/>
    <mergeCell ref="C93:C94"/>
    <mergeCell ref="A83:A84"/>
    <mergeCell ref="A85:A86"/>
    <mergeCell ref="A95:A96"/>
    <mergeCell ref="B87:B88"/>
    <mergeCell ref="C89:C90"/>
    <mergeCell ref="C91:C92"/>
    <mergeCell ref="B89:B90"/>
    <mergeCell ref="AH97:AH98"/>
    <mergeCell ref="AH100:AH101"/>
    <mergeCell ref="C100:C101"/>
    <mergeCell ref="A97:A98"/>
    <mergeCell ref="A100:A101"/>
    <mergeCell ref="B100:B101"/>
    <mergeCell ref="AH89:AH90"/>
    <mergeCell ref="AH91:AH92"/>
    <mergeCell ref="C97:C98"/>
    <mergeCell ref="B95:B96"/>
    <mergeCell ref="B97:B98"/>
    <mergeCell ref="A89:A90"/>
    <mergeCell ref="AH41:AH42"/>
    <mergeCell ref="AH43:AH44"/>
    <mergeCell ref="AH45:AH46"/>
    <mergeCell ref="AH51:AH52"/>
    <mergeCell ref="AH53:AH54"/>
    <mergeCell ref="AH49:AH50"/>
    <mergeCell ref="C35:C36"/>
    <mergeCell ref="C37:C38"/>
    <mergeCell ref="C39:C40"/>
    <mergeCell ref="C41:C42"/>
    <mergeCell ref="C43:C44"/>
    <mergeCell ref="C45:C46"/>
    <mergeCell ref="AH47:AH48"/>
    <mergeCell ref="C47:C48"/>
    <mergeCell ref="A49:A50"/>
    <mergeCell ref="B47:B48"/>
    <mergeCell ref="A53:A54"/>
    <mergeCell ref="A55:A56"/>
    <mergeCell ref="A57:A58"/>
    <mergeCell ref="A59:A60"/>
    <mergeCell ref="B53:B54"/>
    <mergeCell ref="B51:B52"/>
    <mergeCell ref="A47:A48"/>
    <mergeCell ref="C57:C58"/>
    <mergeCell ref="C59:C60"/>
    <mergeCell ref="C85:C86"/>
    <mergeCell ref="C71:C72"/>
    <mergeCell ref="C73:C74"/>
    <mergeCell ref="B59:B60"/>
    <mergeCell ref="B55:B56"/>
    <mergeCell ref="B57:B58"/>
    <mergeCell ref="C55:C56"/>
    <mergeCell ref="A91:A92"/>
    <mergeCell ref="A93:A94"/>
    <mergeCell ref="B71:B72"/>
    <mergeCell ref="B73:B74"/>
    <mergeCell ref="B75:B76"/>
    <mergeCell ref="B79:B80"/>
    <mergeCell ref="B81:B82"/>
    <mergeCell ref="B83:B84"/>
    <mergeCell ref="B85:B86"/>
    <mergeCell ref="A81:A82"/>
    <mergeCell ref="A79:A80"/>
    <mergeCell ref="A75:A76"/>
    <mergeCell ref="A87:A88"/>
    <mergeCell ref="A73:A74"/>
    <mergeCell ref="B93:B94"/>
    <mergeCell ref="B91:B92"/>
    <mergeCell ref="A71:A72"/>
    <mergeCell ref="A77:A78"/>
    <mergeCell ref="E65:E67"/>
    <mergeCell ref="F65:F67"/>
    <mergeCell ref="G65:G67"/>
    <mergeCell ref="H65:H67"/>
    <mergeCell ref="I65:I67"/>
    <mergeCell ref="V65:V67"/>
    <mergeCell ref="W65:W67"/>
    <mergeCell ref="P65:P67"/>
    <mergeCell ref="Q65:Q67"/>
    <mergeCell ref="R65:R67"/>
    <mergeCell ref="S65:S67"/>
    <mergeCell ref="T65:T67"/>
    <mergeCell ref="U65:U67"/>
    <mergeCell ref="J65:J67"/>
    <mergeCell ref="K65:K67"/>
    <mergeCell ref="L65:L67"/>
    <mergeCell ref="C29:C30"/>
    <mergeCell ref="C53:C54"/>
    <mergeCell ref="AH29:AH30"/>
    <mergeCell ref="AH83:AH84"/>
    <mergeCell ref="AH85:AH86"/>
    <mergeCell ref="AH87:AH88"/>
    <mergeCell ref="AH62:AI62"/>
    <mergeCell ref="D63:K64"/>
    <mergeCell ref="L63:T64"/>
    <mergeCell ref="U63:X64"/>
    <mergeCell ref="Y63:AC64"/>
    <mergeCell ref="AH63:AI63"/>
    <mergeCell ref="AH64:AI64"/>
    <mergeCell ref="AH31:AH32"/>
    <mergeCell ref="AH33:AH34"/>
    <mergeCell ref="D65:D67"/>
    <mergeCell ref="C49:C50"/>
    <mergeCell ref="C51:C52"/>
    <mergeCell ref="AH35:AH36"/>
    <mergeCell ref="C83:C84"/>
    <mergeCell ref="C31:C32"/>
    <mergeCell ref="C33:C34"/>
    <mergeCell ref="AH37:AH38"/>
    <mergeCell ref="AH39:AH40"/>
    <mergeCell ref="AH7:AI7"/>
    <mergeCell ref="H21:H23"/>
    <mergeCell ref="I21:I23"/>
    <mergeCell ref="Q9:R9"/>
    <mergeCell ref="AH27:AH28"/>
    <mergeCell ref="U21:U23"/>
    <mergeCell ref="V21:V23"/>
    <mergeCell ref="W21:W23"/>
    <mergeCell ref="X21:X23"/>
    <mergeCell ref="Q21:Q23"/>
    <mergeCell ref="R21:R23"/>
    <mergeCell ref="S21:S23"/>
    <mergeCell ref="T21:T23"/>
    <mergeCell ref="L21:L23"/>
    <mergeCell ref="M21:M23"/>
    <mergeCell ref="N21:N23"/>
    <mergeCell ref="O21:O23"/>
    <mergeCell ref="P21:P23"/>
    <mergeCell ref="J21:J23"/>
    <mergeCell ref="K21:K23"/>
    <mergeCell ref="AD9:AG9"/>
    <mergeCell ref="O14:P14"/>
    <mergeCell ref="E6:G6"/>
    <mergeCell ref="H6:J6"/>
    <mergeCell ref="K6:M6"/>
    <mergeCell ref="B8:D8"/>
    <mergeCell ref="E8:G8"/>
    <mergeCell ref="H8:J8"/>
    <mergeCell ref="H9:J9"/>
    <mergeCell ref="K9:M9"/>
    <mergeCell ref="C27:C28"/>
    <mergeCell ref="B27:B28"/>
    <mergeCell ref="K12:M12"/>
    <mergeCell ref="G21:G23"/>
    <mergeCell ref="B9:D9"/>
    <mergeCell ref="E9:G9"/>
    <mergeCell ref="D21:D23"/>
    <mergeCell ref="E21:E23"/>
    <mergeCell ref="C18:C19"/>
    <mergeCell ref="F21:F23"/>
    <mergeCell ref="AH77:AH78"/>
    <mergeCell ref="AH6:AI6"/>
    <mergeCell ref="A7:D7"/>
    <mergeCell ref="E7:G7"/>
    <mergeCell ref="H7:J7"/>
    <mergeCell ref="K7:M7"/>
    <mergeCell ref="N7:P7"/>
    <mergeCell ref="Q7:R7"/>
    <mergeCell ref="L19:T20"/>
    <mergeCell ref="U19:X20"/>
    <mergeCell ref="Y19:AC20"/>
    <mergeCell ref="AH19:AI19"/>
    <mergeCell ref="AH20:AI20"/>
    <mergeCell ref="N8:P8"/>
    <mergeCell ref="Q8:R8"/>
    <mergeCell ref="AH8:AI9"/>
    <mergeCell ref="N12:P12"/>
    <mergeCell ref="K8:M8"/>
    <mergeCell ref="B10:D10"/>
    <mergeCell ref="K10:M10"/>
    <mergeCell ref="Q11:R11"/>
    <mergeCell ref="AH18:AI18"/>
    <mergeCell ref="D19:K20"/>
    <mergeCell ref="A6:D6"/>
  </mergeCells>
  <pageMargins left="0.23622047244094491" right="0.15748031496062992" top="0.19685039370078741" bottom="0.15748031496062992" header="0.51181102362204722" footer="0.23622047244094491"/>
  <pageSetup paperSize="9" scale="72" firstPageNumber="0" fitToHeight="0" pageOrder="overThenDown" orientation="landscape" horizontalDpi="4294967293" r:id="rId1"/>
  <headerFooter alignWithMargins="0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2026-02-16T10:48:15Z</cp:lastPrinted>
  <dcterms:created xsi:type="dcterms:W3CDTF">2017-01-24T07:06:11Z</dcterms:created>
  <dcterms:modified xsi:type="dcterms:W3CDTF">2026-02-27T10:38:37Z</dcterms:modified>
</cp:coreProperties>
</file>