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7785" yWindow="-15" windowWidth="7590" windowHeight="5655"/>
  </bookViews>
  <sheets>
    <sheet name="УП" sheetId="1" r:id="rId1"/>
    <sheet name="Титул" sheetId="6" r:id="rId2"/>
  </sheets>
  <calcPr calcId="144525" refMode="R1C1"/>
</workbook>
</file>

<file path=xl/calcChain.xml><?xml version="1.0" encoding="utf-8"?>
<calcChain xmlns="http://schemas.openxmlformats.org/spreadsheetml/2006/main">
  <c r="M47" i="1" l="1"/>
  <c r="M41" i="1"/>
  <c r="O47" i="1"/>
  <c r="P47" i="1"/>
  <c r="Q47" i="1"/>
  <c r="N47" i="1"/>
  <c r="O41" i="1"/>
  <c r="P41" i="1"/>
  <c r="Q41" i="1"/>
  <c r="N41" i="1"/>
  <c r="O31" i="1"/>
  <c r="P31" i="1"/>
  <c r="Q31" i="1"/>
  <c r="N31" i="1"/>
  <c r="L41" i="1"/>
  <c r="G24" i="1"/>
  <c r="H24" i="1"/>
  <c r="I24" i="1"/>
  <c r="J24" i="1"/>
  <c r="K24" i="1"/>
  <c r="L24" i="1"/>
  <c r="M24" i="1"/>
  <c r="N24" i="1"/>
  <c r="O24" i="1"/>
  <c r="P24" i="1"/>
  <c r="Q24" i="1"/>
  <c r="F24" i="1"/>
  <c r="E24" i="1" l="1"/>
  <c r="F9" i="1"/>
  <c r="H9" i="1"/>
  <c r="I9" i="1"/>
  <c r="J9" i="1"/>
  <c r="K9" i="1"/>
  <c r="L9" i="1"/>
  <c r="M9" i="1"/>
  <c r="N9" i="1"/>
  <c r="O9" i="1"/>
  <c r="P9" i="1"/>
  <c r="Q9" i="1"/>
  <c r="E9" i="1"/>
  <c r="H31" i="1" l="1"/>
  <c r="I31" i="1"/>
  <c r="J31" i="1"/>
  <c r="K31" i="1"/>
  <c r="L31" i="1"/>
  <c r="M31" i="1"/>
  <c r="E31" i="1"/>
  <c r="F31" i="1"/>
  <c r="G31" i="1"/>
  <c r="H47" i="1"/>
  <c r="I47" i="1"/>
  <c r="J47" i="1"/>
  <c r="K47" i="1"/>
  <c r="L47" i="1"/>
  <c r="L39" i="1" s="1"/>
  <c r="M39" i="1"/>
  <c r="E47" i="1"/>
  <c r="F47" i="1"/>
  <c r="G47" i="1"/>
  <c r="H41" i="1"/>
  <c r="I41" i="1"/>
  <c r="J41" i="1"/>
  <c r="K41" i="1"/>
  <c r="N39" i="1"/>
  <c r="N57" i="1" s="1"/>
  <c r="O39" i="1"/>
  <c r="O57" i="1" s="1"/>
  <c r="P39" i="1"/>
  <c r="P57" i="1" s="1"/>
  <c r="Q39" i="1"/>
  <c r="Q57" i="1" s="1"/>
  <c r="E41" i="1"/>
  <c r="F41" i="1"/>
  <c r="G41" i="1"/>
  <c r="J39" i="1" l="1"/>
  <c r="G39" i="1"/>
  <c r="H39" i="1"/>
  <c r="K39" i="1"/>
  <c r="I39" i="1"/>
  <c r="E39" i="1"/>
  <c r="E57" i="1" s="1"/>
  <c r="F39" i="1"/>
  <c r="G21" i="1" l="1"/>
  <c r="G19" i="1"/>
  <c r="G18" i="1"/>
  <c r="G17" i="1"/>
  <c r="G16" i="1"/>
  <c r="G15" i="1"/>
  <c r="G14" i="1"/>
  <c r="G13" i="1"/>
  <c r="G12" i="1"/>
  <c r="G11" i="1"/>
  <c r="G10" i="1"/>
  <c r="G9" i="1" l="1"/>
  <c r="G57" i="1" l="1"/>
  <c r="F57" i="1" l="1"/>
</calcChain>
</file>

<file path=xl/sharedStrings.xml><?xml version="1.0" encoding="utf-8"?>
<sst xmlns="http://schemas.openxmlformats.org/spreadsheetml/2006/main" count="197" uniqueCount="174">
  <si>
    <t xml:space="preserve"> Индекс</t>
  </si>
  <si>
    <t>Наименование циклов, дисциплин, профессиональных модулей, МДК, практик</t>
  </si>
  <si>
    <t>Формы промежуточной аттестации</t>
  </si>
  <si>
    <t>Объем образовательной программы</t>
  </si>
  <si>
    <t>Учебная нагрузка обучающихся (час.)</t>
  </si>
  <si>
    <t>ВСЕГО</t>
  </si>
  <si>
    <t>I курс</t>
  </si>
  <si>
    <t>По практикам производственной и учебной</t>
  </si>
  <si>
    <t>Консультации</t>
  </si>
  <si>
    <t>Промежуточная аттестация</t>
  </si>
  <si>
    <t xml:space="preserve">зачеты </t>
  </si>
  <si>
    <t>экзамены</t>
  </si>
  <si>
    <t>Теоретического обучения</t>
  </si>
  <si>
    <t>в форме 
практической подготовки</t>
  </si>
  <si>
    <t>1            </t>
  </si>
  <si>
    <t>2                    </t>
  </si>
  <si>
    <t>ОУД 01</t>
  </si>
  <si>
    <t>Русский язык</t>
  </si>
  <si>
    <t>ОУД 02</t>
  </si>
  <si>
    <t>Литература</t>
  </si>
  <si>
    <t>ОУД 03</t>
  </si>
  <si>
    <t>История</t>
  </si>
  <si>
    <t>ОУД 04</t>
  </si>
  <si>
    <t xml:space="preserve">Обществознание </t>
  </si>
  <si>
    <t>ОУД 05</t>
  </si>
  <si>
    <t>География</t>
  </si>
  <si>
    <t>ОУД 06</t>
  </si>
  <si>
    <t>Иностранный язык</t>
  </si>
  <si>
    <t>ОУД 07</t>
  </si>
  <si>
    <t>Математика</t>
  </si>
  <si>
    <t>ОУД 08</t>
  </si>
  <si>
    <t xml:space="preserve">Информатика </t>
  </si>
  <si>
    <t>ОУД 09</t>
  </si>
  <si>
    <t>Физическая культура</t>
  </si>
  <si>
    <t>ОУД 10</t>
  </si>
  <si>
    <t>ОУД 11</t>
  </si>
  <si>
    <t>Физика</t>
  </si>
  <si>
    <t>ОУД 12</t>
  </si>
  <si>
    <t>Химия</t>
  </si>
  <si>
    <t>ОУД 13</t>
  </si>
  <si>
    <t>Биология</t>
  </si>
  <si>
    <t>ОП.00</t>
  </si>
  <si>
    <t xml:space="preserve">Общепрофессиональный цикл </t>
  </si>
  <si>
    <t>ОП.01</t>
  </si>
  <si>
    <t>ОП.02</t>
  </si>
  <si>
    <t>ОП.03</t>
  </si>
  <si>
    <t>Безопасность жизнедеятельности</t>
  </si>
  <si>
    <t>ОП.04</t>
  </si>
  <si>
    <t>Иностранный язык в профессиональной деятельности</t>
  </si>
  <si>
    <t>ОП.05</t>
  </si>
  <si>
    <t>ОП.07</t>
  </si>
  <si>
    <t>Основы бережливого производства</t>
  </si>
  <si>
    <t>ПМ.00</t>
  </si>
  <si>
    <t>Профессиональный цикл</t>
  </si>
  <si>
    <t>МДК.01.01</t>
  </si>
  <si>
    <t>УП.01</t>
  </si>
  <si>
    <t>Учебная практика</t>
  </si>
  <si>
    <t>ПП.01</t>
  </si>
  <si>
    <t>Производственная практика</t>
  </si>
  <si>
    <t>ГИА</t>
  </si>
  <si>
    <t>Всего</t>
  </si>
  <si>
    <t>учебной практики</t>
  </si>
  <si>
    <t xml:space="preserve">производств.практики </t>
  </si>
  <si>
    <t>зачетов</t>
  </si>
  <si>
    <t>лабор. и практические занятия</t>
  </si>
  <si>
    <t>1 сем.            17 недель</t>
  </si>
  <si>
    <t>2 сем.          24 недели</t>
  </si>
  <si>
    <t>-/ДЗ/-/-</t>
  </si>
  <si>
    <t>Распределение обязательной аудиторной нагрузки по курсам и семестрам (час.в семестр)</t>
  </si>
  <si>
    <t>СГ.00</t>
  </si>
  <si>
    <t>Социально-гуманитарный цикл</t>
  </si>
  <si>
    <t>СГ.01</t>
  </si>
  <si>
    <t>История России</t>
  </si>
  <si>
    <t>СГ.02</t>
  </si>
  <si>
    <t>СГ.03</t>
  </si>
  <si>
    <t>СГ.04</t>
  </si>
  <si>
    <t>СГ.05</t>
  </si>
  <si>
    <t>СГ.06</t>
  </si>
  <si>
    <t>Основы финансовой грамотности</t>
  </si>
  <si>
    <t>Основы инженерной графики</t>
  </si>
  <si>
    <t>Основы материаловедения и технология общеслесарных работ</t>
  </si>
  <si>
    <t>Техническая механика с основами технических измерений</t>
  </si>
  <si>
    <t>Основы электротехники</t>
  </si>
  <si>
    <t>Основы агрономии</t>
  </si>
  <si>
    <t>ОП.06</t>
  </si>
  <si>
    <t>Основы зоотехнии</t>
  </si>
  <si>
    <t>Основы микробиологии, санитарии и гигиены</t>
  </si>
  <si>
    <t>Выполнение работ по ремонту и наладке сельскохозяйственных машин и оборудования</t>
  </si>
  <si>
    <t>МДК.01.02</t>
  </si>
  <si>
    <t>Выполнение стендовой обкатки, испытания и регулирования и наладки отремонтированных сельскохозяйственных машин и оборудования</t>
  </si>
  <si>
    <t>Общеобразовательный цикл</t>
  </si>
  <si>
    <t>-/Э-/-/-</t>
  </si>
  <si>
    <t xml:space="preserve"> -/-/Э/-</t>
  </si>
  <si>
    <t xml:space="preserve"> -/-/ДЗ/-</t>
  </si>
  <si>
    <t>3 сем.            17 недель</t>
  </si>
  <si>
    <t>Срок обучения - 1 год 10 месяцев</t>
  </si>
  <si>
    <t>II  курс</t>
  </si>
  <si>
    <t>2 сем.            24 недели</t>
  </si>
  <si>
    <t xml:space="preserve">Промежуточная аттестация </t>
  </si>
  <si>
    <t>МДК 02.01</t>
  </si>
  <si>
    <t>Теоретическая подготовка водителей категории "С"</t>
  </si>
  <si>
    <t>Учебная пратика</t>
  </si>
  <si>
    <t>УП.02</t>
  </si>
  <si>
    <t>ПМд 02</t>
  </si>
  <si>
    <t>ПМн.01</t>
  </si>
  <si>
    <t>Экзамен по модулю</t>
  </si>
  <si>
    <t>Государственная итоговая аттестация (ДЭ)</t>
  </si>
  <si>
    <t xml:space="preserve">Самостоятельная работа </t>
  </si>
  <si>
    <t>Индивидуальный проект</t>
  </si>
  <si>
    <t>Ремонт узлов и механизмов, восстановление деталей сельскохозяйственных машин и оборудования</t>
  </si>
  <si>
    <t>ОУД 14</t>
  </si>
  <si>
    <t>-/-/ДЗ/-</t>
  </si>
  <si>
    <t>-/-/-/Э</t>
  </si>
  <si>
    <t>-/-/-/ДЗ</t>
  </si>
  <si>
    <t>ДЗ/-/-/-</t>
  </si>
  <si>
    <t xml:space="preserve"> -/-/-/Э</t>
  </si>
  <si>
    <t>Психофизиологические основы деятельности водителя</t>
  </si>
  <si>
    <t>Первая помощь при дорожно-транспортном происшествии</t>
  </si>
  <si>
    <t>Техническое обслуживание автотранспорта</t>
  </si>
  <si>
    <t>МДК 02.02</t>
  </si>
  <si>
    <t>Устройство и техническое обслуживание транспортных средств</t>
  </si>
  <si>
    <t>ПП.02</t>
  </si>
  <si>
    <t xml:space="preserve"> -/-/ДЗк/-</t>
  </si>
  <si>
    <t xml:space="preserve">обучение </t>
  </si>
  <si>
    <t>по учебным дисциплинам и МДК</t>
  </si>
  <si>
    <t xml:space="preserve"> -/-/Эк/-</t>
  </si>
  <si>
    <t>экзаменов, включая по модулю</t>
  </si>
  <si>
    <r>
      <t xml:space="preserve">Государственная итоговая аттестация:                                                                                                                                                       </t>
    </r>
    <r>
      <rPr>
        <sz val="10"/>
        <rFont val="Times New Roman"/>
        <family val="1"/>
        <charset val="204"/>
      </rPr>
      <t xml:space="preserve"> в форме  демонстрационного экзамена</t>
    </r>
  </si>
  <si>
    <t>План учебного процесса ГБПОУ РК "Евпаторийский индустриальный техникум"                                                                                                                                                              по профессии 35.01.27 Мастер сельскохозяйственного производства</t>
  </si>
  <si>
    <t>Министерство образования, науки и молодежи Республики Крым</t>
  </si>
  <si>
    <t>Рассмотрен</t>
  </si>
  <si>
    <t>Утверждаю:</t>
  </si>
  <si>
    <t>на заседании педагогического совета</t>
  </si>
  <si>
    <t xml:space="preserve">Директор </t>
  </si>
  <si>
    <t>Путинцева Н.Е.</t>
  </si>
  <si>
    <t>УЧЕБНЫЙ ПЛАН</t>
  </si>
  <si>
    <t>программы подготовки квалифицированых рабочих, служащих</t>
  </si>
  <si>
    <t>Государственное бюджетное профессиональное образрвательное учреждение Республики Крым                                                                                             "Евпаторийский индустриальный техникум"</t>
  </si>
  <si>
    <t>наименование образовательного учреждения (организации)</t>
  </si>
  <si>
    <t>по профессии среднего профессионального образования</t>
  </si>
  <si>
    <t>код</t>
  </si>
  <si>
    <t>наименование профессии</t>
  </si>
  <si>
    <t>основное общее образование</t>
  </si>
  <si>
    <t>Уровень образования, необходимый для приема на обучение</t>
  </si>
  <si>
    <t>квалификация:</t>
  </si>
  <si>
    <t>20 7</t>
  </si>
  <si>
    <t>21 7</t>
  </si>
  <si>
    <t>22 7</t>
  </si>
  <si>
    <t>23 7</t>
  </si>
  <si>
    <t>24 7</t>
  </si>
  <si>
    <t>25 7</t>
  </si>
  <si>
    <t>форма обучения</t>
  </si>
  <si>
    <t>Очная</t>
  </si>
  <si>
    <t>Срок получения образования по ОП</t>
  </si>
  <si>
    <t>1г 10м</t>
  </si>
  <si>
    <t>год начала подготовки по УП</t>
  </si>
  <si>
    <t>Приказ об утверждении ФГОС</t>
  </si>
  <si>
    <t xml:space="preserve">от </t>
  </si>
  <si>
    <t xml:space="preserve">     № </t>
  </si>
  <si>
    <t>Исп.: зам. директора по УПР Сундукова А.С.</t>
  </si>
  <si>
    <t>35.01.27</t>
  </si>
  <si>
    <t>Мастер сельскохозяйственного производства</t>
  </si>
  <si>
    <t>Протокол № 6 от 26.04.2024 г.</t>
  </si>
  <si>
    <t>26.04.2024 г.</t>
  </si>
  <si>
    <t>Основы безопасности жизнедеятельности и защита Родины</t>
  </si>
  <si>
    <t>мастер сельскохозяйственного производства</t>
  </si>
  <si>
    <t xml:space="preserve">Направленность:                                                                  Мастер по техническому обслуживанию сельскохозяйственных машин и оборудования
</t>
  </si>
  <si>
    <t>дифф. зачетов (без учета физ. культуры)</t>
  </si>
  <si>
    <t>З/ДЗ/-/-</t>
  </si>
  <si>
    <t xml:space="preserve"> -/-/-/Эк</t>
  </si>
  <si>
    <t>-/Э/-/-</t>
  </si>
  <si>
    <t xml:space="preserve"> -/-/-/ДЗк</t>
  </si>
  <si>
    <t>Учебная практика -252 час (7 нед.); производственная практика -252 часов (7 нед.); всего практики - 504 час (14 нед)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</si>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</sst>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1"/>
      <color theme="1"/>
      <name val="Calibri"/>
      <family val="2"/>
      <scheme val="minor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8"/>
      <color indexed="8"/>
      <name val="Tahoma"/>
      <family val="2"/>
      <charset val="204"/>
    </font>
    <font>
      <b/>
      <sz val="11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u/>
      <sz val="10"/>
      <color theme="1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1"/>
      <color indexed="8"/>
      <name val="Tahoma"/>
      <family val="2"/>
      <charset val="204"/>
    </font>
    <font>
      <sz val="11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26"/>
      <color indexed="8"/>
      <name val="Times New Roman"/>
      <family val="1"/>
      <charset val="204"/>
    </font>
    <font>
      <b/>
      <sz val="10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i/>
      <sz val="8"/>
      <color indexed="8"/>
      <name val="Tahoma"/>
      <family val="2"/>
      <charset val="204"/>
    </font>
    <font>
      <sz val="11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sz val="10"/>
      <color indexed="8"/>
      <name val="Times New Roman"/>
      <family val="1"/>
      <charset val="204"/>
    </font>
    <font>
      <b/>
      <sz val="11"/>
      <color indexed="8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9"/>
        <bgColor indexed="16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</cellStyleXfs>
  <cellXfs count="147">
    <xf numFmtId="0" fontId="0" fillId="0" borderId="0" xfId="0"/>
    <xf numFmtId="0" fontId="2" fillId="0" borderId="0" xfId="0" applyFont="1" applyFill="1" applyBorder="1" applyAlignment="1">
      <alignment horizontal="justify" vertical="top" wrapText="1"/>
    </xf>
    <xf numFmtId="0" fontId="7" fillId="2" borderId="1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justify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wrapText="1"/>
    </xf>
    <xf numFmtId="0" fontId="7" fillId="2" borderId="1" xfId="0" applyFont="1" applyFill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wrapText="1"/>
    </xf>
    <xf numFmtId="0" fontId="6" fillId="0" borderId="1" xfId="0" applyFont="1" applyBorder="1" applyAlignment="1">
      <alignment horizontal="justify" textRotation="90" wrapText="1"/>
    </xf>
    <xf numFmtId="0" fontId="1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center" wrapText="1"/>
    </xf>
    <xf numFmtId="0" fontId="6" fillId="4" borderId="1" xfId="0" applyNumberFormat="1" applyFont="1" applyFill="1" applyBorder="1" applyAlignment="1">
      <alignment wrapText="1"/>
    </xf>
    <xf numFmtId="49" fontId="6" fillId="4" borderId="1" xfId="0" applyNumberFormat="1" applyFont="1" applyFill="1" applyBorder="1" applyAlignment="1">
      <alignment horizontal="justify" wrapText="1"/>
    </xf>
    <xf numFmtId="0" fontId="6" fillId="4" borderId="1" xfId="0" applyFont="1" applyFill="1" applyBorder="1" applyAlignment="1">
      <alignment horizontal="justify" wrapText="1"/>
    </xf>
    <xf numFmtId="0" fontId="7" fillId="4" borderId="1" xfId="0" applyFont="1" applyFill="1" applyBorder="1" applyAlignment="1">
      <alignment horizontal="justify" wrapText="1"/>
    </xf>
    <xf numFmtId="0" fontId="7" fillId="0" borderId="1" xfId="0" applyFont="1" applyBorder="1" applyAlignment="1">
      <alignment horizontal="justify" wrapText="1"/>
    </xf>
    <xf numFmtId="0" fontId="6" fillId="4" borderId="1" xfId="0" applyFont="1" applyFill="1" applyBorder="1" applyAlignment="1">
      <alignment horizontal="justify" wrapText="1"/>
    </xf>
    <xf numFmtId="0" fontId="7" fillId="0" borderId="1" xfId="0" applyFont="1" applyBorder="1" applyAlignment="1">
      <alignment horizontal="justify" wrapText="1"/>
    </xf>
    <xf numFmtId="0" fontId="7" fillId="2" borderId="1" xfId="0" applyFont="1" applyFill="1" applyBorder="1" applyAlignment="1">
      <alignment horizontal="justify" wrapText="1"/>
    </xf>
    <xf numFmtId="0" fontId="7" fillId="2" borderId="1" xfId="0" applyFont="1" applyFill="1" applyBorder="1" applyAlignment="1">
      <alignment horizontal="left" wrapText="1"/>
    </xf>
    <xf numFmtId="0" fontId="6" fillId="4" borderId="1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4" fillId="0" borderId="0" xfId="2"/>
    <xf numFmtId="0" fontId="13" fillId="0" borderId="0" xfId="2" applyFont="1" applyAlignment="1"/>
    <xf numFmtId="0" fontId="4" fillId="0" borderId="0" xfId="2" applyAlignment="1"/>
    <xf numFmtId="0" fontId="15" fillId="0" borderId="0" xfId="2" applyFont="1" applyAlignment="1"/>
    <xf numFmtId="0" fontId="4" fillId="5" borderId="0" xfId="2" applyFont="1" applyFill="1" applyBorder="1" applyAlignment="1" applyProtection="1">
      <alignment horizontal="center" vertical="center"/>
      <protection locked="0"/>
    </xf>
    <xf numFmtId="0" fontId="4" fillId="5" borderId="0" xfId="2" applyFont="1" applyFill="1" applyBorder="1" applyAlignment="1" applyProtection="1">
      <alignment horizontal="left" vertical="center"/>
      <protection locked="0"/>
    </xf>
    <xf numFmtId="0" fontId="19" fillId="5" borderId="0" xfId="2" applyFont="1" applyFill="1" applyBorder="1" applyAlignment="1" applyProtection="1">
      <alignment horizontal="left" vertical="center"/>
      <protection locked="0"/>
    </xf>
    <xf numFmtId="0" fontId="23" fillId="5" borderId="0" xfId="2" applyFont="1" applyFill="1" applyBorder="1" applyAlignment="1" applyProtection="1">
      <alignment horizontal="left" vertical="center"/>
      <protection locked="0"/>
    </xf>
    <xf numFmtId="0" fontId="22" fillId="5" borderId="0" xfId="2" applyFont="1" applyFill="1" applyBorder="1" applyAlignment="1" applyProtection="1">
      <alignment horizontal="center" vertical="top"/>
      <protection locked="0"/>
    </xf>
    <xf numFmtId="0" fontId="19" fillId="5" borderId="0" xfId="2" applyFont="1" applyFill="1" applyBorder="1" applyAlignment="1" applyProtection="1">
      <alignment horizontal="left" vertical="top"/>
      <protection locked="0"/>
    </xf>
    <xf numFmtId="0" fontId="25" fillId="0" borderId="0" xfId="2" applyFont="1"/>
    <xf numFmtId="0" fontId="10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left" wrapText="1"/>
    </xf>
    <xf numFmtId="0" fontId="28" fillId="4" borderId="1" xfId="0" applyFont="1" applyFill="1" applyBorder="1" applyAlignment="1">
      <alignment horizontal="center" wrapText="1"/>
    </xf>
    <xf numFmtId="0" fontId="28" fillId="2" borderId="1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wrapText="1"/>
    </xf>
    <xf numFmtId="0" fontId="28" fillId="3" borderId="1" xfId="0" applyFont="1" applyFill="1" applyBorder="1" applyAlignment="1">
      <alignment horizontal="center" wrapText="1"/>
    </xf>
    <xf numFmtId="0" fontId="29" fillId="0" borderId="1" xfId="0" applyFont="1" applyBorder="1" applyAlignment="1">
      <alignment horizontal="center"/>
    </xf>
    <xf numFmtId="0" fontId="29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29" fillId="2" borderId="1" xfId="0" applyFont="1" applyFill="1" applyBorder="1" applyAlignment="1">
      <alignment horizontal="center" wrapText="1"/>
    </xf>
    <xf numFmtId="0" fontId="28" fillId="0" borderId="1" xfId="0" applyFont="1" applyBorder="1" applyAlignment="1">
      <alignment horizontal="center" wrapText="1"/>
    </xf>
    <xf numFmtId="0" fontId="28" fillId="2" borderId="1" xfId="0" applyFont="1" applyFill="1" applyBorder="1" applyAlignment="1">
      <alignment horizontal="center" wrapText="1"/>
    </xf>
    <xf numFmtId="0" fontId="28" fillId="4" borderId="1" xfId="0" applyNumberFormat="1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8" fillId="3" borderId="1" xfId="0" applyFont="1" applyFill="1" applyBorder="1" applyAlignment="1">
      <alignment horizontal="center" vertical="center" wrapText="1"/>
    </xf>
    <xf numFmtId="0" fontId="29" fillId="2" borderId="1" xfId="0" applyFont="1" applyFill="1" applyBorder="1" applyAlignment="1">
      <alignment horizontal="center" vertical="center"/>
    </xf>
    <xf numFmtId="0" fontId="29" fillId="2" borderId="1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 wrapText="1"/>
    </xf>
    <xf numFmtId="49" fontId="28" fillId="0" borderId="1" xfId="0" applyNumberFormat="1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0" fillId="3" borderId="1" xfId="0" applyFont="1" applyFill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 wrapText="1"/>
    </xf>
    <xf numFmtId="0" fontId="28" fillId="4" borderId="1" xfId="0" applyFont="1" applyFill="1" applyBorder="1" applyAlignment="1">
      <alignment horizontal="justify" wrapText="1"/>
    </xf>
    <xf numFmtId="0" fontId="28" fillId="2" borderId="1" xfId="0" applyFont="1" applyFill="1" applyBorder="1" applyAlignment="1">
      <alignment horizontal="center"/>
    </xf>
    <xf numFmtId="0" fontId="28" fillId="4" borderId="1" xfId="0" applyFont="1" applyFill="1" applyBorder="1" applyAlignment="1">
      <alignment horizontal="center" vertical="center" wrapText="1"/>
    </xf>
    <xf numFmtId="49" fontId="28" fillId="4" borderId="1" xfId="0" applyNumberFormat="1" applyFont="1" applyFill="1" applyBorder="1" applyAlignment="1">
      <alignment horizontal="center" wrapText="1"/>
    </xf>
    <xf numFmtId="0" fontId="28" fillId="4" borderId="1" xfId="0" applyNumberFormat="1" applyFont="1" applyFill="1" applyBorder="1" applyAlignment="1">
      <alignment horizontal="center" wrapText="1"/>
    </xf>
    <xf numFmtId="0" fontId="29" fillId="0" borderId="1" xfId="0" applyNumberFormat="1" applyFont="1" applyBorder="1" applyAlignment="1">
      <alignment horizontal="center" wrapText="1"/>
    </xf>
    <xf numFmtId="49" fontId="10" fillId="0" borderId="1" xfId="0" applyNumberFormat="1" applyFont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49" fontId="6" fillId="0" borderId="2" xfId="0" applyNumberFormat="1" applyFont="1" applyBorder="1" applyAlignment="1">
      <alignment vertical="center" wrapText="1"/>
    </xf>
    <xf numFmtId="49" fontId="6" fillId="0" borderId="4" xfId="0" applyNumberFormat="1" applyFont="1" applyBorder="1" applyAlignment="1">
      <alignment vertical="center" wrapText="1"/>
    </xf>
    <xf numFmtId="0" fontId="0" fillId="0" borderId="1" xfId="0" applyBorder="1"/>
    <xf numFmtId="0" fontId="6" fillId="2" borderId="5" xfId="0" applyFont="1" applyFill="1" applyBorder="1" applyAlignment="1">
      <alignment horizontal="left" vertical="top" wrapText="1"/>
    </xf>
    <xf numFmtId="0" fontId="6" fillId="2" borderId="7" xfId="0" applyFont="1" applyFill="1" applyBorder="1" applyAlignment="1">
      <alignment horizontal="left" vertical="top" wrapText="1"/>
    </xf>
    <xf numFmtId="0" fontId="6" fillId="2" borderId="6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textRotation="90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6" fillId="2" borderId="1" xfId="1" applyNumberFormat="1" applyFont="1" applyFill="1" applyBorder="1" applyAlignment="1" applyProtection="1">
      <alignment horizontal="justify" textRotation="90" wrapText="1"/>
    </xf>
    <xf numFmtId="0" fontId="8" fillId="2" borderId="1" xfId="1" applyNumberFormat="1" applyFont="1" applyFill="1" applyBorder="1" applyAlignment="1" applyProtection="1">
      <alignment horizontal="justify" textRotation="90" wrapText="1"/>
    </xf>
    <xf numFmtId="0" fontId="6" fillId="0" borderId="1" xfId="0" applyFont="1" applyBorder="1" applyAlignment="1">
      <alignment textRotation="90" wrapText="1"/>
    </xf>
    <xf numFmtId="0" fontId="7" fillId="0" borderId="5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justify" wrapText="1"/>
    </xf>
    <xf numFmtId="0" fontId="7" fillId="0" borderId="1" xfId="0" applyFont="1" applyBorder="1" applyAlignment="1">
      <alignment horizontal="justify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0" borderId="10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9" fillId="5" borderId="0" xfId="2" applyFont="1" applyFill="1" applyBorder="1" applyAlignment="1" applyProtection="1">
      <alignment horizontal="left" vertical="center"/>
      <protection locked="0"/>
    </xf>
    <xf numFmtId="0" fontId="24" fillId="5" borderId="0" xfId="2" applyFont="1" applyFill="1" applyBorder="1" applyAlignment="1" applyProtection="1">
      <alignment horizontal="right" vertical="center"/>
      <protection locked="0"/>
    </xf>
    <xf numFmtId="14" fontId="23" fillId="5" borderId="9" xfId="2" applyNumberFormat="1" applyFont="1" applyFill="1" applyBorder="1" applyAlignment="1" applyProtection="1">
      <alignment horizontal="center" vertical="center"/>
      <protection locked="0"/>
    </xf>
    <xf numFmtId="0" fontId="23" fillId="5" borderId="9" xfId="2" applyNumberFormat="1" applyFont="1" applyFill="1" applyBorder="1" applyAlignment="1" applyProtection="1">
      <alignment horizontal="center" vertical="center"/>
      <protection locked="0"/>
    </xf>
    <xf numFmtId="0" fontId="23" fillId="5" borderId="9" xfId="2" applyNumberFormat="1" applyFont="1" applyFill="1" applyBorder="1" applyAlignment="1" applyProtection="1">
      <alignment horizontal="left" vertical="center"/>
      <protection locked="0"/>
    </xf>
    <xf numFmtId="0" fontId="23" fillId="5" borderId="9" xfId="2" applyNumberFormat="1" applyFont="1" applyFill="1" applyBorder="1" applyAlignment="1" applyProtection="1">
      <alignment horizontal="center" vertical="top"/>
      <protection locked="0"/>
    </xf>
    <xf numFmtId="0" fontId="23" fillId="5" borderId="9" xfId="2" applyNumberFormat="1" applyFont="1" applyFill="1" applyBorder="1" applyAlignment="1" applyProtection="1">
      <alignment horizontal="left" vertical="top" wrapText="1"/>
      <protection locked="0"/>
    </xf>
    <xf numFmtId="0" fontId="23" fillId="0" borderId="9" xfId="2" applyNumberFormat="1" applyFont="1" applyBorder="1" applyAlignment="1" applyProtection="1">
      <alignment horizontal="center" vertical="top"/>
      <protection locked="0"/>
    </xf>
    <xf numFmtId="0" fontId="22" fillId="5" borderId="0" xfId="2" applyFont="1" applyFill="1" applyBorder="1" applyAlignment="1" applyProtection="1">
      <alignment horizontal="center" vertical="top"/>
      <protection locked="0"/>
    </xf>
    <xf numFmtId="0" fontId="19" fillId="5" borderId="0" xfId="2" applyFont="1" applyFill="1" applyBorder="1" applyAlignment="1" applyProtection="1">
      <alignment horizontal="left" vertical="top"/>
      <protection locked="0"/>
    </xf>
    <xf numFmtId="0" fontId="22" fillId="0" borderId="0" xfId="2" applyFont="1" applyAlignment="1" applyProtection="1">
      <alignment horizontal="center" vertical="top"/>
      <protection locked="0"/>
    </xf>
    <xf numFmtId="0" fontId="19" fillId="0" borderId="0" xfId="2" applyFont="1" applyAlignment="1" applyProtection="1">
      <alignment horizontal="center" vertical="center"/>
      <protection locked="0"/>
    </xf>
    <xf numFmtId="0" fontId="26" fillId="5" borderId="9" xfId="2" applyNumberFormat="1" applyFont="1" applyFill="1" applyBorder="1" applyAlignment="1" applyProtection="1">
      <alignment horizontal="left" vertical="center"/>
      <protection locked="0"/>
    </xf>
    <xf numFmtId="0" fontId="22" fillId="5" borderId="0" xfId="2" applyFont="1" applyFill="1" applyBorder="1" applyAlignment="1" applyProtection="1">
      <alignment horizontal="left" vertical="top"/>
      <protection locked="0"/>
    </xf>
    <xf numFmtId="0" fontId="20" fillId="5" borderId="9" xfId="2" applyNumberFormat="1" applyFont="1" applyFill="1" applyBorder="1" applyAlignment="1" applyProtection="1">
      <alignment horizontal="center" wrapText="1"/>
      <protection locked="0"/>
    </xf>
    <xf numFmtId="0" fontId="21" fillId="5" borderId="9" xfId="2" applyNumberFormat="1" applyFont="1" applyFill="1" applyBorder="1" applyAlignment="1" applyProtection="1">
      <alignment horizontal="center" wrapText="1"/>
      <protection locked="0"/>
    </xf>
    <xf numFmtId="0" fontId="13" fillId="0" borderId="0" xfId="2" applyFont="1" applyAlignment="1">
      <alignment horizontal="center"/>
    </xf>
    <xf numFmtId="0" fontId="14" fillId="0" borderId="0" xfId="2" applyFont="1" applyAlignment="1" applyProtection="1">
      <alignment horizontal="center" vertical="center" wrapText="1"/>
      <protection locked="0"/>
    </xf>
    <xf numFmtId="0" fontId="13" fillId="0" borderId="0" xfId="2" applyFont="1" applyAlignment="1" applyProtection="1">
      <alignment horizontal="center" vertical="center"/>
      <protection locked="0"/>
    </xf>
    <xf numFmtId="0" fontId="15" fillId="0" borderId="0" xfId="2" applyFont="1" applyAlignment="1">
      <alignment horizontal="center"/>
    </xf>
    <xf numFmtId="0" fontId="13" fillId="0" borderId="0" xfId="2" applyFont="1" applyAlignment="1" applyProtection="1">
      <alignment horizontal="center" vertical="center" wrapText="1"/>
      <protection locked="0"/>
    </xf>
    <xf numFmtId="0" fontId="16" fillId="0" borderId="0" xfId="2" applyFont="1" applyAlignment="1" applyProtection="1">
      <alignment horizontal="left" wrapText="1"/>
      <protection locked="0"/>
    </xf>
    <xf numFmtId="0" fontId="4" fillId="0" borderId="0" xfId="2"/>
    <xf numFmtId="0" fontId="17" fillId="0" borderId="9" xfId="2" applyNumberFormat="1" applyFont="1" applyBorder="1" applyAlignment="1" applyProtection="1">
      <alignment horizontal="center"/>
      <protection locked="0"/>
    </xf>
    <xf numFmtId="0" fontId="13" fillId="0" borderId="9" xfId="2" applyNumberFormat="1" applyFont="1" applyBorder="1" applyAlignment="1" applyProtection="1">
      <alignment horizontal="center" vertical="center"/>
      <protection locked="0"/>
    </xf>
    <xf numFmtId="0" fontId="18" fillId="0" borderId="0" xfId="2" applyFont="1" applyAlignment="1" applyProtection="1">
      <alignment horizontal="center" vertical="center"/>
      <protection locked="0"/>
    </xf>
    <xf numFmtId="0" fontId="19" fillId="0" borderId="0" xfId="2" applyFont="1" applyAlignment="1" applyProtection="1">
      <alignment horizontal="center" vertical="top"/>
      <protection locked="0"/>
    </xf>
    <xf numFmtId="0" fontId="1" fillId="2" borderId="0" xfId="0" applyFont="1" applyFill="1" applyBorder="1" applyAlignment="1">
      <alignment horizontal="justify" wrapText="1"/>
    </xf>
    <xf numFmtId="0" fontId="0" fillId="2" borderId="0" xfId="0" applyFill="1" applyBorder="1"/>
    <xf numFmtId="49" fontId="0" fillId="2" borderId="0" xfId="0" applyNumberFormat="1" applyFill="1" applyBorder="1"/>
    <xf numFmtId="0" fontId="6" fillId="2" borderId="0" xfId="0" applyNumberFormat="1" applyFont="1" applyFill="1" applyBorder="1" applyAlignment="1">
      <alignment horizontal="center" wrapText="1"/>
    </xf>
    <xf numFmtId="0" fontId="0" fillId="2" borderId="0" xfId="0" applyFill="1"/>
    <xf numFmtId="49" fontId="10" fillId="2" borderId="1" xfId="0" applyNumberFormat="1" applyFont="1" applyFill="1" applyBorder="1" applyAlignment="1">
      <alignment horizontal="center" vertical="center"/>
    </xf>
  </cellXfs>
  <cellStyles count="3">
    <cellStyle name="Гиперссылка" xfId="1" builtinId="8"/>
    <cellStyle name="Обычный" xfId="0" builtinId="0"/>
    <cellStyle name="Обычный 4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3"/>
  <sheetViews>
    <sheetView tabSelected="1" zoomScale="89" zoomScaleNormal="89" workbookViewId="0">
      <pane ySplit="7" topLeftCell="A8" activePane="bottomLeft" state="frozen"/>
      <selection pane="bottomLeft" activeCell="T24" sqref="T24"/>
    </sheetView>
  </sheetViews>
  <sheetFormatPr defaultColWidth="4.7109375" defaultRowHeight="15" x14ac:dyDescent="0.25"/>
  <cols>
    <col min="1" max="1" width="10.42578125" customWidth="1"/>
    <col min="2" max="2" width="20.140625" customWidth="1"/>
    <col min="3" max="3" width="8.5703125" customWidth="1"/>
    <col min="4" max="4" width="9" customWidth="1"/>
    <col min="5" max="5" width="5.85546875" customWidth="1"/>
    <col min="6" max="6" width="4.7109375" customWidth="1"/>
    <col min="7" max="7" width="5.5703125" customWidth="1"/>
    <col min="8" max="8" width="5.42578125" customWidth="1"/>
    <col min="9" max="9" width="7.5703125" customWidth="1"/>
    <col min="10" max="10" width="7.28515625" customWidth="1"/>
    <col min="11" max="11" width="7.85546875" customWidth="1"/>
    <col min="12" max="12" width="3.85546875" customWidth="1"/>
    <col min="13" max="13" width="5.42578125" customWidth="1"/>
    <col min="14" max="14" width="10.140625" customWidth="1"/>
    <col min="15" max="15" width="9.5703125" customWidth="1"/>
    <col min="16" max="16" width="8.85546875" customWidth="1"/>
    <col min="17" max="17" width="10.140625" customWidth="1"/>
    <col min="18" max="18" width="5.5703125" style="142" bestFit="1" customWidth="1"/>
    <col min="19" max="19" width="8.7109375" style="142" bestFit="1" customWidth="1"/>
    <col min="20" max="23" width="4.7109375" style="142"/>
    <col min="24" max="24" width="5.5703125" style="142" bestFit="1" customWidth="1"/>
    <col min="25" max="25" width="4.7109375" style="142"/>
  </cols>
  <sheetData>
    <row r="1" spans="1:18" ht="36" customHeight="1" x14ac:dyDescent="0.25">
      <c r="A1" s="80" t="s">
        <v>128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</row>
    <row r="2" spans="1:18" ht="21.75" customHeight="1" x14ac:dyDescent="0.25">
      <c r="A2" s="82" t="s">
        <v>95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</row>
    <row r="3" spans="1:18" ht="13.5" customHeight="1" x14ac:dyDescent="0.25">
      <c r="A3" s="79" t="s">
        <v>0</v>
      </c>
      <c r="B3" s="84" t="s">
        <v>1</v>
      </c>
      <c r="C3" s="84" t="s">
        <v>2</v>
      </c>
      <c r="D3" s="84"/>
      <c r="E3" s="85" t="s">
        <v>3</v>
      </c>
      <c r="F3" s="85"/>
      <c r="G3" s="85"/>
      <c r="H3" s="85"/>
      <c r="I3" s="85"/>
      <c r="J3" s="85"/>
      <c r="K3" s="85"/>
      <c r="L3" s="85"/>
      <c r="M3" s="85"/>
      <c r="N3" s="84" t="s">
        <v>68</v>
      </c>
      <c r="O3" s="84"/>
      <c r="P3" s="84"/>
      <c r="Q3" s="84"/>
    </row>
    <row r="4" spans="1:18" ht="27" customHeight="1" x14ac:dyDescent="0.25">
      <c r="A4" s="79"/>
      <c r="B4" s="84"/>
      <c r="C4" s="84"/>
      <c r="D4" s="84"/>
      <c r="E4" s="86" t="s">
        <v>4</v>
      </c>
      <c r="F4" s="86"/>
      <c r="G4" s="86"/>
      <c r="H4" s="86"/>
      <c r="I4" s="86"/>
      <c r="J4" s="86"/>
      <c r="K4" s="86"/>
      <c r="L4" s="86"/>
      <c r="M4" s="86"/>
      <c r="N4" s="84"/>
      <c r="O4" s="84"/>
      <c r="P4" s="84"/>
      <c r="Q4" s="84"/>
    </row>
    <row r="5" spans="1:18" ht="10.5" customHeight="1" x14ac:dyDescent="0.25">
      <c r="A5" s="79"/>
      <c r="B5" s="84"/>
      <c r="C5" s="84"/>
      <c r="D5" s="84"/>
      <c r="E5" s="79" t="s">
        <v>5</v>
      </c>
      <c r="F5" s="79" t="s">
        <v>107</v>
      </c>
      <c r="G5" s="87" t="s">
        <v>123</v>
      </c>
      <c r="H5" s="88"/>
      <c r="I5" s="88"/>
      <c r="J5" s="88"/>
      <c r="K5" s="88"/>
      <c r="L5" s="88"/>
      <c r="M5" s="89"/>
      <c r="N5" s="78" t="s">
        <v>6</v>
      </c>
      <c r="O5" s="78"/>
      <c r="P5" s="78" t="s">
        <v>96</v>
      </c>
      <c r="Q5" s="78"/>
    </row>
    <row r="6" spans="1:18" ht="25.5" customHeight="1" x14ac:dyDescent="0.25">
      <c r="A6" s="79"/>
      <c r="B6" s="84"/>
      <c r="C6" s="84"/>
      <c r="D6" s="84"/>
      <c r="E6" s="79"/>
      <c r="F6" s="79"/>
      <c r="G6" s="90" t="s">
        <v>60</v>
      </c>
      <c r="H6" s="85" t="s">
        <v>124</v>
      </c>
      <c r="I6" s="85"/>
      <c r="J6" s="85"/>
      <c r="K6" s="92" t="s">
        <v>7</v>
      </c>
      <c r="L6" s="79" t="s">
        <v>8</v>
      </c>
      <c r="M6" s="79" t="s">
        <v>9</v>
      </c>
      <c r="N6" s="78" t="s">
        <v>65</v>
      </c>
      <c r="O6" s="78" t="s">
        <v>97</v>
      </c>
      <c r="P6" s="78" t="s">
        <v>94</v>
      </c>
      <c r="Q6" s="78" t="s">
        <v>66</v>
      </c>
    </row>
    <row r="7" spans="1:18" ht="87" customHeight="1" x14ac:dyDescent="0.25">
      <c r="A7" s="79"/>
      <c r="B7" s="84"/>
      <c r="C7" s="9" t="s">
        <v>10</v>
      </c>
      <c r="D7" s="9" t="s">
        <v>11</v>
      </c>
      <c r="E7" s="79"/>
      <c r="F7" s="79"/>
      <c r="G7" s="91"/>
      <c r="H7" s="9" t="s">
        <v>12</v>
      </c>
      <c r="I7" s="9" t="s">
        <v>13</v>
      </c>
      <c r="J7" s="9" t="s">
        <v>64</v>
      </c>
      <c r="K7" s="92"/>
      <c r="L7" s="79"/>
      <c r="M7" s="79"/>
      <c r="N7" s="78"/>
      <c r="O7" s="78"/>
      <c r="P7" s="78"/>
      <c r="Q7" s="78"/>
    </row>
    <row r="8" spans="1:18" x14ac:dyDescent="0.25">
      <c r="A8" s="10" t="s">
        <v>14</v>
      </c>
      <c r="B8" s="10" t="s">
        <v>15</v>
      </c>
      <c r="C8" s="10">
        <v>3</v>
      </c>
      <c r="D8" s="10">
        <v>4</v>
      </c>
      <c r="E8" s="11">
        <v>5</v>
      </c>
      <c r="F8" s="11">
        <v>6</v>
      </c>
      <c r="G8" s="11">
        <v>7</v>
      </c>
      <c r="H8" s="11">
        <v>8</v>
      </c>
      <c r="I8" s="11">
        <v>9</v>
      </c>
      <c r="J8" s="11">
        <v>10</v>
      </c>
      <c r="K8" s="10">
        <v>11</v>
      </c>
      <c r="L8" s="10">
        <v>12</v>
      </c>
      <c r="M8" s="10">
        <v>13</v>
      </c>
      <c r="N8" s="10">
        <v>14</v>
      </c>
      <c r="O8" s="10">
        <v>15</v>
      </c>
      <c r="P8" s="10">
        <v>16</v>
      </c>
      <c r="Q8" s="10">
        <v>17</v>
      </c>
    </row>
    <row r="9" spans="1:18" ht="26.25" x14ac:dyDescent="0.25">
      <c r="A9" s="12"/>
      <c r="B9" s="13" t="s">
        <v>90</v>
      </c>
      <c r="C9" s="22"/>
      <c r="D9" s="22"/>
      <c r="E9" s="38">
        <f>SUM(E10:E23)</f>
        <v>1476</v>
      </c>
      <c r="F9" s="38">
        <f t="shared" ref="F9:Q9" si="0">SUM(F10:F23)</f>
        <v>0</v>
      </c>
      <c r="G9" s="38">
        <f t="shared" si="0"/>
        <v>1476</v>
      </c>
      <c r="H9" s="38">
        <f t="shared" si="0"/>
        <v>688</v>
      </c>
      <c r="I9" s="38">
        <f t="shared" si="0"/>
        <v>258</v>
      </c>
      <c r="J9" s="38">
        <f t="shared" si="0"/>
        <v>476</v>
      </c>
      <c r="K9" s="38">
        <f t="shared" si="0"/>
        <v>0</v>
      </c>
      <c r="L9" s="38">
        <f t="shared" si="0"/>
        <v>16</v>
      </c>
      <c r="M9" s="38">
        <f t="shared" si="0"/>
        <v>38</v>
      </c>
      <c r="N9" s="38">
        <f t="shared" si="0"/>
        <v>490</v>
      </c>
      <c r="O9" s="38">
        <f t="shared" si="0"/>
        <v>714</v>
      </c>
      <c r="P9" s="38">
        <f t="shared" si="0"/>
        <v>272</v>
      </c>
      <c r="Q9" s="38">
        <f t="shared" si="0"/>
        <v>0</v>
      </c>
      <c r="R9" s="141"/>
    </row>
    <row r="10" spans="1:18" x14ac:dyDescent="0.25">
      <c r="A10" s="4" t="s">
        <v>16</v>
      </c>
      <c r="B10" s="5" t="s">
        <v>17</v>
      </c>
      <c r="C10" s="23"/>
      <c r="D10" s="23" t="s">
        <v>91</v>
      </c>
      <c r="E10" s="39">
        <v>72</v>
      </c>
      <c r="F10" s="40">
        <v>0</v>
      </c>
      <c r="G10" s="41">
        <f>H10+I10+J10+L10+M10</f>
        <v>72</v>
      </c>
      <c r="H10" s="40">
        <v>22</v>
      </c>
      <c r="I10" s="40">
        <v>12</v>
      </c>
      <c r="J10" s="40">
        <v>32</v>
      </c>
      <c r="K10" s="40">
        <v>0</v>
      </c>
      <c r="L10" s="40">
        <v>2</v>
      </c>
      <c r="M10" s="40">
        <v>4</v>
      </c>
      <c r="N10" s="42">
        <v>34</v>
      </c>
      <c r="O10" s="43">
        <v>38</v>
      </c>
      <c r="P10" s="43">
        <v>0</v>
      </c>
      <c r="Q10" s="43">
        <v>0</v>
      </c>
      <c r="R10" s="141"/>
    </row>
    <row r="11" spans="1:18" ht="15" customHeight="1" x14ac:dyDescent="0.25">
      <c r="A11" s="4" t="s">
        <v>18</v>
      </c>
      <c r="B11" s="5" t="s">
        <v>19</v>
      </c>
      <c r="C11" s="23" t="s">
        <v>67</v>
      </c>
      <c r="D11" s="35"/>
      <c r="E11" s="39">
        <v>108</v>
      </c>
      <c r="F11" s="40">
        <v>0</v>
      </c>
      <c r="G11" s="41">
        <f t="shared" ref="G11:G21" si="1">H11+I11+J11+L11+M11</f>
        <v>108</v>
      </c>
      <c r="H11" s="40">
        <v>52</v>
      </c>
      <c r="I11" s="40">
        <v>14</v>
      </c>
      <c r="J11" s="40">
        <v>40</v>
      </c>
      <c r="K11" s="40">
        <v>0</v>
      </c>
      <c r="L11" s="43">
        <v>0</v>
      </c>
      <c r="M11" s="40">
        <v>2</v>
      </c>
      <c r="N11" s="42">
        <v>34</v>
      </c>
      <c r="O11" s="43">
        <v>74</v>
      </c>
      <c r="P11" s="43">
        <v>0</v>
      </c>
      <c r="Q11" s="43">
        <v>0</v>
      </c>
      <c r="R11" s="141"/>
    </row>
    <row r="12" spans="1:18" ht="14.25" customHeight="1" x14ac:dyDescent="0.25">
      <c r="A12" s="4" t="s">
        <v>20</v>
      </c>
      <c r="B12" s="5" t="s">
        <v>21</v>
      </c>
      <c r="C12" s="23"/>
      <c r="D12" s="67" t="s">
        <v>170</v>
      </c>
      <c r="E12" s="39">
        <v>136</v>
      </c>
      <c r="F12" s="40">
        <v>0</v>
      </c>
      <c r="G12" s="41">
        <f t="shared" si="1"/>
        <v>136</v>
      </c>
      <c r="H12" s="40">
        <v>80</v>
      </c>
      <c r="I12" s="40">
        <v>0</v>
      </c>
      <c r="J12" s="40">
        <v>48</v>
      </c>
      <c r="K12" s="40">
        <v>0</v>
      </c>
      <c r="L12" s="40">
        <v>4</v>
      </c>
      <c r="M12" s="40">
        <v>4</v>
      </c>
      <c r="N12" s="42">
        <v>51</v>
      </c>
      <c r="O12" s="43">
        <v>85</v>
      </c>
      <c r="P12" s="43">
        <v>0</v>
      </c>
      <c r="Q12" s="43">
        <v>0</v>
      </c>
      <c r="R12" s="141"/>
    </row>
    <row r="13" spans="1:18" ht="17.25" customHeight="1" x14ac:dyDescent="0.25">
      <c r="A13" s="4" t="s">
        <v>22</v>
      </c>
      <c r="B13" s="5" t="s">
        <v>23</v>
      </c>
      <c r="C13" s="23" t="s">
        <v>67</v>
      </c>
      <c r="D13" s="23"/>
      <c r="E13" s="39">
        <v>72</v>
      </c>
      <c r="F13" s="40">
        <v>0</v>
      </c>
      <c r="G13" s="41">
        <f t="shared" si="1"/>
        <v>72</v>
      </c>
      <c r="H13" s="40">
        <v>30</v>
      </c>
      <c r="I13" s="40">
        <v>18</v>
      </c>
      <c r="J13" s="40">
        <v>22</v>
      </c>
      <c r="K13" s="40">
        <v>0</v>
      </c>
      <c r="L13" s="43">
        <v>0</v>
      </c>
      <c r="M13" s="40">
        <v>2</v>
      </c>
      <c r="N13" s="42">
        <v>34</v>
      </c>
      <c r="O13" s="43">
        <v>38</v>
      </c>
      <c r="P13" s="43">
        <v>0</v>
      </c>
      <c r="Q13" s="43">
        <v>0</v>
      </c>
      <c r="R13" s="141"/>
    </row>
    <row r="14" spans="1:18" ht="13.5" customHeight="1" x14ac:dyDescent="0.25">
      <c r="A14" s="4" t="s">
        <v>24</v>
      </c>
      <c r="B14" s="5" t="s">
        <v>25</v>
      </c>
      <c r="C14" s="23" t="s">
        <v>67</v>
      </c>
      <c r="D14" s="23"/>
      <c r="E14" s="39">
        <v>72</v>
      </c>
      <c r="F14" s="40">
        <v>0</v>
      </c>
      <c r="G14" s="41">
        <f t="shared" si="1"/>
        <v>72</v>
      </c>
      <c r="H14" s="40">
        <v>34</v>
      </c>
      <c r="I14" s="40">
        <v>16</v>
      </c>
      <c r="J14" s="40">
        <v>20</v>
      </c>
      <c r="K14" s="40">
        <v>0</v>
      </c>
      <c r="L14" s="43">
        <v>0</v>
      </c>
      <c r="M14" s="40">
        <v>2</v>
      </c>
      <c r="N14" s="42">
        <v>34</v>
      </c>
      <c r="O14" s="43">
        <v>38</v>
      </c>
      <c r="P14" s="43">
        <v>0</v>
      </c>
      <c r="Q14" s="43">
        <v>0</v>
      </c>
      <c r="R14" s="141"/>
    </row>
    <row r="15" spans="1:18" ht="15" customHeight="1" x14ac:dyDescent="0.25">
      <c r="A15" s="4" t="s">
        <v>26</v>
      </c>
      <c r="B15" s="5" t="s">
        <v>27</v>
      </c>
      <c r="C15" s="23" t="s">
        <v>67</v>
      </c>
      <c r="D15" s="23"/>
      <c r="E15" s="39">
        <v>72</v>
      </c>
      <c r="F15" s="40">
        <v>0</v>
      </c>
      <c r="G15" s="41">
        <f t="shared" si="1"/>
        <v>72</v>
      </c>
      <c r="H15" s="40">
        <v>0</v>
      </c>
      <c r="I15" s="40">
        <v>20</v>
      </c>
      <c r="J15" s="40">
        <v>50</v>
      </c>
      <c r="K15" s="40">
        <v>0</v>
      </c>
      <c r="L15" s="43">
        <v>0</v>
      </c>
      <c r="M15" s="40">
        <v>2</v>
      </c>
      <c r="N15" s="42">
        <v>34</v>
      </c>
      <c r="O15" s="43">
        <v>38</v>
      </c>
      <c r="P15" s="43">
        <v>0</v>
      </c>
      <c r="Q15" s="43">
        <v>0</v>
      </c>
      <c r="R15" s="141"/>
    </row>
    <row r="16" spans="1:18" ht="17.25" customHeight="1" x14ac:dyDescent="0.25">
      <c r="A16" s="4" t="s">
        <v>28</v>
      </c>
      <c r="B16" s="5" t="s">
        <v>29</v>
      </c>
      <c r="C16" s="23"/>
      <c r="D16" s="23" t="s">
        <v>92</v>
      </c>
      <c r="E16" s="39">
        <v>340</v>
      </c>
      <c r="F16" s="40">
        <v>0</v>
      </c>
      <c r="G16" s="41">
        <f t="shared" si="1"/>
        <v>340</v>
      </c>
      <c r="H16" s="40">
        <v>216</v>
      </c>
      <c r="I16" s="40">
        <v>58</v>
      </c>
      <c r="J16" s="40">
        <v>58</v>
      </c>
      <c r="K16" s="40">
        <v>0</v>
      </c>
      <c r="L16" s="40">
        <v>4</v>
      </c>
      <c r="M16" s="40">
        <v>4</v>
      </c>
      <c r="N16" s="42">
        <v>68</v>
      </c>
      <c r="O16" s="43">
        <v>142</v>
      </c>
      <c r="P16" s="43">
        <v>130</v>
      </c>
      <c r="Q16" s="43">
        <v>0</v>
      </c>
      <c r="R16" s="141"/>
    </row>
    <row r="17" spans="1:25" ht="15" customHeight="1" x14ac:dyDescent="0.25">
      <c r="A17" s="4" t="s">
        <v>30</v>
      </c>
      <c r="B17" s="5" t="s">
        <v>31</v>
      </c>
      <c r="C17" s="23" t="s">
        <v>93</v>
      </c>
      <c r="D17" s="23"/>
      <c r="E17" s="44">
        <v>108</v>
      </c>
      <c r="F17" s="40">
        <v>0</v>
      </c>
      <c r="G17" s="41">
        <f t="shared" si="1"/>
        <v>108</v>
      </c>
      <c r="H17" s="40">
        <v>14</v>
      </c>
      <c r="I17" s="40">
        <v>52</v>
      </c>
      <c r="J17" s="40">
        <v>40</v>
      </c>
      <c r="K17" s="40">
        <v>0</v>
      </c>
      <c r="L17" s="43">
        <v>0</v>
      </c>
      <c r="M17" s="40">
        <v>2</v>
      </c>
      <c r="N17" s="42">
        <v>34</v>
      </c>
      <c r="O17" s="43">
        <v>38</v>
      </c>
      <c r="P17" s="43">
        <v>36</v>
      </c>
      <c r="Q17" s="43">
        <v>0</v>
      </c>
      <c r="R17" s="141"/>
    </row>
    <row r="18" spans="1:25" ht="15" customHeight="1" x14ac:dyDescent="0.25">
      <c r="A18" s="4" t="s">
        <v>32</v>
      </c>
      <c r="B18" s="5" t="s">
        <v>33</v>
      </c>
      <c r="C18" s="23" t="s">
        <v>168</v>
      </c>
      <c r="D18" s="23"/>
      <c r="E18" s="44">
        <v>72</v>
      </c>
      <c r="F18" s="40">
        <v>0</v>
      </c>
      <c r="G18" s="41">
        <f t="shared" si="1"/>
        <v>72</v>
      </c>
      <c r="H18" s="40">
        <v>8</v>
      </c>
      <c r="I18" s="40">
        <v>20</v>
      </c>
      <c r="J18" s="45">
        <v>42</v>
      </c>
      <c r="K18" s="40">
        <v>0</v>
      </c>
      <c r="L18" s="43">
        <v>0</v>
      </c>
      <c r="M18" s="40">
        <v>2</v>
      </c>
      <c r="N18" s="42">
        <v>34</v>
      </c>
      <c r="O18" s="43">
        <v>38</v>
      </c>
      <c r="P18" s="43">
        <v>0</v>
      </c>
      <c r="Q18" s="43">
        <v>0</v>
      </c>
      <c r="R18" s="141"/>
    </row>
    <row r="19" spans="1:25" s="145" customFormat="1" ht="39" x14ac:dyDescent="0.25">
      <c r="A19" s="2" t="s">
        <v>34</v>
      </c>
      <c r="B19" s="21" t="s">
        <v>164</v>
      </c>
      <c r="C19" s="68" t="s">
        <v>67</v>
      </c>
      <c r="D19" s="68"/>
      <c r="E19" s="44">
        <v>68</v>
      </c>
      <c r="F19" s="45">
        <v>0</v>
      </c>
      <c r="G19" s="41">
        <f t="shared" si="1"/>
        <v>68</v>
      </c>
      <c r="H19" s="45">
        <v>20</v>
      </c>
      <c r="I19" s="45">
        <v>10</v>
      </c>
      <c r="J19" s="45">
        <v>36</v>
      </c>
      <c r="K19" s="45">
        <v>0</v>
      </c>
      <c r="L19" s="43">
        <v>0</v>
      </c>
      <c r="M19" s="45">
        <v>2</v>
      </c>
      <c r="N19" s="43">
        <v>17</v>
      </c>
      <c r="O19" s="43">
        <v>51</v>
      </c>
      <c r="P19" s="43">
        <v>0</v>
      </c>
      <c r="Q19" s="43">
        <v>0</v>
      </c>
      <c r="R19" s="141"/>
      <c r="S19" s="142"/>
      <c r="T19" s="142"/>
      <c r="U19" s="142"/>
      <c r="V19" s="142"/>
      <c r="W19" s="142"/>
      <c r="X19" s="142"/>
      <c r="Y19" s="142"/>
    </row>
    <row r="20" spans="1:25" s="145" customFormat="1" ht="17.25" customHeight="1" x14ac:dyDescent="0.25">
      <c r="A20" s="2" t="s">
        <v>35</v>
      </c>
      <c r="B20" s="6" t="s">
        <v>36</v>
      </c>
      <c r="C20" s="68" t="s">
        <v>111</v>
      </c>
      <c r="D20" s="68"/>
      <c r="E20" s="44">
        <v>108</v>
      </c>
      <c r="F20" s="45">
        <v>0</v>
      </c>
      <c r="G20" s="41">
        <v>108</v>
      </c>
      <c r="H20" s="45">
        <v>84</v>
      </c>
      <c r="I20" s="45">
        <v>8</v>
      </c>
      <c r="J20" s="45">
        <v>14</v>
      </c>
      <c r="K20" s="45">
        <v>0</v>
      </c>
      <c r="L20" s="43">
        <v>0</v>
      </c>
      <c r="M20" s="45">
        <v>2</v>
      </c>
      <c r="N20" s="43">
        <v>34</v>
      </c>
      <c r="O20" s="45">
        <v>38</v>
      </c>
      <c r="P20" s="43">
        <v>36</v>
      </c>
      <c r="Q20" s="43">
        <v>0</v>
      </c>
      <c r="R20" s="141"/>
      <c r="S20" s="142"/>
      <c r="T20" s="142"/>
      <c r="U20" s="142"/>
      <c r="V20" s="142"/>
      <c r="W20" s="142"/>
      <c r="X20" s="142"/>
      <c r="Y20" s="142"/>
    </row>
    <row r="21" spans="1:25" s="145" customFormat="1" ht="16.5" customHeight="1" x14ac:dyDescent="0.25">
      <c r="A21" s="2" t="s">
        <v>37</v>
      </c>
      <c r="B21" s="6" t="s">
        <v>38</v>
      </c>
      <c r="C21" s="68"/>
      <c r="D21" s="146" t="s">
        <v>170</v>
      </c>
      <c r="E21" s="47">
        <v>72</v>
      </c>
      <c r="F21" s="45">
        <v>0</v>
      </c>
      <c r="G21" s="41">
        <f t="shared" si="1"/>
        <v>72</v>
      </c>
      <c r="H21" s="45">
        <v>30</v>
      </c>
      <c r="I21" s="45">
        <v>6</v>
      </c>
      <c r="J21" s="45">
        <v>30</v>
      </c>
      <c r="K21" s="45">
        <v>0</v>
      </c>
      <c r="L21" s="43">
        <v>2</v>
      </c>
      <c r="M21" s="45">
        <v>4</v>
      </c>
      <c r="N21" s="43">
        <v>34</v>
      </c>
      <c r="O21" s="43">
        <v>38</v>
      </c>
      <c r="P21" s="43">
        <v>0</v>
      </c>
      <c r="Q21" s="43">
        <v>0</v>
      </c>
      <c r="R21" s="141"/>
      <c r="S21" s="142"/>
      <c r="T21" s="142"/>
      <c r="U21" s="142"/>
      <c r="V21" s="142"/>
      <c r="W21" s="142"/>
      <c r="X21" s="142"/>
      <c r="Y21" s="142"/>
    </row>
    <row r="22" spans="1:25" s="145" customFormat="1" x14ac:dyDescent="0.25">
      <c r="A22" s="2" t="s">
        <v>39</v>
      </c>
      <c r="B22" s="6" t="s">
        <v>40</v>
      </c>
      <c r="C22" s="68"/>
      <c r="D22" s="69" t="s">
        <v>92</v>
      </c>
      <c r="E22" s="47">
        <v>144</v>
      </c>
      <c r="F22" s="45">
        <v>0</v>
      </c>
      <c r="G22" s="41">
        <v>144</v>
      </c>
      <c r="H22" s="45">
        <v>68</v>
      </c>
      <c r="I22" s="45">
        <v>24</v>
      </c>
      <c r="J22" s="45">
        <v>44</v>
      </c>
      <c r="K22" s="45">
        <v>0</v>
      </c>
      <c r="L22" s="45">
        <v>4</v>
      </c>
      <c r="M22" s="45">
        <v>4</v>
      </c>
      <c r="N22" s="43">
        <v>34</v>
      </c>
      <c r="O22" s="43">
        <v>40</v>
      </c>
      <c r="P22" s="43">
        <v>70</v>
      </c>
      <c r="Q22" s="43">
        <v>0</v>
      </c>
      <c r="R22" s="141"/>
      <c r="S22" s="142"/>
      <c r="T22" s="142"/>
      <c r="U22" s="142"/>
      <c r="V22" s="142"/>
      <c r="W22" s="142"/>
      <c r="X22" s="142"/>
      <c r="Y22" s="142"/>
    </row>
    <row r="23" spans="1:25" s="145" customFormat="1" ht="26.25" x14ac:dyDescent="0.25">
      <c r="A23" s="2" t="s">
        <v>110</v>
      </c>
      <c r="B23" s="6" t="s">
        <v>108</v>
      </c>
      <c r="C23" s="68" t="s">
        <v>67</v>
      </c>
      <c r="D23" s="69"/>
      <c r="E23" s="47">
        <v>32</v>
      </c>
      <c r="F23" s="45">
        <v>0</v>
      </c>
      <c r="G23" s="41">
        <v>32</v>
      </c>
      <c r="H23" s="45">
        <v>30</v>
      </c>
      <c r="I23" s="45">
        <v>0</v>
      </c>
      <c r="J23" s="45">
        <v>0</v>
      </c>
      <c r="K23" s="45">
        <v>0</v>
      </c>
      <c r="L23" s="43">
        <v>0</v>
      </c>
      <c r="M23" s="45">
        <v>2</v>
      </c>
      <c r="N23" s="43">
        <v>14</v>
      </c>
      <c r="O23" s="43">
        <v>18</v>
      </c>
      <c r="P23" s="43">
        <v>0</v>
      </c>
      <c r="Q23" s="43">
        <v>0</v>
      </c>
      <c r="R23" s="141"/>
      <c r="S23" s="142"/>
      <c r="T23" s="142"/>
      <c r="U23" s="142"/>
      <c r="V23" s="142"/>
      <c r="W23" s="142"/>
      <c r="X23" s="142"/>
      <c r="Y23" s="142"/>
    </row>
    <row r="24" spans="1:25" ht="26.25" x14ac:dyDescent="0.25">
      <c r="A24" s="14" t="s">
        <v>69</v>
      </c>
      <c r="B24" s="14" t="s">
        <v>70</v>
      </c>
      <c r="C24" s="70"/>
      <c r="D24" s="70"/>
      <c r="E24" s="48">
        <f>SUM(E25:E30)</f>
        <v>292</v>
      </c>
      <c r="F24" s="48">
        <f>SUM(F25:F30)</f>
        <v>20</v>
      </c>
      <c r="G24" s="48">
        <f t="shared" ref="G24:Q24" si="2">SUM(G25:G30)</f>
        <v>272</v>
      </c>
      <c r="H24" s="48">
        <f t="shared" si="2"/>
        <v>140</v>
      </c>
      <c r="I24" s="48">
        <f t="shared" si="2"/>
        <v>50</v>
      </c>
      <c r="J24" s="48">
        <f t="shared" si="2"/>
        <v>66</v>
      </c>
      <c r="K24" s="48">
        <f t="shared" si="2"/>
        <v>0</v>
      </c>
      <c r="L24" s="48">
        <f t="shared" si="2"/>
        <v>2</v>
      </c>
      <c r="M24" s="48">
        <f t="shared" si="2"/>
        <v>14</v>
      </c>
      <c r="N24" s="48">
        <f t="shared" si="2"/>
        <v>0</v>
      </c>
      <c r="O24" s="48">
        <f t="shared" si="2"/>
        <v>60</v>
      </c>
      <c r="P24" s="48">
        <f t="shared" si="2"/>
        <v>0</v>
      </c>
      <c r="Q24" s="48">
        <f t="shared" si="2"/>
        <v>232</v>
      </c>
      <c r="R24" s="141"/>
      <c r="S24" s="141"/>
    </row>
    <row r="25" spans="1:25" x14ac:dyDescent="0.25">
      <c r="A25" s="7" t="s">
        <v>71</v>
      </c>
      <c r="B25" s="36" t="s">
        <v>72</v>
      </c>
      <c r="C25" s="23"/>
      <c r="D25" s="23" t="s">
        <v>112</v>
      </c>
      <c r="E25" s="39">
        <v>80</v>
      </c>
      <c r="F25" s="49">
        <v>8</v>
      </c>
      <c r="G25" s="50">
        <v>72</v>
      </c>
      <c r="H25" s="49">
        <v>66</v>
      </c>
      <c r="I25" s="51">
        <v>0</v>
      </c>
      <c r="J25" s="51">
        <v>0</v>
      </c>
      <c r="K25" s="51">
        <v>0</v>
      </c>
      <c r="L25" s="51">
        <v>2</v>
      </c>
      <c r="M25" s="49">
        <v>4</v>
      </c>
      <c r="N25" s="51">
        <v>0</v>
      </c>
      <c r="O25" s="51">
        <v>0</v>
      </c>
      <c r="P25" s="51">
        <v>0</v>
      </c>
      <c r="Q25" s="51">
        <v>80</v>
      </c>
      <c r="R25" s="141"/>
    </row>
    <row r="26" spans="1:25" ht="36" customHeight="1" x14ac:dyDescent="0.25">
      <c r="A26" s="7" t="s">
        <v>73</v>
      </c>
      <c r="B26" s="7" t="s">
        <v>48</v>
      </c>
      <c r="C26" s="23" t="s">
        <v>113</v>
      </c>
      <c r="D26" s="35"/>
      <c r="E26" s="39">
        <v>36</v>
      </c>
      <c r="F26" s="49">
        <v>2</v>
      </c>
      <c r="G26" s="50">
        <v>34</v>
      </c>
      <c r="H26" s="51">
        <v>0</v>
      </c>
      <c r="I26" s="51">
        <v>0</v>
      </c>
      <c r="J26" s="49">
        <v>32</v>
      </c>
      <c r="K26" s="51">
        <v>0</v>
      </c>
      <c r="L26" s="51">
        <v>0</v>
      </c>
      <c r="M26" s="49">
        <v>2</v>
      </c>
      <c r="N26" s="51">
        <v>0</v>
      </c>
      <c r="O26" s="51">
        <v>0</v>
      </c>
      <c r="P26" s="51">
        <v>0</v>
      </c>
      <c r="Q26" s="51">
        <v>36</v>
      </c>
      <c r="R26" s="141"/>
    </row>
    <row r="27" spans="1:25" ht="25.5" x14ac:dyDescent="0.25">
      <c r="A27" s="7" t="s">
        <v>74</v>
      </c>
      <c r="B27" s="36" t="s">
        <v>46</v>
      </c>
      <c r="C27" s="23" t="s">
        <v>67</v>
      </c>
      <c r="D27" s="67"/>
      <c r="E27" s="39">
        <v>60</v>
      </c>
      <c r="F27" s="49">
        <v>4</v>
      </c>
      <c r="G27" s="50">
        <v>56</v>
      </c>
      <c r="H27" s="49">
        <v>18</v>
      </c>
      <c r="I27" s="49">
        <v>26</v>
      </c>
      <c r="J27" s="49">
        <v>10</v>
      </c>
      <c r="K27" s="51">
        <v>0</v>
      </c>
      <c r="L27" s="51">
        <v>0</v>
      </c>
      <c r="M27" s="52">
        <v>2</v>
      </c>
      <c r="N27" s="51">
        <v>0</v>
      </c>
      <c r="O27" s="51">
        <v>60</v>
      </c>
      <c r="P27" s="51">
        <v>0</v>
      </c>
      <c r="Q27" s="51">
        <v>0</v>
      </c>
      <c r="R27" s="141"/>
    </row>
    <row r="28" spans="1:25" x14ac:dyDescent="0.25">
      <c r="A28" s="7" t="s">
        <v>75</v>
      </c>
      <c r="B28" s="7" t="s">
        <v>33</v>
      </c>
      <c r="C28" s="23" t="s">
        <v>113</v>
      </c>
      <c r="D28" s="23"/>
      <c r="E28" s="39">
        <v>44</v>
      </c>
      <c r="F28" s="49">
        <v>2</v>
      </c>
      <c r="G28" s="50">
        <v>42</v>
      </c>
      <c r="H28" s="49">
        <v>2</v>
      </c>
      <c r="I28" s="49">
        <v>19</v>
      </c>
      <c r="J28" s="49">
        <v>19</v>
      </c>
      <c r="K28" s="51">
        <v>0</v>
      </c>
      <c r="L28" s="51">
        <v>0</v>
      </c>
      <c r="M28" s="49">
        <v>2</v>
      </c>
      <c r="N28" s="51">
        <v>0</v>
      </c>
      <c r="O28" s="51">
        <v>0</v>
      </c>
      <c r="P28" s="53">
        <v>0</v>
      </c>
      <c r="Q28" s="51">
        <v>44</v>
      </c>
      <c r="R28" s="141"/>
    </row>
    <row r="29" spans="1:25" ht="29.25" customHeight="1" x14ac:dyDescent="0.25">
      <c r="A29" s="7" t="s">
        <v>76</v>
      </c>
      <c r="B29" s="7" t="s">
        <v>51</v>
      </c>
      <c r="C29" s="23" t="s">
        <v>113</v>
      </c>
      <c r="D29" s="23"/>
      <c r="E29" s="39">
        <v>36</v>
      </c>
      <c r="F29" s="49">
        <v>2</v>
      </c>
      <c r="G29" s="50">
        <v>34</v>
      </c>
      <c r="H29" s="49">
        <v>32</v>
      </c>
      <c r="I29" s="51">
        <v>0</v>
      </c>
      <c r="J29" s="51">
        <v>0</v>
      </c>
      <c r="K29" s="51">
        <v>0</v>
      </c>
      <c r="L29" s="51">
        <v>0</v>
      </c>
      <c r="M29" s="49">
        <v>2</v>
      </c>
      <c r="N29" s="51">
        <v>0</v>
      </c>
      <c r="O29" s="51">
        <v>0</v>
      </c>
      <c r="P29" s="51">
        <v>0</v>
      </c>
      <c r="Q29" s="51">
        <v>36</v>
      </c>
      <c r="R29" s="141"/>
    </row>
    <row r="30" spans="1:25" ht="30" customHeight="1" x14ac:dyDescent="0.25">
      <c r="A30" s="7" t="s">
        <v>77</v>
      </c>
      <c r="B30" s="7" t="s">
        <v>78</v>
      </c>
      <c r="C30" s="23" t="s">
        <v>113</v>
      </c>
      <c r="D30" s="23"/>
      <c r="E30" s="39">
        <v>36</v>
      </c>
      <c r="F30" s="49">
        <v>2</v>
      </c>
      <c r="G30" s="50">
        <v>34</v>
      </c>
      <c r="H30" s="49">
        <v>22</v>
      </c>
      <c r="I30" s="49">
        <v>5</v>
      </c>
      <c r="J30" s="49">
        <v>5</v>
      </c>
      <c r="K30" s="51">
        <v>0</v>
      </c>
      <c r="L30" s="51">
        <v>0</v>
      </c>
      <c r="M30" s="49">
        <v>2</v>
      </c>
      <c r="N30" s="51">
        <v>0</v>
      </c>
      <c r="O30" s="51">
        <v>0</v>
      </c>
      <c r="P30" s="51">
        <v>0</v>
      </c>
      <c r="Q30" s="51">
        <v>36</v>
      </c>
      <c r="R30" s="141"/>
    </row>
    <row r="31" spans="1:25" ht="26.25" x14ac:dyDescent="0.25">
      <c r="A31" s="15" t="s">
        <v>41</v>
      </c>
      <c r="B31" s="37" t="s">
        <v>42</v>
      </c>
      <c r="C31" s="70"/>
      <c r="D31" s="22"/>
      <c r="E31" s="38">
        <f t="shared" ref="E31:F31" si="3">E32+E33+E34+E35+E36+E37+E38</f>
        <v>296</v>
      </c>
      <c r="F31" s="38">
        <f t="shared" si="3"/>
        <v>18</v>
      </c>
      <c r="G31" s="38">
        <f>G32+G33+G34+G35+G36+G37+G38</f>
        <v>278</v>
      </c>
      <c r="H31" s="38">
        <f t="shared" ref="H31:M31" si="4">H32+H33+H34+H35+H36+H37+H38</f>
        <v>142</v>
      </c>
      <c r="I31" s="38">
        <f t="shared" si="4"/>
        <v>57</v>
      </c>
      <c r="J31" s="38">
        <f t="shared" si="4"/>
        <v>57</v>
      </c>
      <c r="K31" s="38">
        <f t="shared" si="4"/>
        <v>0</v>
      </c>
      <c r="L31" s="38">
        <f t="shared" si="4"/>
        <v>4</v>
      </c>
      <c r="M31" s="38">
        <f t="shared" si="4"/>
        <v>18</v>
      </c>
      <c r="N31" s="38">
        <f>SUM(N32:N38)</f>
        <v>122</v>
      </c>
      <c r="O31" s="38">
        <f t="shared" ref="O31:Q31" si="5">SUM(O32:O38)</f>
        <v>52</v>
      </c>
      <c r="P31" s="38">
        <f t="shared" si="5"/>
        <v>0</v>
      </c>
      <c r="Q31" s="38">
        <f t="shared" si="5"/>
        <v>122</v>
      </c>
      <c r="R31" s="141"/>
    </row>
    <row r="32" spans="1:25" ht="33" customHeight="1" x14ac:dyDescent="0.25">
      <c r="A32" s="7" t="s">
        <v>43</v>
      </c>
      <c r="B32" s="7" t="s">
        <v>79</v>
      </c>
      <c r="C32" s="23"/>
      <c r="D32" s="23" t="s">
        <v>112</v>
      </c>
      <c r="E32" s="54">
        <v>50</v>
      </c>
      <c r="F32" s="49">
        <v>4</v>
      </c>
      <c r="G32" s="50">
        <v>46</v>
      </c>
      <c r="H32" s="54">
        <v>20</v>
      </c>
      <c r="I32" s="55" t="s">
        <v>173</v>
      </c>
      <c r="J32" s="49">
        <v>10</v>
      </c>
      <c r="K32" s="51">
        <v>0</v>
      </c>
      <c r="L32" s="51">
        <v>2</v>
      </c>
      <c r="M32" s="49">
        <v>4</v>
      </c>
      <c r="N32" s="51">
        <v>0</v>
      </c>
      <c r="O32" s="51">
        <v>0</v>
      </c>
      <c r="P32" s="51">
        <v>0</v>
      </c>
      <c r="Q32" s="51">
        <v>50</v>
      </c>
      <c r="R32" s="141"/>
      <c r="V32" s="143"/>
    </row>
    <row r="33" spans="1:22" ht="52.5" customHeight="1" x14ac:dyDescent="0.25">
      <c r="A33" s="7" t="s">
        <v>44</v>
      </c>
      <c r="B33" s="7" t="s">
        <v>80</v>
      </c>
      <c r="C33" s="23"/>
      <c r="D33" s="23" t="s">
        <v>170</v>
      </c>
      <c r="E33" s="54">
        <v>64</v>
      </c>
      <c r="F33" s="49">
        <v>4</v>
      </c>
      <c r="G33" s="50">
        <v>60</v>
      </c>
      <c r="H33" s="54">
        <v>30</v>
      </c>
      <c r="I33" s="54">
        <v>12</v>
      </c>
      <c r="J33" s="49">
        <v>12</v>
      </c>
      <c r="K33" s="51">
        <v>0</v>
      </c>
      <c r="L33" s="49">
        <v>2</v>
      </c>
      <c r="M33" s="49">
        <v>4</v>
      </c>
      <c r="N33" s="51">
        <v>34</v>
      </c>
      <c r="O33" s="51">
        <v>30</v>
      </c>
      <c r="P33" s="51">
        <v>0</v>
      </c>
      <c r="Q33" s="51">
        <v>0</v>
      </c>
      <c r="R33" s="141"/>
      <c r="V33" s="143"/>
    </row>
    <row r="34" spans="1:22" ht="39.75" customHeight="1" x14ac:dyDescent="0.25">
      <c r="A34" s="7" t="s">
        <v>45</v>
      </c>
      <c r="B34" s="7" t="s">
        <v>81</v>
      </c>
      <c r="C34" s="23" t="s">
        <v>114</v>
      </c>
      <c r="D34" s="23"/>
      <c r="E34" s="56">
        <v>36</v>
      </c>
      <c r="F34" s="57">
        <v>2</v>
      </c>
      <c r="G34" s="58">
        <v>34</v>
      </c>
      <c r="H34" s="57">
        <v>20</v>
      </c>
      <c r="I34" s="59">
        <v>6</v>
      </c>
      <c r="J34" s="60">
        <v>6</v>
      </c>
      <c r="K34" s="51">
        <v>0</v>
      </c>
      <c r="L34" s="51">
        <v>0</v>
      </c>
      <c r="M34" s="57">
        <v>2</v>
      </c>
      <c r="N34" s="51">
        <v>36</v>
      </c>
      <c r="O34" s="51">
        <v>0</v>
      </c>
      <c r="P34" s="51">
        <v>0</v>
      </c>
      <c r="Q34" s="51">
        <v>0</v>
      </c>
      <c r="R34" s="141"/>
      <c r="V34" s="143"/>
    </row>
    <row r="35" spans="1:22" ht="25.5" x14ac:dyDescent="0.25">
      <c r="A35" s="7" t="s">
        <v>47</v>
      </c>
      <c r="B35" s="7" t="s">
        <v>82</v>
      </c>
      <c r="C35" s="23" t="s">
        <v>114</v>
      </c>
      <c r="D35" s="23"/>
      <c r="E35" s="54">
        <v>38</v>
      </c>
      <c r="F35" s="49">
        <v>2</v>
      </c>
      <c r="G35" s="50">
        <v>36</v>
      </c>
      <c r="H35" s="54">
        <v>12</v>
      </c>
      <c r="I35" s="54">
        <v>11</v>
      </c>
      <c r="J35" s="49">
        <v>11</v>
      </c>
      <c r="K35" s="51">
        <v>0</v>
      </c>
      <c r="L35" s="51">
        <v>0</v>
      </c>
      <c r="M35" s="49">
        <v>2</v>
      </c>
      <c r="N35" s="51">
        <v>38</v>
      </c>
      <c r="O35" s="51">
        <v>0</v>
      </c>
      <c r="P35" s="51">
        <v>0</v>
      </c>
      <c r="Q35" s="51">
        <v>0</v>
      </c>
      <c r="R35" s="141"/>
      <c r="V35" s="143"/>
    </row>
    <row r="36" spans="1:22" x14ac:dyDescent="0.25">
      <c r="A36" s="7" t="s">
        <v>49</v>
      </c>
      <c r="B36" s="7" t="s">
        <v>83</v>
      </c>
      <c r="C36" s="23" t="s">
        <v>113</v>
      </c>
      <c r="D36" s="35"/>
      <c r="E36" s="54">
        <v>36</v>
      </c>
      <c r="F36" s="49">
        <v>2</v>
      </c>
      <c r="G36" s="50">
        <v>34</v>
      </c>
      <c r="H36" s="54">
        <v>20</v>
      </c>
      <c r="I36" s="54">
        <v>6</v>
      </c>
      <c r="J36" s="49">
        <v>6</v>
      </c>
      <c r="K36" s="51">
        <v>0</v>
      </c>
      <c r="L36" s="51">
        <v>0</v>
      </c>
      <c r="M36" s="49">
        <v>2</v>
      </c>
      <c r="N36" s="51">
        <v>0</v>
      </c>
      <c r="O36" s="51">
        <v>0</v>
      </c>
      <c r="P36" s="51">
        <v>0</v>
      </c>
      <c r="Q36" s="52">
        <v>36</v>
      </c>
      <c r="R36" s="141"/>
      <c r="V36" s="143"/>
    </row>
    <row r="37" spans="1:22" ht="21" customHeight="1" x14ac:dyDescent="0.25">
      <c r="A37" s="7" t="s">
        <v>84</v>
      </c>
      <c r="B37" s="7" t="s">
        <v>85</v>
      </c>
      <c r="C37" s="23" t="s">
        <v>113</v>
      </c>
      <c r="D37" s="23"/>
      <c r="E37" s="54">
        <v>36</v>
      </c>
      <c r="F37" s="49">
        <v>2</v>
      </c>
      <c r="G37" s="50">
        <v>34</v>
      </c>
      <c r="H37" s="54">
        <v>20</v>
      </c>
      <c r="I37" s="54">
        <v>6</v>
      </c>
      <c r="J37" s="49">
        <v>6</v>
      </c>
      <c r="K37" s="51">
        <v>0</v>
      </c>
      <c r="L37" s="51">
        <v>0</v>
      </c>
      <c r="M37" s="49">
        <v>2</v>
      </c>
      <c r="N37" s="51">
        <v>0</v>
      </c>
      <c r="O37" s="51">
        <v>0</v>
      </c>
      <c r="P37" s="51">
        <v>0</v>
      </c>
      <c r="Q37" s="51">
        <v>36</v>
      </c>
      <c r="R37" s="141"/>
      <c r="V37" s="143"/>
    </row>
    <row r="38" spans="1:22" ht="37.5" customHeight="1" x14ac:dyDescent="0.25">
      <c r="A38" s="7" t="s">
        <v>50</v>
      </c>
      <c r="B38" s="7" t="s">
        <v>86</v>
      </c>
      <c r="C38" s="23" t="s">
        <v>67</v>
      </c>
      <c r="D38" s="23"/>
      <c r="E38" s="54">
        <v>36</v>
      </c>
      <c r="F38" s="49">
        <v>2</v>
      </c>
      <c r="G38" s="50">
        <v>34</v>
      </c>
      <c r="H38" s="54">
        <v>20</v>
      </c>
      <c r="I38" s="54">
        <v>6</v>
      </c>
      <c r="J38" s="49">
        <v>6</v>
      </c>
      <c r="K38" s="51">
        <v>0</v>
      </c>
      <c r="L38" s="51">
        <v>0</v>
      </c>
      <c r="M38" s="49">
        <v>2</v>
      </c>
      <c r="N38" s="51">
        <v>14</v>
      </c>
      <c r="O38" s="51">
        <v>22</v>
      </c>
      <c r="P38" s="51">
        <v>0</v>
      </c>
      <c r="Q38" s="51">
        <v>0</v>
      </c>
      <c r="R38" s="141"/>
      <c r="V38" s="143"/>
    </row>
    <row r="39" spans="1:22" ht="26.25" x14ac:dyDescent="0.25">
      <c r="A39" s="15" t="s">
        <v>52</v>
      </c>
      <c r="B39" s="15" t="s">
        <v>53</v>
      </c>
      <c r="C39" s="70"/>
      <c r="D39" s="70"/>
      <c r="E39" s="38">
        <f>E41+E47</f>
        <v>816</v>
      </c>
      <c r="F39" s="38">
        <f t="shared" ref="F39:Q39" si="6">F41+F47</f>
        <v>20</v>
      </c>
      <c r="G39" s="38">
        <f t="shared" si="6"/>
        <v>796</v>
      </c>
      <c r="H39" s="38">
        <f t="shared" si="6"/>
        <v>186</v>
      </c>
      <c r="I39" s="38">
        <f t="shared" si="6"/>
        <v>549</v>
      </c>
      <c r="J39" s="38">
        <f t="shared" si="6"/>
        <v>45</v>
      </c>
      <c r="K39" s="38">
        <f t="shared" si="6"/>
        <v>504</v>
      </c>
      <c r="L39" s="38">
        <f t="shared" si="6"/>
        <v>6</v>
      </c>
      <c r="M39" s="38">
        <f t="shared" si="6"/>
        <v>22</v>
      </c>
      <c r="N39" s="38">
        <f t="shared" si="6"/>
        <v>0</v>
      </c>
      <c r="O39" s="38">
        <f t="shared" si="6"/>
        <v>38</v>
      </c>
      <c r="P39" s="38">
        <f t="shared" si="6"/>
        <v>322</v>
      </c>
      <c r="Q39" s="38">
        <f t="shared" si="6"/>
        <v>456</v>
      </c>
      <c r="R39" s="141"/>
    </row>
    <row r="40" spans="1:22" ht="37.5" customHeight="1" x14ac:dyDescent="0.25">
      <c r="A40" s="75" t="s">
        <v>166</v>
      </c>
      <c r="B40" s="76"/>
      <c r="C40" s="76"/>
      <c r="D40" s="7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141"/>
    </row>
    <row r="41" spans="1:22" ht="63.75" customHeight="1" x14ac:dyDescent="0.25">
      <c r="A41" s="16" t="s">
        <v>104</v>
      </c>
      <c r="B41" s="37" t="s">
        <v>87</v>
      </c>
      <c r="C41" s="22"/>
      <c r="D41" s="22"/>
      <c r="E41" s="61">
        <f t="shared" ref="E41:F41" si="7">E42+E43+E44+E45+E46</f>
        <v>550</v>
      </c>
      <c r="F41" s="61">
        <f t="shared" si="7"/>
        <v>16</v>
      </c>
      <c r="G41" s="61">
        <f>G42+G43+G44+G45+G46</f>
        <v>534</v>
      </c>
      <c r="H41" s="61">
        <f t="shared" ref="H41:K41" si="8">H42+H43+H44+H45+H46</f>
        <v>80</v>
      </c>
      <c r="I41" s="61">
        <f t="shared" si="8"/>
        <v>421</v>
      </c>
      <c r="J41" s="61">
        <f t="shared" si="8"/>
        <v>25</v>
      </c>
      <c r="K41" s="61">
        <f t="shared" si="8"/>
        <v>396</v>
      </c>
      <c r="L41" s="61">
        <f>L42+L43+L44+L45+L46</f>
        <v>4</v>
      </c>
      <c r="M41" s="61">
        <f>SUM(M42:M46)</f>
        <v>10</v>
      </c>
      <c r="N41" s="61">
        <f>SUM(N42:N46)</f>
        <v>0</v>
      </c>
      <c r="O41" s="61">
        <f t="shared" ref="O41:Q41" si="9">SUM(O42:O46)</f>
        <v>38</v>
      </c>
      <c r="P41" s="61">
        <f t="shared" si="9"/>
        <v>56</v>
      </c>
      <c r="Q41" s="61">
        <f t="shared" si="9"/>
        <v>456</v>
      </c>
      <c r="R41" s="141"/>
    </row>
    <row r="42" spans="1:22" ht="63.75" customHeight="1" x14ac:dyDescent="0.25">
      <c r="A42" s="3" t="s">
        <v>54</v>
      </c>
      <c r="B42" s="8" t="s">
        <v>109</v>
      </c>
      <c r="C42" s="23"/>
      <c r="D42" s="96" t="s">
        <v>169</v>
      </c>
      <c r="E42" s="46">
        <v>94</v>
      </c>
      <c r="F42" s="40">
        <v>10</v>
      </c>
      <c r="G42" s="41">
        <v>84</v>
      </c>
      <c r="H42" s="43">
        <v>46</v>
      </c>
      <c r="I42" s="43">
        <v>17</v>
      </c>
      <c r="J42" s="43">
        <v>17</v>
      </c>
      <c r="K42" s="43">
        <v>0</v>
      </c>
      <c r="L42" s="40">
        <v>2</v>
      </c>
      <c r="M42" s="40">
        <v>2</v>
      </c>
      <c r="N42" s="43">
        <v>0</v>
      </c>
      <c r="O42" s="43">
        <v>38</v>
      </c>
      <c r="P42" s="43">
        <v>20</v>
      </c>
      <c r="Q42" s="43">
        <v>36</v>
      </c>
      <c r="R42" s="141"/>
    </row>
    <row r="43" spans="1:22" ht="93" customHeight="1" x14ac:dyDescent="0.25">
      <c r="A43" s="3" t="s">
        <v>88</v>
      </c>
      <c r="B43" s="8" t="s">
        <v>89</v>
      </c>
      <c r="C43" s="23"/>
      <c r="D43" s="97"/>
      <c r="E43" s="46">
        <v>60</v>
      </c>
      <c r="F43" s="40">
        <v>6</v>
      </c>
      <c r="G43" s="41">
        <v>54</v>
      </c>
      <c r="H43" s="43">
        <v>34</v>
      </c>
      <c r="I43" s="43">
        <v>8</v>
      </c>
      <c r="J43" s="43">
        <v>8</v>
      </c>
      <c r="K43" s="43">
        <v>0</v>
      </c>
      <c r="L43" s="40">
        <v>2</v>
      </c>
      <c r="M43" s="40">
        <v>2</v>
      </c>
      <c r="N43" s="43">
        <v>0</v>
      </c>
      <c r="O43" s="43">
        <v>0</v>
      </c>
      <c r="P43" s="43">
        <v>0</v>
      </c>
      <c r="Q43" s="43">
        <v>60</v>
      </c>
      <c r="R43" s="141"/>
    </row>
    <row r="44" spans="1:22" x14ac:dyDescent="0.25">
      <c r="A44" s="3" t="s">
        <v>55</v>
      </c>
      <c r="B44" s="3" t="s">
        <v>56</v>
      </c>
      <c r="C44" s="96" t="s">
        <v>171</v>
      </c>
      <c r="D44" s="23"/>
      <c r="E44" s="46">
        <v>180</v>
      </c>
      <c r="F44" s="43">
        <v>0</v>
      </c>
      <c r="G44" s="41">
        <v>180</v>
      </c>
      <c r="H44" s="43">
        <v>0</v>
      </c>
      <c r="I44" s="43">
        <v>180</v>
      </c>
      <c r="J44" s="43">
        <v>0</v>
      </c>
      <c r="K44" s="43">
        <v>180</v>
      </c>
      <c r="L44" s="43">
        <v>0</v>
      </c>
      <c r="M44" s="43">
        <v>0</v>
      </c>
      <c r="N44" s="43">
        <v>0</v>
      </c>
      <c r="O44" s="43">
        <v>0</v>
      </c>
      <c r="P44" s="43">
        <v>36</v>
      </c>
      <c r="Q44" s="43">
        <v>144</v>
      </c>
      <c r="R44" s="141"/>
    </row>
    <row r="45" spans="1:22" ht="26.25" x14ac:dyDescent="0.25">
      <c r="A45" s="3" t="s">
        <v>57</v>
      </c>
      <c r="B45" s="3" t="s">
        <v>58</v>
      </c>
      <c r="C45" s="97"/>
      <c r="D45" s="35"/>
      <c r="E45" s="46">
        <v>216</v>
      </c>
      <c r="F45" s="43">
        <v>0</v>
      </c>
      <c r="G45" s="41">
        <v>216</v>
      </c>
      <c r="H45" s="43">
        <v>0</v>
      </c>
      <c r="I45" s="43">
        <v>216</v>
      </c>
      <c r="J45" s="43">
        <v>0</v>
      </c>
      <c r="K45" s="43">
        <v>216</v>
      </c>
      <c r="L45" s="43">
        <v>0</v>
      </c>
      <c r="M45" s="43">
        <v>0</v>
      </c>
      <c r="N45" s="43">
        <v>0</v>
      </c>
      <c r="O45" s="43">
        <v>0</v>
      </c>
      <c r="P45" s="43">
        <v>0</v>
      </c>
      <c r="Q45" s="43">
        <v>216</v>
      </c>
      <c r="R45" s="141"/>
    </row>
    <row r="46" spans="1:22" x14ac:dyDescent="0.25">
      <c r="A46" s="3"/>
      <c r="B46" s="3" t="s">
        <v>105</v>
      </c>
      <c r="C46" s="23"/>
      <c r="D46" s="23" t="s">
        <v>115</v>
      </c>
      <c r="E46" s="46"/>
      <c r="F46" s="43">
        <v>0</v>
      </c>
      <c r="G46" s="41"/>
      <c r="H46" s="43">
        <v>0</v>
      </c>
      <c r="I46" s="43">
        <v>0</v>
      </c>
      <c r="J46" s="43">
        <v>0</v>
      </c>
      <c r="K46" s="43">
        <v>0</v>
      </c>
      <c r="L46" s="43">
        <v>0</v>
      </c>
      <c r="M46" s="62">
        <v>6</v>
      </c>
      <c r="N46" s="43">
        <v>0</v>
      </c>
      <c r="O46" s="43">
        <v>0</v>
      </c>
      <c r="P46" s="43">
        <v>0</v>
      </c>
      <c r="Q46" s="43">
        <v>0</v>
      </c>
      <c r="R46" s="141"/>
    </row>
    <row r="47" spans="1:22" ht="39" x14ac:dyDescent="0.25">
      <c r="A47" s="16" t="s">
        <v>103</v>
      </c>
      <c r="B47" s="18" t="s">
        <v>118</v>
      </c>
      <c r="C47" s="22"/>
      <c r="D47" s="22"/>
      <c r="E47" s="61">
        <f t="shared" ref="E47:F47" si="10">E48+E49+E50+E51+E52+E53+E54</f>
        <v>266</v>
      </c>
      <c r="F47" s="61">
        <f t="shared" si="10"/>
        <v>4</v>
      </c>
      <c r="G47" s="61">
        <f>G48+G49+G50+G51+G52+G53+G54</f>
        <v>262</v>
      </c>
      <c r="H47" s="61">
        <f t="shared" ref="H47" si="11">H48+H49+H50+H51+H52+H53+H54</f>
        <v>106</v>
      </c>
      <c r="I47" s="61">
        <f t="shared" ref="I47:J47" si="12">I48+I49+I50+I51+I52+I53+I54</f>
        <v>128</v>
      </c>
      <c r="J47" s="61">
        <f t="shared" si="12"/>
        <v>20</v>
      </c>
      <c r="K47" s="61">
        <f t="shared" ref="K47" si="13">K48+K49+K50+K51+K52+K53+K54</f>
        <v>108</v>
      </c>
      <c r="L47" s="61">
        <f t="shared" ref="L47" si="14">L48+L49+L50+L51+L52+L53+L54</f>
        <v>2</v>
      </c>
      <c r="M47" s="61">
        <f>SUM(M48:M54)</f>
        <v>12</v>
      </c>
      <c r="N47" s="61">
        <f>SUM(N48:N54)</f>
        <v>0</v>
      </c>
      <c r="O47" s="61">
        <f t="shared" ref="O47:Q47" si="15">SUM(O48:O54)</f>
        <v>0</v>
      </c>
      <c r="P47" s="61">
        <f t="shared" si="15"/>
        <v>266</v>
      </c>
      <c r="Q47" s="61">
        <f t="shared" si="15"/>
        <v>0</v>
      </c>
      <c r="R47" s="141"/>
    </row>
    <row r="48" spans="1:22" ht="51.75" x14ac:dyDescent="0.25">
      <c r="A48" s="19" t="s">
        <v>99</v>
      </c>
      <c r="B48" s="21" t="s">
        <v>120</v>
      </c>
      <c r="C48" s="72" t="s">
        <v>93</v>
      </c>
      <c r="D48" s="71"/>
      <c r="E48" s="46">
        <v>50</v>
      </c>
      <c r="F48" s="43">
        <v>4</v>
      </c>
      <c r="G48" s="41">
        <v>46</v>
      </c>
      <c r="H48" s="43">
        <v>36</v>
      </c>
      <c r="I48" s="43">
        <v>4</v>
      </c>
      <c r="J48" s="43">
        <v>4</v>
      </c>
      <c r="K48" s="43">
        <v>0</v>
      </c>
      <c r="L48" s="43">
        <v>0</v>
      </c>
      <c r="M48" s="43">
        <v>2</v>
      </c>
      <c r="N48" s="43">
        <v>0</v>
      </c>
      <c r="O48" s="43">
        <v>0</v>
      </c>
      <c r="P48" s="43">
        <v>50</v>
      </c>
      <c r="Q48" s="45">
        <v>0</v>
      </c>
      <c r="R48" s="141"/>
    </row>
    <row r="49" spans="1:24" ht="39" x14ac:dyDescent="0.25">
      <c r="A49" s="3" t="s">
        <v>119</v>
      </c>
      <c r="B49" s="21" t="s">
        <v>100</v>
      </c>
      <c r="C49" s="74"/>
      <c r="D49" s="112" t="s">
        <v>125</v>
      </c>
      <c r="E49" s="46">
        <v>80</v>
      </c>
      <c r="F49" s="43">
        <v>0</v>
      </c>
      <c r="G49" s="41">
        <v>80</v>
      </c>
      <c r="H49" s="43">
        <v>54</v>
      </c>
      <c r="I49" s="43">
        <v>10</v>
      </c>
      <c r="J49" s="43">
        <v>10</v>
      </c>
      <c r="K49" s="43">
        <v>0</v>
      </c>
      <c r="L49" s="43">
        <v>2</v>
      </c>
      <c r="M49" s="43">
        <v>4</v>
      </c>
      <c r="N49" s="43">
        <v>0</v>
      </c>
      <c r="O49" s="43">
        <v>0</v>
      </c>
      <c r="P49" s="43">
        <v>80</v>
      </c>
      <c r="Q49" s="45">
        <v>0</v>
      </c>
      <c r="R49" s="141"/>
    </row>
    <row r="50" spans="1:24" ht="39" x14ac:dyDescent="0.25">
      <c r="A50" s="17"/>
      <c r="B50" s="21" t="s">
        <v>116</v>
      </c>
      <c r="C50" s="73"/>
      <c r="D50" s="112"/>
      <c r="E50" s="46">
        <v>12</v>
      </c>
      <c r="F50" s="43">
        <v>0</v>
      </c>
      <c r="G50" s="41">
        <v>12</v>
      </c>
      <c r="H50" s="43">
        <v>8</v>
      </c>
      <c r="I50" s="43">
        <v>2</v>
      </c>
      <c r="J50" s="43">
        <v>2</v>
      </c>
      <c r="K50" s="43">
        <v>0</v>
      </c>
      <c r="L50" s="43">
        <v>0</v>
      </c>
      <c r="M50" s="43">
        <v>0</v>
      </c>
      <c r="N50" s="43">
        <v>0</v>
      </c>
      <c r="O50" s="43">
        <v>0</v>
      </c>
      <c r="P50" s="43">
        <v>12</v>
      </c>
      <c r="Q50" s="45">
        <v>0</v>
      </c>
      <c r="R50" s="141"/>
    </row>
    <row r="51" spans="1:24" ht="43.5" customHeight="1" x14ac:dyDescent="0.25">
      <c r="A51" s="17"/>
      <c r="B51" s="21" t="s">
        <v>117</v>
      </c>
      <c r="C51" s="23"/>
      <c r="D51" s="113"/>
      <c r="E51" s="46">
        <v>16</v>
      </c>
      <c r="F51" s="43">
        <v>0</v>
      </c>
      <c r="G51" s="41">
        <v>16</v>
      </c>
      <c r="H51" s="43">
        <v>8</v>
      </c>
      <c r="I51" s="43">
        <v>4</v>
      </c>
      <c r="J51" s="43">
        <v>4</v>
      </c>
      <c r="K51" s="43">
        <v>0</v>
      </c>
      <c r="L51" s="43">
        <v>0</v>
      </c>
      <c r="M51" s="43">
        <v>0</v>
      </c>
      <c r="N51" s="43">
        <v>0</v>
      </c>
      <c r="O51" s="43">
        <v>0</v>
      </c>
      <c r="P51" s="43">
        <v>16</v>
      </c>
      <c r="Q51" s="45">
        <v>0</v>
      </c>
      <c r="R51" s="141"/>
    </row>
    <row r="52" spans="1:24" x14ac:dyDescent="0.25">
      <c r="A52" s="3" t="s">
        <v>102</v>
      </c>
      <c r="B52" s="20" t="s">
        <v>101</v>
      </c>
      <c r="C52" s="100" t="s">
        <v>122</v>
      </c>
      <c r="D52" s="35"/>
      <c r="E52" s="46">
        <v>72</v>
      </c>
      <c r="F52" s="43">
        <v>0</v>
      </c>
      <c r="G52" s="41">
        <v>72</v>
      </c>
      <c r="H52" s="43">
        <v>0</v>
      </c>
      <c r="I52" s="43">
        <v>72</v>
      </c>
      <c r="J52" s="43">
        <v>0</v>
      </c>
      <c r="K52" s="43">
        <v>72</v>
      </c>
      <c r="L52" s="43">
        <v>0</v>
      </c>
      <c r="M52" s="43">
        <v>0</v>
      </c>
      <c r="N52" s="43">
        <v>0</v>
      </c>
      <c r="O52" s="43">
        <v>0</v>
      </c>
      <c r="P52" s="43">
        <v>72</v>
      </c>
      <c r="Q52" s="43">
        <v>0</v>
      </c>
      <c r="R52" s="141"/>
    </row>
    <row r="53" spans="1:24" ht="26.25" x14ac:dyDescent="0.25">
      <c r="A53" s="19" t="s">
        <v>121</v>
      </c>
      <c r="B53" s="19" t="s">
        <v>58</v>
      </c>
      <c r="C53" s="100"/>
      <c r="D53" s="35"/>
      <c r="E53" s="46">
        <v>36</v>
      </c>
      <c r="F53" s="43">
        <v>0</v>
      </c>
      <c r="G53" s="41">
        <v>36</v>
      </c>
      <c r="H53" s="43">
        <v>0</v>
      </c>
      <c r="I53" s="43">
        <v>36</v>
      </c>
      <c r="J53" s="43">
        <v>0</v>
      </c>
      <c r="K53" s="43">
        <v>36</v>
      </c>
      <c r="L53" s="43">
        <v>0</v>
      </c>
      <c r="M53" s="43">
        <v>0</v>
      </c>
      <c r="N53" s="43">
        <v>0</v>
      </c>
      <c r="O53" s="43">
        <v>0</v>
      </c>
      <c r="P53" s="43">
        <v>36</v>
      </c>
      <c r="Q53" s="43">
        <v>0</v>
      </c>
      <c r="R53" s="141"/>
    </row>
    <row r="54" spans="1:24" x14ac:dyDescent="0.25">
      <c r="A54" s="3"/>
      <c r="B54" s="3" t="s">
        <v>105</v>
      </c>
      <c r="C54" s="23"/>
      <c r="D54" s="23" t="s">
        <v>92</v>
      </c>
      <c r="E54" s="46"/>
      <c r="F54" s="43">
        <v>0</v>
      </c>
      <c r="G54" s="41"/>
      <c r="H54" s="43">
        <v>0</v>
      </c>
      <c r="I54" s="43">
        <v>0</v>
      </c>
      <c r="J54" s="43">
        <v>0</v>
      </c>
      <c r="K54" s="43">
        <v>0</v>
      </c>
      <c r="L54" s="43">
        <v>0</v>
      </c>
      <c r="M54" s="62">
        <v>6</v>
      </c>
      <c r="N54" s="43">
        <v>0</v>
      </c>
      <c r="O54" s="43">
        <v>0</v>
      </c>
      <c r="P54" s="43">
        <v>0</v>
      </c>
      <c r="Q54" s="45">
        <v>0</v>
      </c>
      <c r="R54" s="141"/>
    </row>
    <row r="55" spans="1:24" x14ac:dyDescent="0.25">
      <c r="A55" s="98" t="s">
        <v>98</v>
      </c>
      <c r="B55" s="98"/>
      <c r="C55" s="70"/>
      <c r="D55" s="70"/>
      <c r="E55" s="38">
        <v>36</v>
      </c>
      <c r="F55" s="38"/>
      <c r="G55" s="38"/>
      <c r="H55" s="38"/>
      <c r="I55" s="38"/>
      <c r="J55" s="38"/>
      <c r="K55" s="38"/>
      <c r="L55" s="38"/>
      <c r="M55" s="38"/>
      <c r="N55" s="38">
        <v>0</v>
      </c>
      <c r="O55" s="38">
        <v>0</v>
      </c>
      <c r="P55" s="38">
        <v>18</v>
      </c>
      <c r="Q55" s="38">
        <v>18</v>
      </c>
      <c r="R55" s="141"/>
    </row>
    <row r="56" spans="1:24" ht="39" x14ac:dyDescent="0.25">
      <c r="A56" s="15" t="s">
        <v>59</v>
      </c>
      <c r="B56" s="15" t="s">
        <v>106</v>
      </c>
      <c r="C56" s="22"/>
      <c r="D56" s="22"/>
      <c r="E56" s="38">
        <v>36</v>
      </c>
      <c r="F56" s="61"/>
      <c r="G56" s="38">
        <v>36</v>
      </c>
      <c r="H56" s="61"/>
      <c r="I56" s="61"/>
      <c r="J56" s="61"/>
      <c r="K56" s="61"/>
      <c r="L56" s="61"/>
      <c r="M56" s="61"/>
      <c r="N56" s="63">
        <v>0</v>
      </c>
      <c r="O56" s="63">
        <v>0</v>
      </c>
      <c r="P56" s="63">
        <v>0</v>
      </c>
      <c r="Q56" s="63">
        <v>36</v>
      </c>
      <c r="R56" s="141"/>
      <c r="X56" s="143"/>
    </row>
    <row r="57" spans="1:24" ht="20.25" customHeight="1" x14ac:dyDescent="0.25">
      <c r="A57" s="98" t="s">
        <v>60</v>
      </c>
      <c r="B57" s="98"/>
      <c r="C57" s="14"/>
      <c r="D57" s="22"/>
      <c r="E57" s="61">
        <f>E9+E24+E31+E39+E55+E56</f>
        <v>2952</v>
      </c>
      <c r="F57" s="64">
        <f t="shared" ref="F57:G57" si="16">F9+F24+F31+F39+F56</f>
        <v>58</v>
      </c>
      <c r="G57" s="64">
        <f t="shared" si="16"/>
        <v>2858</v>
      </c>
      <c r="H57" s="38"/>
      <c r="I57" s="38"/>
      <c r="J57" s="38"/>
      <c r="K57" s="38"/>
      <c r="L57" s="38"/>
      <c r="M57" s="38"/>
      <c r="N57" s="65">
        <f>N9+N24+N31+N39+N55+N56</f>
        <v>612</v>
      </c>
      <c r="O57" s="65">
        <f t="shared" ref="O57:Q57" si="17">O9+O24+O31+O39+O55+O56</f>
        <v>864</v>
      </c>
      <c r="P57" s="65">
        <f t="shared" si="17"/>
        <v>612</v>
      </c>
      <c r="Q57" s="65">
        <f t="shared" si="17"/>
        <v>864</v>
      </c>
      <c r="R57" s="143"/>
      <c r="S57" s="144"/>
    </row>
    <row r="58" spans="1:24" ht="30" customHeight="1" x14ac:dyDescent="0.25">
      <c r="A58" s="99" t="s">
        <v>172</v>
      </c>
      <c r="B58" s="99"/>
      <c r="C58" s="99"/>
      <c r="D58" s="99"/>
      <c r="E58" s="99"/>
      <c r="F58" s="101"/>
      <c r="G58" s="79"/>
      <c r="H58" s="93" t="s">
        <v>61</v>
      </c>
      <c r="I58" s="94"/>
      <c r="J58" s="94"/>
      <c r="K58" s="94"/>
      <c r="L58" s="94"/>
      <c r="M58" s="95"/>
      <c r="N58" s="66">
        <v>0</v>
      </c>
      <c r="O58" s="66">
        <v>0</v>
      </c>
      <c r="P58" s="66">
        <v>108</v>
      </c>
      <c r="Q58" s="66">
        <v>144</v>
      </c>
      <c r="R58" s="141"/>
    </row>
    <row r="59" spans="1:24" ht="27.75" customHeight="1" x14ac:dyDescent="0.25">
      <c r="A59" s="103" t="s">
        <v>127</v>
      </c>
      <c r="B59" s="104"/>
      <c r="C59" s="104"/>
      <c r="D59" s="104"/>
      <c r="E59" s="105"/>
      <c r="F59" s="101"/>
      <c r="G59" s="79"/>
      <c r="H59" s="93" t="s">
        <v>62</v>
      </c>
      <c r="I59" s="94"/>
      <c r="J59" s="94"/>
      <c r="K59" s="94"/>
      <c r="L59" s="94"/>
      <c r="M59" s="95"/>
      <c r="N59" s="66">
        <v>0</v>
      </c>
      <c r="O59" s="66">
        <v>0</v>
      </c>
      <c r="P59" s="66">
        <v>36</v>
      </c>
      <c r="Q59" s="66">
        <v>216</v>
      </c>
    </row>
    <row r="60" spans="1:24" ht="24.75" customHeight="1" x14ac:dyDescent="0.25">
      <c r="A60" s="106"/>
      <c r="B60" s="107"/>
      <c r="C60" s="107"/>
      <c r="D60" s="107"/>
      <c r="E60" s="108"/>
      <c r="F60" s="101"/>
      <c r="G60" s="79"/>
      <c r="H60" s="93" t="s">
        <v>126</v>
      </c>
      <c r="I60" s="94"/>
      <c r="J60" s="94"/>
      <c r="K60" s="94"/>
      <c r="L60" s="94"/>
      <c r="M60" s="95"/>
      <c r="N60" s="66">
        <v>0</v>
      </c>
      <c r="O60" s="66">
        <v>4</v>
      </c>
      <c r="P60" s="66">
        <v>4</v>
      </c>
      <c r="Q60" s="66">
        <v>4</v>
      </c>
    </row>
    <row r="61" spans="1:24" ht="17.25" customHeight="1" x14ac:dyDescent="0.25">
      <c r="A61" s="106"/>
      <c r="B61" s="107"/>
      <c r="C61" s="107"/>
      <c r="D61" s="107"/>
      <c r="E61" s="108"/>
      <c r="F61" s="101"/>
      <c r="G61" s="79"/>
      <c r="H61" s="93" t="s">
        <v>167</v>
      </c>
      <c r="I61" s="94"/>
      <c r="J61" s="94"/>
      <c r="K61" s="94"/>
      <c r="L61" s="94"/>
      <c r="M61" s="95"/>
      <c r="N61" s="66">
        <v>2</v>
      </c>
      <c r="O61" s="66">
        <v>8</v>
      </c>
      <c r="P61" s="66">
        <v>4</v>
      </c>
      <c r="Q61" s="66">
        <v>6</v>
      </c>
    </row>
    <row r="62" spans="1:24" ht="18.75" customHeight="1" x14ac:dyDescent="0.25">
      <c r="A62" s="109"/>
      <c r="B62" s="110"/>
      <c r="C62" s="110"/>
      <c r="D62" s="110"/>
      <c r="E62" s="111"/>
      <c r="F62" s="102"/>
      <c r="G62" s="79"/>
      <c r="H62" s="93" t="s">
        <v>63</v>
      </c>
      <c r="I62" s="94"/>
      <c r="J62" s="94"/>
      <c r="K62" s="94"/>
      <c r="L62" s="94"/>
      <c r="M62" s="95"/>
      <c r="N62" s="40">
        <v>1</v>
      </c>
      <c r="O62" s="40">
        <v>0</v>
      </c>
      <c r="P62" s="40">
        <v>0</v>
      </c>
      <c r="Q62" s="40">
        <v>0</v>
      </c>
    </row>
    <row r="63" spans="1:24" x14ac:dyDescent="0.25">
      <c r="N63" s="1"/>
      <c r="O63" s="1"/>
      <c r="P63" s="1"/>
      <c r="Q63" s="1"/>
    </row>
  </sheetData>
  <mergeCells count="38">
    <mergeCell ref="H62:M62"/>
    <mergeCell ref="D42:D43"/>
    <mergeCell ref="A55:B55"/>
    <mergeCell ref="A57:B57"/>
    <mergeCell ref="G58:G62"/>
    <mergeCell ref="A58:E58"/>
    <mergeCell ref="C52:C53"/>
    <mergeCell ref="F58:F62"/>
    <mergeCell ref="A59:E62"/>
    <mergeCell ref="D49:D51"/>
    <mergeCell ref="C44:C45"/>
    <mergeCell ref="H58:M58"/>
    <mergeCell ref="H59:M59"/>
    <mergeCell ref="H60:M60"/>
    <mergeCell ref="H61:M61"/>
    <mergeCell ref="A1:Q1"/>
    <mergeCell ref="A2:Q2"/>
    <mergeCell ref="A3:A7"/>
    <mergeCell ref="B3:B7"/>
    <mergeCell ref="C3:D6"/>
    <mergeCell ref="E3:M3"/>
    <mergeCell ref="N3:Q4"/>
    <mergeCell ref="E4:M4"/>
    <mergeCell ref="E5:E7"/>
    <mergeCell ref="F5:F7"/>
    <mergeCell ref="Q6:Q7"/>
    <mergeCell ref="N6:N7"/>
    <mergeCell ref="G5:M5"/>
    <mergeCell ref="G6:G7"/>
    <mergeCell ref="H6:J6"/>
    <mergeCell ref="K6:K7"/>
    <mergeCell ref="A40:D40"/>
    <mergeCell ref="P5:Q5"/>
    <mergeCell ref="N5:O5"/>
    <mergeCell ref="O6:O7"/>
    <mergeCell ref="P6:P7"/>
    <mergeCell ref="L6:L7"/>
    <mergeCell ref="M6:M7"/>
  </mergeCells>
  <hyperlinks>
    <hyperlink ref="G6" location="_ftn2" display="_ftn2"/>
  </hyperlinks>
  <pageMargins left="0.25" right="0.25" top="0.75" bottom="0.75" header="0.3" footer="0.3"/>
  <pageSetup paperSize="9" scale="6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32"/>
  <sheetViews>
    <sheetView workbookViewId="0">
      <selection activeCell="K38" sqref="K38"/>
    </sheetView>
  </sheetViews>
  <sheetFormatPr defaultColWidth="12.5703125" defaultRowHeight="13.5" customHeight="1" x14ac:dyDescent="0.15"/>
  <cols>
    <col min="1" max="1" width="2.85546875" style="24" customWidth="1"/>
    <col min="2" max="2" width="13.28515625" style="24" customWidth="1"/>
    <col min="3" max="3" width="9.140625" style="24" customWidth="1"/>
    <col min="4" max="4" width="8.5703125" style="24" customWidth="1"/>
    <col min="5" max="43" width="2.85546875" style="24" customWidth="1"/>
    <col min="44" max="44" width="6" style="24" customWidth="1"/>
    <col min="45" max="48" width="2.85546875" style="24" customWidth="1"/>
    <col min="49" max="256" width="12.5703125" style="24"/>
    <col min="257" max="257" width="2.85546875" style="24" customWidth="1"/>
    <col min="258" max="258" width="13.28515625" style="24" customWidth="1"/>
    <col min="259" max="259" width="9.140625" style="24" customWidth="1"/>
    <col min="260" max="260" width="8.5703125" style="24" customWidth="1"/>
    <col min="261" max="304" width="2.85546875" style="24" customWidth="1"/>
    <col min="305" max="512" width="12.5703125" style="24"/>
    <col min="513" max="513" width="2.85546875" style="24" customWidth="1"/>
    <col min="514" max="514" width="13.28515625" style="24" customWidth="1"/>
    <col min="515" max="515" width="9.140625" style="24" customWidth="1"/>
    <col min="516" max="516" width="8.5703125" style="24" customWidth="1"/>
    <col min="517" max="560" width="2.85546875" style="24" customWidth="1"/>
    <col min="561" max="768" width="12.5703125" style="24"/>
    <col min="769" max="769" width="2.85546875" style="24" customWidth="1"/>
    <col min="770" max="770" width="13.28515625" style="24" customWidth="1"/>
    <col min="771" max="771" width="9.140625" style="24" customWidth="1"/>
    <col min="772" max="772" width="8.5703125" style="24" customWidth="1"/>
    <col min="773" max="816" width="2.85546875" style="24" customWidth="1"/>
    <col min="817" max="1024" width="12.5703125" style="24"/>
    <col min="1025" max="1025" width="2.85546875" style="24" customWidth="1"/>
    <col min="1026" max="1026" width="13.28515625" style="24" customWidth="1"/>
    <col min="1027" max="1027" width="9.140625" style="24" customWidth="1"/>
    <col min="1028" max="1028" width="8.5703125" style="24" customWidth="1"/>
    <col min="1029" max="1072" width="2.85546875" style="24" customWidth="1"/>
    <col min="1073" max="1280" width="12.5703125" style="24"/>
    <col min="1281" max="1281" width="2.85546875" style="24" customWidth="1"/>
    <col min="1282" max="1282" width="13.28515625" style="24" customWidth="1"/>
    <col min="1283" max="1283" width="9.140625" style="24" customWidth="1"/>
    <col min="1284" max="1284" width="8.5703125" style="24" customWidth="1"/>
    <col min="1285" max="1328" width="2.85546875" style="24" customWidth="1"/>
    <col min="1329" max="1536" width="12.5703125" style="24"/>
    <col min="1537" max="1537" width="2.85546875" style="24" customWidth="1"/>
    <col min="1538" max="1538" width="13.28515625" style="24" customWidth="1"/>
    <col min="1539" max="1539" width="9.140625" style="24" customWidth="1"/>
    <col min="1540" max="1540" width="8.5703125" style="24" customWidth="1"/>
    <col min="1541" max="1584" width="2.85546875" style="24" customWidth="1"/>
    <col min="1585" max="1792" width="12.5703125" style="24"/>
    <col min="1793" max="1793" width="2.85546875" style="24" customWidth="1"/>
    <col min="1794" max="1794" width="13.28515625" style="24" customWidth="1"/>
    <col min="1795" max="1795" width="9.140625" style="24" customWidth="1"/>
    <col min="1796" max="1796" width="8.5703125" style="24" customWidth="1"/>
    <col min="1797" max="1840" width="2.85546875" style="24" customWidth="1"/>
    <col min="1841" max="2048" width="12.5703125" style="24"/>
    <col min="2049" max="2049" width="2.85546875" style="24" customWidth="1"/>
    <col min="2050" max="2050" width="13.28515625" style="24" customWidth="1"/>
    <col min="2051" max="2051" width="9.140625" style="24" customWidth="1"/>
    <col min="2052" max="2052" width="8.5703125" style="24" customWidth="1"/>
    <col min="2053" max="2096" width="2.85546875" style="24" customWidth="1"/>
    <col min="2097" max="2304" width="12.5703125" style="24"/>
    <col min="2305" max="2305" width="2.85546875" style="24" customWidth="1"/>
    <col min="2306" max="2306" width="13.28515625" style="24" customWidth="1"/>
    <col min="2307" max="2307" width="9.140625" style="24" customWidth="1"/>
    <col min="2308" max="2308" width="8.5703125" style="24" customWidth="1"/>
    <col min="2309" max="2352" width="2.85546875" style="24" customWidth="1"/>
    <col min="2353" max="2560" width="12.5703125" style="24"/>
    <col min="2561" max="2561" width="2.85546875" style="24" customWidth="1"/>
    <col min="2562" max="2562" width="13.28515625" style="24" customWidth="1"/>
    <col min="2563" max="2563" width="9.140625" style="24" customWidth="1"/>
    <col min="2564" max="2564" width="8.5703125" style="24" customWidth="1"/>
    <col min="2565" max="2608" width="2.85546875" style="24" customWidth="1"/>
    <col min="2609" max="2816" width="12.5703125" style="24"/>
    <col min="2817" max="2817" width="2.85546875" style="24" customWidth="1"/>
    <col min="2818" max="2818" width="13.28515625" style="24" customWidth="1"/>
    <col min="2819" max="2819" width="9.140625" style="24" customWidth="1"/>
    <col min="2820" max="2820" width="8.5703125" style="24" customWidth="1"/>
    <col min="2821" max="2864" width="2.85546875" style="24" customWidth="1"/>
    <col min="2865" max="3072" width="12.5703125" style="24"/>
    <col min="3073" max="3073" width="2.85546875" style="24" customWidth="1"/>
    <col min="3074" max="3074" width="13.28515625" style="24" customWidth="1"/>
    <col min="3075" max="3075" width="9.140625" style="24" customWidth="1"/>
    <col min="3076" max="3076" width="8.5703125" style="24" customWidth="1"/>
    <col min="3077" max="3120" width="2.85546875" style="24" customWidth="1"/>
    <col min="3121" max="3328" width="12.5703125" style="24"/>
    <col min="3329" max="3329" width="2.85546875" style="24" customWidth="1"/>
    <col min="3330" max="3330" width="13.28515625" style="24" customWidth="1"/>
    <col min="3331" max="3331" width="9.140625" style="24" customWidth="1"/>
    <col min="3332" max="3332" width="8.5703125" style="24" customWidth="1"/>
    <col min="3333" max="3376" width="2.85546875" style="24" customWidth="1"/>
    <col min="3377" max="3584" width="12.5703125" style="24"/>
    <col min="3585" max="3585" width="2.85546875" style="24" customWidth="1"/>
    <col min="3586" max="3586" width="13.28515625" style="24" customWidth="1"/>
    <col min="3587" max="3587" width="9.140625" style="24" customWidth="1"/>
    <col min="3588" max="3588" width="8.5703125" style="24" customWidth="1"/>
    <col min="3589" max="3632" width="2.85546875" style="24" customWidth="1"/>
    <col min="3633" max="3840" width="12.5703125" style="24"/>
    <col min="3841" max="3841" width="2.85546875" style="24" customWidth="1"/>
    <col min="3842" max="3842" width="13.28515625" style="24" customWidth="1"/>
    <col min="3843" max="3843" width="9.140625" style="24" customWidth="1"/>
    <col min="3844" max="3844" width="8.5703125" style="24" customWidth="1"/>
    <col min="3845" max="3888" width="2.85546875" style="24" customWidth="1"/>
    <col min="3889" max="4096" width="12.5703125" style="24"/>
    <col min="4097" max="4097" width="2.85546875" style="24" customWidth="1"/>
    <col min="4098" max="4098" width="13.28515625" style="24" customWidth="1"/>
    <col min="4099" max="4099" width="9.140625" style="24" customWidth="1"/>
    <col min="4100" max="4100" width="8.5703125" style="24" customWidth="1"/>
    <col min="4101" max="4144" width="2.85546875" style="24" customWidth="1"/>
    <col min="4145" max="4352" width="12.5703125" style="24"/>
    <col min="4353" max="4353" width="2.85546875" style="24" customWidth="1"/>
    <col min="4354" max="4354" width="13.28515625" style="24" customWidth="1"/>
    <col min="4355" max="4355" width="9.140625" style="24" customWidth="1"/>
    <col min="4356" max="4356" width="8.5703125" style="24" customWidth="1"/>
    <col min="4357" max="4400" width="2.85546875" style="24" customWidth="1"/>
    <col min="4401" max="4608" width="12.5703125" style="24"/>
    <col min="4609" max="4609" width="2.85546875" style="24" customWidth="1"/>
    <col min="4610" max="4610" width="13.28515625" style="24" customWidth="1"/>
    <col min="4611" max="4611" width="9.140625" style="24" customWidth="1"/>
    <col min="4612" max="4612" width="8.5703125" style="24" customWidth="1"/>
    <col min="4613" max="4656" width="2.85546875" style="24" customWidth="1"/>
    <col min="4657" max="4864" width="12.5703125" style="24"/>
    <col min="4865" max="4865" width="2.85546875" style="24" customWidth="1"/>
    <col min="4866" max="4866" width="13.28515625" style="24" customWidth="1"/>
    <col min="4867" max="4867" width="9.140625" style="24" customWidth="1"/>
    <col min="4868" max="4868" width="8.5703125" style="24" customWidth="1"/>
    <col min="4869" max="4912" width="2.85546875" style="24" customWidth="1"/>
    <col min="4913" max="5120" width="12.5703125" style="24"/>
    <col min="5121" max="5121" width="2.85546875" style="24" customWidth="1"/>
    <col min="5122" max="5122" width="13.28515625" style="24" customWidth="1"/>
    <col min="5123" max="5123" width="9.140625" style="24" customWidth="1"/>
    <col min="5124" max="5124" width="8.5703125" style="24" customWidth="1"/>
    <col min="5125" max="5168" width="2.85546875" style="24" customWidth="1"/>
    <col min="5169" max="5376" width="12.5703125" style="24"/>
    <col min="5377" max="5377" width="2.85546875" style="24" customWidth="1"/>
    <col min="5378" max="5378" width="13.28515625" style="24" customWidth="1"/>
    <col min="5379" max="5379" width="9.140625" style="24" customWidth="1"/>
    <col min="5380" max="5380" width="8.5703125" style="24" customWidth="1"/>
    <col min="5381" max="5424" width="2.85546875" style="24" customWidth="1"/>
    <col min="5425" max="5632" width="12.5703125" style="24"/>
    <col min="5633" max="5633" width="2.85546875" style="24" customWidth="1"/>
    <col min="5634" max="5634" width="13.28515625" style="24" customWidth="1"/>
    <col min="5635" max="5635" width="9.140625" style="24" customWidth="1"/>
    <col min="5636" max="5636" width="8.5703125" style="24" customWidth="1"/>
    <col min="5637" max="5680" width="2.85546875" style="24" customWidth="1"/>
    <col min="5681" max="5888" width="12.5703125" style="24"/>
    <col min="5889" max="5889" width="2.85546875" style="24" customWidth="1"/>
    <col min="5890" max="5890" width="13.28515625" style="24" customWidth="1"/>
    <col min="5891" max="5891" width="9.140625" style="24" customWidth="1"/>
    <col min="5892" max="5892" width="8.5703125" style="24" customWidth="1"/>
    <col min="5893" max="5936" width="2.85546875" style="24" customWidth="1"/>
    <col min="5937" max="6144" width="12.5703125" style="24"/>
    <col min="6145" max="6145" width="2.85546875" style="24" customWidth="1"/>
    <col min="6146" max="6146" width="13.28515625" style="24" customWidth="1"/>
    <col min="6147" max="6147" width="9.140625" style="24" customWidth="1"/>
    <col min="6148" max="6148" width="8.5703125" style="24" customWidth="1"/>
    <col min="6149" max="6192" width="2.85546875" style="24" customWidth="1"/>
    <col min="6193" max="6400" width="12.5703125" style="24"/>
    <col min="6401" max="6401" width="2.85546875" style="24" customWidth="1"/>
    <col min="6402" max="6402" width="13.28515625" style="24" customWidth="1"/>
    <col min="6403" max="6403" width="9.140625" style="24" customWidth="1"/>
    <col min="6404" max="6404" width="8.5703125" style="24" customWidth="1"/>
    <col min="6405" max="6448" width="2.85546875" style="24" customWidth="1"/>
    <col min="6449" max="6656" width="12.5703125" style="24"/>
    <col min="6657" max="6657" width="2.85546875" style="24" customWidth="1"/>
    <col min="6658" max="6658" width="13.28515625" style="24" customWidth="1"/>
    <col min="6659" max="6659" width="9.140625" style="24" customWidth="1"/>
    <col min="6660" max="6660" width="8.5703125" style="24" customWidth="1"/>
    <col min="6661" max="6704" width="2.85546875" style="24" customWidth="1"/>
    <col min="6705" max="6912" width="12.5703125" style="24"/>
    <col min="6913" max="6913" width="2.85546875" style="24" customWidth="1"/>
    <col min="6914" max="6914" width="13.28515625" style="24" customWidth="1"/>
    <col min="6915" max="6915" width="9.140625" style="24" customWidth="1"/>
    <col min="6916" max="6916" width="8.5703125" style="24" customWidth="1"/>
    <col min="6917" max="6960" width="2.85546875" style="24" customWidth="1"/>
    <col min="6961" max="7168" width="12.5703125" style="24"/>
    <col min="7169" max="7169" width="2.85546875" style="24" customWidth="1"/>
    <col min="7170" max="7170" width="13.28515625" style="24" customWidth="1"/>
    <col min="7171" max="7171" width="9.140625" style="24" customWidth="1"/>
    <col min="7172" max="7172" width="8.5703125" style="24" customWidth="1"/>
    <col min="7173" max="7216" width="2.85546875" style="24" customWidth="1"/>
    <col min="7217" max="7424" width="12.5703125" style="24"/>
    <col min="7425" max="7425" width="2.85546875" style="24" customWidth="1"/>
    <col min="7426" max="7426" width="13.28515625" style="24" customWidth="1"/>
    <col min="7427" max="7427" width="9.140625" style="24" customWidth="1"/>
    <col min="7428" max="7428" width="8.5703125" style="24" customWidth="1"/>
    <col min="7429" max="7472" width="2.85546875" style="24" customWidth="1"/>
    <col min="7473" max="7680" width="12.5703125" style="24"/>
    <col min="7681" max="7681" width="2.85546875" style="24" customWidth="1"/>
    <col min="7682" max="7682" width="13.28515625" style="24" customWidth="1"/>
    <col min="7683" max="7683" width="9.140625" style="24" customWidth="1"/>
    <col min="7684" max="7684" width="8.5703125" style="24" customWidth="1"/>
    <col min="7685" max="7728" width="2.85546875" style="24" customWidth="1"/>
    <col min="7729" max="7936" width="12.5703125" style="24"/>
    <col min="7937" max="7937" width="2.85546875" style="24" customWidth="1"/>
    <col min="7938" max="7938" width="13.28515625" style="24" customWidth="1"/>
    <col min="7939" max="7939" width="9.140625" style="24" customWidth="1"/>
    <col min="7940" max="7940" width="8.5703125" style="24" customWidth="1"/>
    <col min="7941" max="7984" width="2.85546875" style="24" customWidth="1"/>
    <col min="7985" max="8192" width="12.5703125" style="24"/>
    <col min="8193" max="8193" width="2.85546875" style="24" customWidth="1"/>
    <col min="8194" max="8194" width="13.28515625" style="24" customWidth="1"/>
    <col min="8195" max="8195" width="9.140625" style="24" customWidth="1"/>
    <col min="8196" max="8196" width="8.5703125" style="24" customWidth="1"/>
    <col min="8197" max="8240" width="2.85546875" style="24" customWidth="1"/>
    <col min="8241" max="8448" width="12.5703125" style="24"/>
    <col min="8449" max="8449" width="2.85546875" style="24" customWidth="1"/>
    <col min="8450" max="8450" width="13.28515625" style="24" customWidth="1"/>
    <col min="8451" max="8451" width="9.140625" style="24" customWidth="1"/>
    <col min="8452" max="8452" width="8.5703125" style="24" customWidth="1"/>
    <col min="8453" max="8496" width="2.85546875" style="24" customWidth="1"/>
    <col min="8497" max="8704" width="12.5703125" style="24"/>
    <col min="8705" max="8705" width="2.85546875" style="24" customWidth="1"/>
    <col min="8706" max="8706" width="13.28515625" style="24" customWidth="1"/>
    <col min="8707" max="8707" width="9.140625" style="24" customWidth="1"/>
    <col min="8708" max="8708" width="8.5703125" style="24" customWidth="1"/>
    <col min="8709" max="8752" width="2.85546875" style="24" customWidth="1"/>
    <col min="8753" max="8960" width="12.5703125" style="24"/>
    <col min="8961" max="8961" width="2.85546875" style="24" customWidth="1"/>
    <col min="8962" max="8962" width="13.28515625" style="24" customWidth="1"/>
    <col min="8963" max="8963" width="9.140625" style="24" customWidth="1"/>
    <col min="8964" max="8964" width="8.5703125" style="24" customWidth="1"/>
    <col min="8965" max="9008" width="2.85546875" style="24" customWidth="1"/>
    <col min="9009" max="9216" width="12.5703125" style="24"/>
    <col min="9217" max="9217" width="2.85546875" style="24" customWidth="1"/>
    <col min="9218" max="9218" width="13.28515625" style="24" customWidth="1"/>
    <col min="9219" max="9219" width="9.140625" style="24" customWidth="1"/>
    <col min="9220" max="9220" width="8.5703125" style="24" customWidth="1"/>
    <col min="9221" max="9264" width="2.85546875" style="24" customWidth="1"/>
    <col min="9265" max="9472" width="12.5703125" style="24"/>
    <col min="9473" max="9473" width="2.85546875" style="24" customWidth="1"/>
    <col min="9474" max="9474" width="13.28515625" style="24" customWidth="1"/>
    <col min="9475" max="9475" width="9.140625" style="24" customWidth="1"/>
    <col min="9476" max="9476" width="8.5703125" style="24" customWidth="1"/>
    <col min="9477" max="9520" width="2.85546875" style="24" customWidth="1"/>
    <col min="9521" max="9728" width="12.5703125" style="24"/>
    <col min="9729" max="9729" width="2.85546875" style="24" customWidth="1"/>
    <col min="9730" max="9730" width="13.28515625" style="24" customWidth="1"/>
    <col min="9731" max="9731" width="9.140625" style="24" customWidth="1"/>
    <col min="9732" max="9732" width="8.5703125" style="24" customWidth="1"/>
    <col min="9733" max="9776" width="2.85546875" style="24" customWidth="1"/>
    <col min="9777" max="9984" width="12.5703125" style="24"/>
    <col min="9985" max="9985" width="2.85546875" style="24" customWidth="1"/>
    <col min="9986" max="9986" width="13.28515625" style="24" customWidth="1"/>
    <col min="9987" max="9987" width="9.140625" style="24" customWidth="1"/>
    <col min="9988" max="9988" width="8.5703125" style="24" customWidth="1"/>
    <col min="9989" max="10032" width="2.85546875" style="24" customWidth="1"/>
    <col min="10033" max="10240" width="12.5703125" style="24"/>
    <col min="10241" max="10241" width="2.85546875" style="24" customWidth="1"/>
    <col min="10242" max="10242" width="13.28515625" style="24" customWidth="1"/>
    <col min="10243" max="10243" width="9.140625" style="24" customWidth="1"/>
    <col min="10244" max="10244" width="8.5703125" style="24" customWidth="1"/>
    <col min="10245" max="10288" width="2.85546875" style="24" customWidth="1"/>
    <col min="10289" max="10496" width="12.5703125" style="24"/>
    <col min="10497" max="10497" width="2.85546875" style="24" customWidth="1"/>
    <col min="10498" max="10498" width="13.28515625" style="24" customWidth="1"/>
    <col min="10499" max="10499" width="9.140625" style="24" customWidth="1"/>
    <col min="10500" max="10500" width="8.5703125" style="24" customWidth="1"/>
    <col min="10501" max="10544" width="2.85546875" style="24" customWidth="1"/>
    <col min="10545" max="10752" width="12.5703125" style="24"/>
    <col min="10753" max="10753" width="2.85546875" style="24" customWidth="1"/>
    <col min="10754" max="10754" width="13.28515625" style="24" customWidth="1"/>
    <col min="10755" max="10755" width="9.140625" style="24" customWidth="1"/>
    <col min="10756" max="10756" width="8.5703125" style="24" customWidth="1"/>
    <col min="10757" max="10800" width="2.85546875" style="24" customWidth="1"/>
    <col min="10801" max="11008" width="12.5703125" style="24"/>
    <col min="11009" max="11009" width="2.85546875" style="24" customWidth="1"/>
    <col min="11010" max="11010" width="13.28515625" style="24" customWidth="1"/>
    <col min="11011" max="11011" width="9.140625" style="24" customWidth="1"/>
    <col min="11012" max="11012" width="8.5703125" style="24" customWidth="1"/>
    <col min="11013" max="11056" width="2.85546875" style="24" customWidth="1"/>
    <col min="11057" max="11264" width="12.5703125" style="24"/>
    <col min="11265" max="11265" width="2.85546875" style="24" customWidth="1"/>
    <col min="11266" max="11266" width="13.28515625" style="24" customWidth="1"/>
    <col min="11267" max="11267" width="9.140625" style="24" customWidth="1"/>
    <col min="11268" max="11268" width="8.5703125" style="24" customWidth="1"/>
    <col min="11269" max="11312" width="2.85546875" style="24" customWidth="1"/>
    <col min="11313" max="11520" width="12.5703125" style="24"/>
    <col min="11521" max="11521" width="2.85546875" style="24" customWidth="1"/>
    <col min="11522" max="11522" width="13.28515625" style="24" customWidth="1"/>
    <col min="11523" max="11523" width="9.140625" style="24" customWidth="1"/>
    <col min="11524" max="11524" width="8.5703125" style="24" customWidth="1"/>
    <col min="11525" max="11568" width="2.85546875" style="24" customWidth="1"/>
    <col min="11569" max="11776" width="12.5703125" style="24"/>
    <col min="11777" max="11777" width="2.85546875" style="24" customWidth="1"/>
    <col min="11778" max="11778" width="13.28515625" style="24" customWidth="1"/>
    <col min="11779" max="11779" width="9.140625" style="24" customWidth="1"/>
    <col min="11780" max="11780" width="8.5703125" style="24" customWidth="1"/>
    <col min="11781" max="11824" width="2.85546875" style="24" customWidth="1"/>
    <col min="11825" max="12032" width="12.5703125" style="24"/>
    <col min="12033" max="12033" width="2.85546875" style="24" customWidth="1"/>
    <col min="12034" max="12034" width="13.28515625" style="24" customWidth="1"/>
    <col min="12035" max="12035" width="9.140625" style="24" customWidth="1"/>
    <col min="12036" max="12036" width="8.5703125" style="24" customWidth="1"/>
    <col min="12037" max="12080" width="2.85546875" style="24" customWidth="1"/>
    <col min="12081" max="12288" width="12.5703125" style="24"/>
    <col min="12289" max="12289" width="2.85546875" style="24" customWidth="1"/>
    <col min="12290" max="12290" width="13.28515625" style="24" customWidth="1"/>
    <col min="12291" max="12291" width="9.140625" style="24" customWidth="1"/>
    <col min="12292" max="12292" width="8.5703125" style="24" customWidth="1"/>
    <col min="12293" max="12336" width="2.85546875" style="24" customWidth="1"/>
    <col min="12337" max="12544" width="12.5703125" style="24"/>
    <col min="12545" max="12545" width="2.85546875" style="24" customWidth="1"/>
    <col min="12546" max="12546" width="13.28515625" style="24" customWidth="1"/>
    <col min="12547" max="12547" width="9.140625" style="24" customWidth="1"/>
    <col min="12548" max="12548" width="8.5703125" style="24" customWidth="1"/>
    <col min="12549" max="12592" width="2.85546875" style="24" customWidth="1"/>
    <col min="12593" max="12800" width="12.5703125" style="24"/>
    <col min="12801" max="12801" width="2.85546875" style="24" customWidth="1"/>
    <col min="12802" max="12802" width="13.28515625" style="24" customWidth="1"/>
    <col min="12803" max="12803" width="9.140625" style="24" customWidth="1"/>
    <col min="12804" max="12804" width="8.5703125" style="24" customWidth="1"/>
    <col min="12805" max="12848" width="2.85546875" style="24" customWidth="1"/>
    <col min="12849" max="13056" width="12.5703125" style="24"/>
    <col min="13057" max="13057" width="2.85546875" style="24" customWidth="1"/>
    <col min="13058" max="13058" width="13.28515625" style="24" customWidth="1"/>
    <col min="13059" max="13059" width="9.140625" style="24" customWidth="1"/>
    <col min="13060" max="13060" width="8.5703125" style="24" customWidth="1"/>
    <col min="13061" max="13104" width="2.85546875" style="24" customWidth="1"/>
    <col min="13105" max="13312" width="12.5703125" style="24"/>
    <col min="13313" max="13313" width="2.85546875" style="24" customWidth="1"/>
    <col min="13314" max="13314" width="13.28515625" style="24" customWidth="1"/>
    <col min="13315" max="13315" width="9.140625" style="24" customWidth="1"/>
    <col min="13316" max="13316" width="8.5703125" style="24" customWidth="1"/>
    <col min="13317" max="13360" width="2.85546875" style="24" customWidth="1"/>
    <col min="13361" max="13568" width="12.5703125" style="24"/>
    <col min="13569" max="13569" width="2.85546875" style="24" customWidth="1"/>
    <col min="13570" max="13570" width="13.28515625" style="24" customWidth="1"/>
    <col min="13571" max="13571" width="9.140625" style="24" customWidth="1"/>
    <col min="13572" max="13572" width="8.5703125" style="24" customWidth="1"/>
    <col min="13573" max="13616" width="2.85546875" style="24" customWidth="1"/>
    <col min="13617" max="13824" width="12.5703125" style="24"/>
    <col min="13825" max="13825" width="2.85546875" style="24" customWidth="1"/>
    <col min="13826" max="13826" width="13.28515625" style="24" customWidth="1"/>
    <col min="13827" max="13827" width="9.140625" style="24" customWidth="1"/>
    <col min="13828" max="13828" width="8.5703125" style="24" customWidth="1"/>
    <col min="13829" max="13872" width="2.85546875" style="24" customWidth="1"/>
    <col min="13873" max="14080" width="12.5703125" style="24"/>
    <col min="14081" max="14081" width="2.85546875" style="24" customWidth="1"/>
    <col min="14082" max="14082" width="13.28515625" style="24" customWidth="1"/>
    <col min="14083" max="14083" width="9.140625" style="24" customWidth="1"/>
    <col min="14084" max="14084" width="8.5703125" style="24" customWidth="1"/>
    <col min="14085" max="14128" width="2.85546875" style="24" customWidth="1"/>
    <col min="14129" max="14336" width="12.5703125" style="24"/>
    <col min="14337" max="14337" width="2.85546875" style="24" customWidth="1"/>
    <col min="14338" max="14338" width="13.28515625" style="24" customWidth="1"/>
    <col min="14339" max="14339" width="9.140625" style="24" customWidth="1"/>
    <col min="14340" max="14340" width="8.5703125" style="24" customWidth="1"/>
    <col min="14341" max="14384" width="2.85546875" style="24" customWidth="1"/>
    <col min="14385" max="14592" width="12.5703125" style="24"/>
    <col min="14593" max="14593" width="2.85546875" style="24" customWidth="1"/>
    <col min="14594" max="14594" width="13.28515625" style="24" customWidth="1"/>
    <col min="14595" max="14595" width="9.140625" style="24" customWidth="1"/>
    <col min="14596" max="14596" width="8.5703125" style="24" customWidth="1"/>
    <col min="14597" max="14640" width="2.85546875" style="24" customWidth="1"/>
    <col min="14641" max="14848" width="12.5703125" style="24"/>
    <col min="14849" max="14849" width="2.85546875" style="24" customWidth="1"/>
    <col min="14850" max="14850" width="13.28515625" style="24" customWidth="1"/>
    <col min="14851" max="14851" width="9.140625" style="24" customWidth="1"/>
    <col min="14852" max="14852" width="8.5703125" style="24" customWidth="1"/>
    <col min="14853" max="14896" width="2.85546875" style="24" customWidth="1"/>
    <col min="14897" max="15104" width="12.5703125" style="24"/>
    <col min="15105" max="15105" width="2.85546875" style="24" customWidth="1"/>
    <col min="15106" max="15106" width="13.28515625" style="24" customWidth="1"/>
    <col min="15107" max="15107" width="9.140625" style="24" customWidth="1"/>
    <col min="15108" max="15108" width="8.5703125" style="24" customWidth="1"/>
    <col min="15109" max="15152" width="2.85546875" style="24" customWidth="1"/>
    <col min="15153" max="15360" width="12.5703125" style="24"/>
    <col min="15361" max="15361" width="2.85546875" style="24" customWidth="1"/>
    <col min="15362" max="15362" width="13.28515625" style="24" customWidth="1"/>
    <col min="15363" max="15363" width="9.140625" style="24" customWidth="1"/>
    <col min="15364" max="15364" width="8.5703125" style="24" customWidth="1"/>
    <col min="15365" max="15408" width="2.85546875" style="24" customWidth="1"/>
    <col min="15409" max="15616" width="12.5703125" style="24"/>
    <col min="15617" max="15617" width="2.85546875" style="24" customWidth="1"/>
    <col min="15618" max="15618" width="13.28515625" style="24" customWidth="1"/>
    <col min="15619" max="15619" width="9.140625" style="24" customWidth="1"/>
    <col min="15620" max="15620" width="8.5703125" style="24" customWidth="1"/>
    <col min="15621" max="15664" width="2.85546875" style="24" customWidth="1"/>
    <col min="15665" max="15872" width="12.5703125" style="24"/>
    <col min="15873" max="15873" width="2.85546875" style="24" customWidth="1"/>
    <col min="15874" max="15874" width="13.28515625" style="24" customWidth="1"/>
    <col min="15875" max="15875" width="9.140625" style="24" customWidth="1"/>
    <col min="15876" max="15876" width="8.5703125" style="24" customWidth="1"/>
    <col min="15877" max="15920" width="2.85546875" style="24" customWidth="1"/>
    <col min="15921" max="16128" width="12.5703125" style="24"/>
    <col min="16129" max="16129" width="2.85546875" style="24" customWidth="1"/>
    <col min="16130" max="16130" width="13.28515625" style="24" customWidth="1"/>
    <col min="16131" max="16131" width="9.140625" style="24" customWidth="1"/>
    <col min="16132" max="16132" width="8.5703125" style="24" customWidth="1"/>
    <col min="16133" max="16176" width="2.85546875" style="24" customWidth="1"/>
    <col min="16177" max="16384" width="12.5703125" style="24"/>
  </cols>
  <sheetData>
    <row r="1" spans="1:48" ht="18.75" x14ac:dyDescent="0.3">
      <c r="J1" s="25" t="s">
        <v>129</v>
      </c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</row>
    <row r="2" spans="1:48" ht="18.75" x14ac:dyDescent="0.3">
      <c r="A2" s="130" t="s">
        <v>130</v>
      </c>
      <c r="B2" s="130"/>
      <c r="C2" s="130"/>
      <c r="D2" s="130"/>
      <c r="E2" s="130"/>
      <c r="F2" s="130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31"/>
      <c r="AF2" s="132" t="s">
        <v>131</v>
      </c>
      <c r="AG2" s="132"/>
      <c r="AH2" s="132"/>
      <c r="AI2" s="132"/>
      <c r="AJ2" s="132"/>
      <c r="AK2" s="132"/>
      <c r="AL2" s="132"/>
      <c r="AM2" s="132"/>
      <c r="AN2" s="132"/>
      <c r="AO2" s="132"/>
      <c r="AP2" s="132"/>
      <c r="AQ2" s="132"/>
      <c r="AR2" s="132"/>
      <c r="AS2" s="132"/>
      <c r="AT2" s="132"/>
      <c r="AU2" s="132"/>
      <c r="AV2" s="132"/>
    </row>
    <row r="3" spans="1:48" ht="18.75" x14ac:dyDescent="0.25">
      <c r="A3" s="133" t="s">
        <v>132</v>
      </c>
      <c r="B3" s="133"/>
      <c r="C3" s="133"/>
      <c r="D3" s="133"/>
      <c r="E3" s="133"/>
      <c r="F3" s="133"/>
      <c r="G3" s="133"/>
      <c r="H3" s="27"/>
      <c r="I3" s="27"/>
      <c r="AF3" s="134" t="s">
        <v>133</v>
      </c>
      <c r="AG3" s="134"/>
      <c r="AH3" s="134"/>
      <c r="AI3" s="134"/>
      <c r="AJ3" s="134"/>
      <c r="AK3" s="134"/>
      <c r="AL3" s="134"/>
      <c r="AM3" s="134"/>
      <c r="AN3" s="134"/>
      <c r="AO3" s="134"/>
      <c r="AP3" s="134"/>
      <c r="AQ3" s="134"/>
      <c r="AR3" s="134"/>
      <c r="AS3" s="134"/>
      <c r="AT3" s="134"/>
      <c r="AU3" s="134"/>
      <c r="AV3" s="134"/>
    </row>
    <row r="4" spans="1:48" ht="18.75" x14ac:dyDescent="0.25">
      <c r="A4" s="133" t="s">
        <v>162</v>
      </c>
      <c r="B4" s="133"/>
      <c r="C4" s="133"/>
      <c r="D4" s="133"/>
      <c r="E4" s="133"/>
      <c r="F4" s="133"/>
      <c r="AF4" s="134" t="s">
        <v>134</v>
      </c>
      <c r="AG4" s="134"/>
      <c r="AH4" s="134"/>
      <c r="AI4" s="134"/>
      <c r="AJ4" s="134"/>
      <c r="AK4" s="134"/>
      <c r="AL4" s="134"/>
      <c r="AM4" s="134"/>
      <c r="AN4" s="134"/>
      <c r="AO4" s="134"/>
      <c r="AP4" s="134"/>
      <c r="AQ4" s="134"/>
      <c r="AR4" s="134"/>
      <c r="AS4" s="134"/>
      <c r="AT4" s="134"/>
      <c r="AU4" s="134"/>
      <c r="AV4" s="134"/>
    </row>
    <row r="5" spans="1:48" ht="18.75" x14ac:dyDescent="0.3">
      <c r="A5" s="135"/>
      <c r="B5" s="135"/>
      <c r="C5" s="135"/>
      <c r="D5" s="135"/>
      <c r="E5" s="135"/>
      <c r="F5" s="135"/>
      <c r="G5" s="135"/>
      <c r="H5" s="135"/>
      <c r="I5" s="135"/>
      <c r="J5" s="135"/>
      <c r="K5" s="135"/>
      <c r="L5" s="135"/>
      <c r="AF5" s="137"/>
      <c r="AG5" s="137"/>
      <c r="AH5" s="137"/>
      <c r="AI5" s="137"/>
      <c r="AJ5" s="137"/>
      <c r="AK5" s="137"/>
      <c r="AL5" s="137"/>
      <c r="AM5" s="137"/>
      <c r="AN5" s="137"/>
      <c r="AO5" s="137"/>
      <c r="AP5" s="137"/>
      <c r="AQ5" s="137"/>
      <c r="AR5" s="137"/>
      <c r="AS5" s="137"/>
      <c r="AT5" s="137"/>
      <c r="AU5" s="137"/>
      <c r="AV5" s="137"/>
    </row>
    <row r="6" spans="1:48" ht="10.5" x14ac:dyDescent="0.15">
      <c r="A6" s="135"/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135"/>
      <c r="AF6" s="138" t="s">
        <v>163</v>
      </c>
      <c r="AG6" s="138"/>
      <c r="AH6" s="138"/>
      <c r="AI6" s="138"/>
      <c r="AJ6" s="138"/>
      <c r="AK6" s="138"/>
      <c r="AL6" s="138"/>
      <c r="AM6" s="138"/>
      <c r="AN6" s="138"/>
      <c r="AO6" s="138"/>
      <c r="AP6" s="138"/>
      <c r="AQ6" s="138"/>
      <c r="AR6" s="138"/>
      <c r="AS6" s="138"/>
      <c r="AT6" s="138"/>
      <c r="AU6" s="138"/>
      <c r="AV6" s="138"/>
    </row>
    <row r="7" spans="1:48" ht="10.5" x14ac:dyDescent="0.15">
      <c r="A7" s="135"/>
      <c r="B7" s="135"/>
      <c r="C7" s="135"/>
      <c r="D7" s="135"/>
      <c r="E7" s="135"/>
      <c r="F7" s="135"/>
      <c r="G7" s="135"/>
      <c r="H7" s="135"/>
      <c r="I7" s="135"/>
      <c r="J7" s="135"/>
      <c r="K7" s="135"/>
      <c r="L7" s="135"/>
      <c r="AF7" s="138"/>
      <c r="AG7" s="138"/>
      <c r="AH7" s="138"/>
      <c r="AI7" s="138"/>
      <c r="AJ7" s="138"/>
      <c r="AK7" s="138"/>
      <c r="AL7" s="138"/>
      <c r="AM7" s="138"/>
      <c r="AN7" s="138"/>
      <c r="AO7" s="138"/>
      <c r="AP7" s="138"/>
      <c r="AQ7" s="138"/>
      <c r="AR7" s="138"/>
      <c r="AS7" s="138"/>
      <c r="AT7" s="138"/>
      <c r="AU7" s="138"/>
      <c r="AV7" s="138"/>
    </row>
    <row r="8" spans="1:48" ht="33" x14ac:dyDescent="0.15">
      <c r="A8" s="139" t="s">
        <v>135</v>
      </c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39"/>
      <c r="Y8" s="139"/>
      <c r="Z8" s="139"/>
      <c r="AA8" s="139"/>
      <c r="AB8" s="139"/>
      <c r="AC8" s="139"/>
      <c r="AD8" s="139"/>
      <c r="AE8" s="139"/>
      <c r="AF8" s="139"/>
      <c r="AG8" s="139"/>
      <c r="AH8" s="139"/>
      <c r="AI8" s="139"/>
      <c r="AJ8" s="139"/>
      <c r="AK8" s="139"/>
      <c r="AL8" s="139"/>
      <c r="AM8" s="139"/>
      <c r="AN8" s="139"/>
      <c r="AO8" s="139"/>
      <c r="AP8" s="139"/>
      <c r="AQ8" s="139"/>
      <c r="AR8" s="139"/>
      <c r="AS8" s="139"/>
      <c r="AT8" s="139"/>
      <c r="AU8" s="139"/>
      <c r="AV8" s="139"/>
    </row>
    <row r="9" spans="1:48" ht="12.75" x14ac:dyDescent="0.15">
      <c r="A9" s="140" t="s">
        <v>136</v>
      </c>
      <c r="B9" s="140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140"/>
      <c r="S9" s="140"/>
      <c r="T9" s="140"/>
      <c r="U9" s="140"/>
      <c r="V9" s="140"/>
      <c r="W9" s="140"/>
      <c r="X9" s="140"/>
      <c r="Y9" s="140"/>
      <c r="Z9" s="140"/>
      <c r="AA9" s="140"/>
      <c r="AB9" s="140"/>
      <c r="AC9" s="140"/>
      <c r="AD9" s="140"/>
      <c r="AE9" s="140"/>
      <c r="AF9" s="140"/>
      <c r="AG9" s="140"/>
      <c r="AH9" s="140"/>
      <c r="AI9" s="140"/>
      <c r="AJ9" s="140"/>
      <c r="AK9" s="140"/>
      <c r="AL9" s="140"/>
      <c r="AM9" s="140"/>
      <c r="AN9" s="140"/>
      <c r="AO9" s="140"/>
      <c r="AP9" s="140"/>
      <c r="AQ9" s="140"/>
      <c r="AR9" s="140"/>
      <c r="AS9" s="140"/>
      <c r="AT9" s="140"/>
      <c r="AU9" s="140"/>
      <c r="AV9" s="140"/>
    </row>
    <row r="10" spans="1:48" ht="39.75" customHeight="1" x14ac:dyDescent="0.25">
      <c r="A10" s="128" t="s">
        <v>137</v>
      </c>
      <c r="B10" s="129"/>
      <c r="C10" s="129"/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129"/>
      <c r="O10" s="129"/>
      <c r="P10" s="129"/>
      <c r="Q10" s="129"/>
      <c r="R10" s="129"/>
      <c r="S10" s="129"/>
      <c r="T10" s="129"/>
      <c r="U10" s="129"/>
      <c r="V10" s="129"/>
      <c r="W10" s="129"/>
      <c r="X10" s="129"/>
      <c r="Y10" s="129"/>
      <c r="Z10" s="129"/>
      <c r="AA10" s="129"/>
      <c r="AB10" s="129"/>
      <c r="AC10" s="129"/>
      <c r="AD10" s="129"/>
      <c r="AE10" s="129"/>
      <c r="AF10" s="129"/>
      <c r="AG10" s="129"/>
      <c r="AH10" s="129"/>
      <c r="AI10" s="129"/>
      <c r="AJ10" s="129"/>
      <c r="AK10" s="129"/>
      <c r="AL10" s="129"/>
      <c r="AM10" s="129"/>
      <c r="AN10" s="129"/>
      <c r="AO10" s="129"/>
      <c r="AP10" s="129"/>
      <c r="AQ10" s="129"/>
      <c r="AR10" s="129"/>
      <c r="AS10" s="129"/>
      <c r="AT10" s="129"/>
      <c r="AU10" s="129"/>
      <c r="AV10" s="129"/>
    </row>
    <row r="11" spans="1:48" ht="10.5" x14ac:dyDescent="0.15">
      <c r="A11" s="124" t="s">
        <v>138</v>
      </c>
      <c r="B11" s="124"/>
      <c r="C11" s="124"/>
      <c r="D11" s="124"/>
      <c r="E11" s="124"/>
      <c r="F11" s="124"/>
      <c r="G11" s="124"/>
      <c r="H11" s="124"/>
      <c r="I11" s="124"/>
      <c r="J11" s="124"/>
      <c r="K11" s="124"/>
      <c r="L11" s="124"/>
      <c r="M11" s="124"/>
      <c r="N11" s="124"/>
      <c r="O11" s="124"/>
      <c r="P11" s="124"/>
      <c r="Q11" s="124"/>
      <c r="R11" s="124"/>
      <c r="S11" s="124"/>
      <c r="T11" s="124"/>
      <c r="U11" s="124"/>
      <c r="V11" s="124"/>
      <c r="W11" s="124"/>
      <c r="X11" s="124"/>
      <c r="Y11" s="124"/>
      <c r="Z11" s="124"/>
      <c r="AA11" s="124"/>
      <c r="AB11" s="124"/>
      <c r="AC11" s="124"/>
      <c r="AD11" s="124"/>
      <c r="AE11" s="124"/>
      <c r="AF11" s="124"/>
      <c r="AG11" s="124"/>
      <c r="AH11" s="124"/>
      <c r="AI11" s="124"/>
      <c r="AJ11" s="124"/>
      <c r="AK11" s="124"/>
      <c r="AL11" s="124"/>
      <c r="AM11" s="124"/>
      <c r="AN11" s="124"/>
      <c r="AO11" s="124"/>
      <c r="AP11" s="124"/>
      <c r="AQ11" s="124"/>
      <c r="AR11" s="124"/>
      <c r="AS11" s="124"/>
      <c r="AT11" s="124"/>
      <c r="AU11" s="124"/>
      <c r="AV11" s="124"/>
    </row>
    <row r="12" spans="1:48" ht="12.75" x14ac:dyDescent="0.15">
      <c r="A12" s="125" t="s">
        <v>139</v>
      </c>
      <c r="B12" s="125"/>
      <c r="C12" s="125"/>
      <c r="D12" s="125"/>
      <c r="E12" s="125"/>
      <c r="F12" s="125"/>
      <c r="G12" s="125"/>
      <c r="H12" s="125"/>
      <c r="I12" s="125"/>
      <c r="J12" s="125"/>
      <c r="K12" s="125"/>
      <c r="L12" s="125"/>
      <c r="M12" s="125"/>
      <c r="N12" s="125"/>
      <c r="O12" s="125"/>
      <c r="P12" s="125"/>
      <c r="Q12" s="125"/>
      <c r="R12" s="125"/>
      <c r="S12" s="125"/>
      <c r="T12" s="125"/>
      <c r="U12" s="125"/>
      <c r="V12" s="125"/>
      <c r="W12" s="125"/>
      <c r="X12" s="125"/>
      <c r="Y12" s="125"/>
      <c r="Z12" s="125"/>
      <c r="AA12" s="125"/>
      <c r="AB12" s="125"/>
      <c r="AC12" s="125"/>
      <c r="AD12" s="125"/>
      <c r="AE12" s="125"/>
      <c r="AF12" s="125"/>
      <c r="AG12" s="125"/>
      <c r="AH12" s="125"/>
      <c r="AI12" s="125"/>
      <c r="AJ12" s="125"/>
      <c r="AK12" s="125"/>
      <c r="AL12" s="125"/>
      <c r="AM12" s="125"/>
      <c r="AN12" s="125"/>
      <c r="AO12" s="125"/>
      <c r="AP12" s="125"/>
      <c r="AQ12" s="125"/>
      <c r="AR12" s="125"/>
      <c r="AS12" s="125"/>
      <c r="AT12" s="125"/>
      <c r="AU12" s="125"/>
      <c r="AV12" s="125"/>
    </row>
    <row r="13" spans="1:48" ht="28.5" customHeight="1" x14ac:dyDescent="0.15">
      <c r="A13" s="126" t="s">
        <v>160</v>
      </c>
      <c r="B13" s="126"/>
      <c r="C13" s="126"/>
      <c r="D13" s="126"/>
      <c r="E13" s="126"/>
      <c r="F13" s="28"/>
      <c r="G13" s="126" t="s">
        <v>161</v>
      </c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126"/>
      <c r="AG13" s="126"/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</row>
    <row r="14" spans="1:48" ht="10.5" x14ac:dyDescent="0.15">
      <c r="A14" s="127" t="s">
        <v>140</v>
      </c>
      <c r="B14" s="127"/>
      <c r="C14" s="127"/>
      <c r="D14" s="127"/>
      <c r="E14" s="127"/>
      <c r="F14" s="127"/>
      <c r="G14" s="127" t="s">
        <v>141</v>
      </c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  <c r="AI14" s="127"/>
      <c r="AJ14" s="127"/>
      <c r="AK14" s="127"/>
      <c r="AL14" s="127"/>
      <c r="AM14" s="127"/>
      <c r="AN14" s="127"/>
      <c r="AO14" s="127"/>
      <c r="AP14" s="127"/>
      <c r="AQ14" s="127"/>
      <c r="AR14" s="127"/>
      <c r="AS14" s="127"/>
      <c r="AT14" s="127"/>
      <c r="AU14" s="127"/>
      <c r="AV14" s="29"/>
    </row>
    <row r="15" spans="1:48" ht="14.25" x14ac:dyDescent="0.15">
      <c r="A15" s="114"/>
      <c r="B15" s="114"/>
      <c r="C15" s="114"/>
      <c r="D15" s="114"/>
      <c r="E15" s="114"/>
      <c r="F15" s="114"/>
      <c r="G15" s="114"/>
      <c r="H15" s="114"/>
      <c r="I15" s="114"/>
      <c r="J15" s="114"/>
      <c r="K15" s="114"/>
      <c r="L15" s="114"/>
      <c r="M15" s="114"/>
      <c r="N15" s="114"/>
      <c r="P15" s="121" t="s">
        <v>142</v>
      </c>
      <c r="Q15" s="121"/>
      <c r="R15" s="121"/>
      <c r="S15" s="121"/>
      <c r="T15" s="121"/>
      <c r="U15" s="121"/>
      <c r="V15" s="121"/>
      <c r="W15" s="121"/>
      <c r="X15" s="121"/>
      <c r="Y15" s="121"/>
      <c r="Z15" s="121"/>
      <c r="AA15" s="121"/>
      <c r="AB15" s="121"/>
      <c r="AC15" s="121"/>
      <c r="AD15" s="121"/>
      <c r="AE15" s="121"/>
      <c r="AF15" s="121"/>
      <c r="AG15" s="121"/>
      <c r="AH15" s="121"/>
      <c r="AI15" s="121"/>
      <c r="AJ15" s="121"/>
      <c r="AK15" s="121"/>
      <c r="AL15" s="121"/>
      <c r="AM15" s="121"/>
      <c r="AN15" s="121"/>
      <c r="AO15" s="121"/>
      <c r="AP15" s="121"/>
      <c r="AQ15" s="121"/>
      <c r="AR15" s="121"/>
      <c r="AS15" s="121"/>
      <c r="AT15" s="121"/>
      <c r="AU15" s="121"/>
      <c r="AV15" s="121"/>
    </row>
    <row r="16" spans="1:48" ht="14.25" x14ac:dyDescent="0.15">
      <c r="A16" s="30"/>
      <c r="E16" s="31"/>
      <c r="O16" s="32"/>
      <c r="P16" s="122" t="s">
        <v>143</v>
      </c>
      <c r="Q16" s="122"/>
      <c r="R16" s="122"/>
      <c r="S16" s="122"/>
      <c r="T16" s="122"/>
      <c r="U16" s="122"/>
      <c r="V16" s="122"/>
      <c r="W16" s="122"/>
      <c r="X16" s="122"/>
      <c r="Y16" s="122"/>
      <c r="Z16" s="122"/>
      <c r="AA16" s="122"/>
      <c r="AB16" s="122"/>
      <c r="AC16" s="122"/>
      <c r="AD16" s="122"/>
      <c r="AE16" s="122"/>
      <c r="AF16" s="122"/>
      <c r="AG16" s="122"/>
      <c r="AH16" s="122"/>
      <c r="AI16" s="122"/>
      <c r="AJ16" s="122"/>
      <c r="AK16" s="122"/>
      <c r="AL16" s="122"/>
      <c r="AM16" s="122"/>
      <c r="AN16" s="122"/>
      <c r="AO16" s="122"/>
      <c r="AP16" s="122"/>
      <c r="AQ16" s="122"/>
      <c r="AR16" s="122"/>
      <c r="AS16" s="122"/>
      <c r="AT16" s="122"/>
      <c r="AU16" s="122"/>
      <c r="AV16" s="122"/>
    </row>
    <row r="17" spans="1:48" ht="10.5" x14ac:dyDescent="0.15">
      <c r="A17" s="122"/>
      <c r="B17" s="122"/>
      <c r="C17" s="122"/>
      <c r="D17" s="122"/>
      <c r="E17" s="122"/>
      <c r="F17" s="122"/>
      <c r="G17" s="122"/>
      <c r="H17" s="122"/>
      <c r="I17" s="122"/>
    </row>
    <row r="18" spans="1:48" ht="14.25" x14ac:dyDescent="0.15">
      <c r="A18" s="123" t="s">
        <v>144</v>
      </c>
      <c r="B18" s="123"/>
      <c r="C18" s="123"/>
      <c r="D18" s="123"/>
      <c r="E18" s="123"/>
      <c r="F18" s="123"/>
      <c r="G18" s="120" t="s">
        <v>165</v>
      </c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120"/>
      <c r="AR18" s="120"/>
      <c r="AS18" s="120"/>
      <c r="AT18" s="120"/>
      <c r="AU18" s="120"/>
      <c r="AV18" s="120"/>
    </row>
    <row r="19" spans="1:48" ht="14.25" hidden="1" x14ac:dyDescent="0.15">
      <c r="A19" s="33"/>
      <c r="G19" s="120" t="s">
        <v>145</v>
      </c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120"/>
      <c r="AH19" s="120"/>
      <c r="AI19" s="120"/>
      <c r="AJ19" s="120"/>
      <c r="AK19" s="120"/>
      <c r="AL19" s="120"/>
      <c r="AM19" s="120"/>
      <c r="AN19" s="120"/>
      <c r="AO19" s="120"/>
      <c r="AP19" s="120"/>
      <c r="AQ19" s="120"/>
      <c r="AR19" s="120"/>
      <c r="AS19" s="120"/>
      <c r="AT19" s="120"/>
      <c r="AU19" s="120"/>
      <c r="AV19" s="120"/>
    </row>
    <row r="20" spans="1:48" ht="14.25" hidden="1" x14ac:dyDescent="0.15">
      <c r="A20" s="33"/>
      <c r="G20" s="120" t="s">
        <v>146</v>
      </c>
      <c r="H20" s="120"/>
      <c r="I20" s="120"/>
      <c r="J20" s="120"/>
      <c r="K20" s="120"/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0"/>
      <c r="AA20" s="120"/>
      <c r="AB20" s="120"/>
      <c r="AC20" s="120"/>
      <c r="AD20" s="120"/>
      <c r="AE20" s="120"/>
      <c r="AF20" s="120"/>
      <c r="AG20" s="120"/>
      <c r="AH20" s="120"/>
      <c r="AI20" s="120"/>
      <c r="AJ20" s="120"/>
      <c r="AK20" s="120"/>
      <c r="AL20" s="120"/>
      <c r="AM20" s="120"/>
      <c r="AN20" s="120"/>
      <c r="AO20" s="120"/>
      <c r="AP20" s="120"/>
      <c r="AQ20" s="120"/>
      <c r="AR20" s="120"/>
      <c r="AS20" s="120"/>
      <c r="AT20" s="120"/>
      <c r="AU20" s="120"/>
      <c r="AV20" s="120"/>
    </row>
    <row r="21" spans="1:48" ht="14.25" hidden="1" x14ac:dyDescent="0.15">
      <c r="A21" s="33"/>
      <c r="G21" s="120" t="s">
        <v>147</v>
      </c>
      <c r="H21" s="120"/>
      <c r="I21" s="120"/>
      <c r="J21" s="120"/>
      <c r="K21" s="120"/>
      <c r="L21" s="120"/>
      <c r="M21" s="120"/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120"/>
      <c r="Y21" s="120"/>
      <c r="Z21" s="120"/>
      <c r="AA21" s="120"/>
      <c r="AB21" s="120"/>
      <c r="AC21" s="120"/>
      <c r="AD21" s="120"/>
      <c r="AE21" s="120"/>
      <c r="AF21" s="120"/>
      <c r="AG21" s="120"/>
      <c r="AH21" s="120"/>
      <c r="AI21" s="120"/>
      <c r="AJ21" s="120"/>
      <c r="AK21" s="120"/>
      <c r="AL21" s="120"/>
      <c r="AM21" s="120"/>
      <c r="AN21" s="120"/>
      <c r="AO21" s="120"/>
      <c r="AP21" s="120"/>
      <c r="AQ21" s="120"/>
      <c r="AR21" s="120"/>
      <c r="AS21" s="120"/>
      <c r="AT21" s="120"/>
      <c r="AU21" s="120"/>
      <c r="AV21" s="120"/>
    </row>
    <row r="22" spans="1:48" ht="14.25" hidden="1" x14ac:dyDescent="0.15">
      <c r="A22" s="33"/>
      <c r="G22" s="120" t="s">
        <v>148</v>
      </c>
      <c r="H22" s="120"/>
      <c r="I22" s="120"/>
      <c r="J22" s="120"/>
      <c r="K22" s="120"/>
      <c r="L22" s="120"/>
      <c r="M22" s="120"/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  <c r="AE22" s="120"/>
      <c r="AF22" s="120"/>
      <c r="AG22" s="120"/>
      <c r="AH22" s="120"/>
      <c r="AI22" s="120"/>
      <c r="AJ22" s="120"/>
      <c r="AK22" s="120"/>
      <c r="AL22" s="120"/>
      <c r="AM22" s="120"/>
      <c r="AN22" s="120"/>
      <c r="AO22" s="120"/>
      <c r="AP22" s="120"/>
      <c r="AQ22" s="120"/>
      <c r="AR22" s="120"/>
      <c r="AS22" s="120"/>
      <c r="AT22" s="120"/>
      <c r="AU22" s="120"/>
      <c r="AV22" s="120"/>
    </row>
    <row r="23" spans="1:48" ht="14.25" hidden="1" x14ac:dyDescent="0.15">
      <c r="A23" s="33"/>
      <c r="G23" s="120" t="s">
        <v>149</v>
      </c>
      <c r="H23" s="120"/>
      <c r="I23" s="120"/>
      <c r="J23" s="120"/>
      <c r="K23" s="120"/>
      <c r="L23" s="120"/>
      <c r="M23" s="120"/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120"/>
      <c r="AE23" s="120"/>
      <c r="AF23" s="120"/>
      <c r="AG23" s="120"/>
      <c r="AH23" s="120"/>
      <c r="AI23" s="120"/>
      <c r="AJ23" s="120"/>
      <c r="AK23" s="120"/>
      <c r="AL23" s="120"/>
      <c r="AM23" s="120"/>
      <c r="AN23" s="120"/>
      <c r="AO23" s="120"/>
      <c r="AP23" s="120"/>
      <c r="AQ23" s="120"/>
      <c r="AR23" s="120"/>
      <c r="AS23" s="120"/>
      <c r="AT23" s="120"/>
      <c r="AU23" s="120"/>
      <c r="AV23" s="120"/>
    </row>
    <row r="24" spans="1:48" ht="14.25" hidden="1" x14ac:dyDescent="0.15">
      <c r="A24" s="33"/>
      <c r="G24" s="120" t="s">
        <v>150</v>
      </c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0"/>
      <c r="AJ24" s="120"/>
      <c r="AK24" s="120"/>
      <c r="AL24" s="120"/>
      <c r="AM24" s="120"/>
      <c r="AN24" s="120"/>
      <c r="AO24" s="120"/>
      <c r="AP24" s="120"/>
      <c r="AQ24" s="120"/>
      <c r="AR24" s="120"/>
      <c r="AS24" s="120"/>
      <c r="AT24" s="120"/>
      <c r="AU24" s="120"/>
      <c r="AV24" s="120"/>
    </row>
    <row r="25" spans="1:48" ht="12.75" x14ac:dyDescent="0.15">
      <c r="A25" s="28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30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9"/>
      <c r="AS25" s="29"/>
      <c r="AT25" s="28"/>
      <c r="AU25" s="29"/>
      <c r="AV25" s="29"/>
    </row>
    <row r="26" spans="1:48" ht="14.25" x14ac:dyDescent="0.15">
      <c r="A26" s="114" t="s">
        <v>151</v>
      </c>
      <c r="B26" s="114"/>
      <c r="C26" s="114"/>
      <c r="D26" s="114"/>
      <c r="E26" s="114"/>
      <c r="F26" s="114"/>
      <c r="G26" s="119" t="s">
        <v>152</v>
      </c>
      <c r="H26" s="119"/>
      <c r="I26" s="119"/>
      <c r="J26" s="119"/>
      <c r="K26" s="119"/>
      <c r="L26" s="119"/>
      <c r="M26" s="119"/>
      <c r="N26" s="119"/>
      <c r="O26" s="28"/>
      <c r="P26" s="114" t="s">
        <v>153</v>
      </c>
      <c r="Q26" s="114"/>
      <c r="R26" s="114"/>
      <c r="S26" s="114"/>
      <c r="T26" s="114"/>
      <c r="U26" s="114"/>
      <c r="V26" s="114"/>
      <c r="W26" s="114"/>
      <c r="X26" s="114"/>
      <c r="Y26" s="114"/>
      <c r="Z26" s="114"/>
      <c r="AA26" s="114"/>
      <c r="AB26" s="114"/>
      <c r="AC26" s="119" t="s">
        <v>154</v>
      </c>
      <c r="AD26" s="119"/>
      <c r="AE26" s="119"/>
      <c r="AF26" s="119"/>
      <c r="AG26" s="119"/>
      <c r="AH26" s="28"/>
      <c r="AI26" s="114" t="s">
        <v>155</v>
      </c>
      <c r="AJ26" s="114"/>
      <c r="AK26" s="114"/>
      <c r="AL26" s="114"/>
      <c r="AM26" s="114"/>
      <c r="AN26" s="114"/>
      <c r="AO26" s="114"/>
      <c r="AP26" s="114"/>
      <c r="AQ26" s="114"/>
      <c r="AR26" s="114"/>
      <c r="AS26" s="119">
        <v>2024</v>
      </c>
      <c r="AT26" s="119"/>
      <c r="AU26" s="119"/>
      <c r="AV26" s="119"/>
    </row>
    <row r="27" spans="1:48" ht="10.5" x14ac:dyDescent="0.15">
      <c r="A27" s="28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9"/>
      <c r="AS27" s="29"/>
      <c r="AT27" s="28"/>
      <c r="AU27" s="29"/>
      <c r="AV27" s="29"/>
    </row>
    <row r="28" spans="1:48" ht="10.5" x14ac:dyDescent="0.15"/>
    <row r="29" spans="1:48" ht="14.25" x14ac:dyDescent="0.15">
      <c r="A29" s="114" t="s">
        <v>156</v>
      </c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5" t="s">
        <v>157</v>
      </c>
      <c r="M29" s="115"/>
      <c r="N29" s="116">
        <v>44705</v>
      </c>
      <c r="O29" s="117"/>
      <c r="P29" s="117"/>
      <c r="Q29" s="117"/>
      <c r="R29" s="117"/>
      <c r="S29" s="115" t="s">
        <v>158</v>
      </c>
      <c r="T29" s="115"/>
      <c r="U29" s="118">
        <v>355</v>
      </c>
      <c r="V29" s="118"/>
      <c r="W29" s="118"/>
      <c r="X29" s="118"/>
      <c r="Y29" s="118"/>
      <c r="Z29" s="118"/>
    </row>
    <row r="30" spans="1:48" ht="10.5" x14ac:dyDescent="0.15"/>
    <row r="32" spans="1:48" ht="12.75" x14ac:dyDescent="0.2">
      <c r="B32" s="34" t="s">
        <v>159</v>
      </c>
      <c r="C32" s="34"/>
      <c r="D32" s="34"/>
      <c r="E32" s="34"/>
    </row>
  </sheetData>
  <mergeCells count="42">
    <mergeCell ref="A10:AV10"/>
    <mergeCell ref="A2:F2"/>
    <mergeCell ref="G2:AE2"/>
    <mergeCell ref="AF2:AV2"/>
    <mergeCell ref="A3:G3"/>
    <mergeCell ref="AF3:AV3"/>
    <mergeCell ref="A4:F4"/>
    <mergeCell ref="AF4:AV4"/>
    <mergeCell ref="A5:L7"/>
    <mergeCell ref="AF5:AV5"/>
    <mergeCell ref="AF6:AV7"/>
    <mergeCell ref="A8:AV8"/>
    <mergeCell ref="A9:AV9"/>
    <mergeCell ref="A11:AV11"/>
    <mergeCell ref="A12:AV12"/>
    <mergeCell ref="A13:E13"/>
    <mergeCell ref="G13:AV13"/>
    <mergeCell ref="A14:F14"/>
    <mergeCell ref="G14:AU14"/>
    <mergeCell ref="A15:N15"/>
    <mergeCell ref="P15:AV15"/>
    <mergeCell ref="P16:AV16"/>
    <mergeCell ref="A17:I17"/>
    <mergeCell ref="A18:F18"/>
    <mergeCell ref="G18:AV18"/>
    <mergeCell ref="AS26:AV26"/>
    <mergeCell ref="G19:AV19"/>
    <mergeCell ref="G20:AV20"/>
    <mergeCell ref="G21:AV21"/>
    <mergeCell ref="G22:AV22"/>
    <mergeCell ref="G23:AV23"/>
    <mergeCell ref="G24:AV24"/>
    <mergeCell ref="A26:F26"/>
    <mergeCell ref="G26:N26"/>
    <mergeCell ref="P26:AB26"/>
    <mergeCell ref="AC26:AG26"/>
    <mergeCell ref="AI26:AR26"/>
    <mergeCell ref="A29:K29"/>
    <mergeCell ref="L29:M29"/>
    <mergeCell ref="N29:R29"/>
    <mergeCell ref="S29:T29"/>
    <mergeCell ref="U29:Z29"/>
  </mergeCells>
  <pageMargins left="0.7" right="0.7" top="0.75" bottom="0.75" header="0.3" footer="0.3"/>
  <pageSetup paperSize="9" scale="8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УП</vt:lpstr>
      <vt:lpstr>Титул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2025-01-25T04:00:28Z</dcterms:modified>
</cp:coreProperties>
</file>