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/>
  </bookViews>
  <sheets>
    <sheet name="план" sheetId="1" r:id="rId1"/>
    <sheet name="Титул" sheetId="6" r:id="rId2"/>
  </sheets>
  <calcPr calcId="144525"/>
</workbook>
</file>

<file path=xl/calcChain.xml><?xml version="1.0" encoding="utf-8"?>
<calcChain xmlns="http://schemas.openxmlformats.org/spreadsheetml/2006/main">
  <c r="N51" i="1" l="1"/>
  <c r="O51" i="1"/>
  <c r="P51" i="1"/>
  <c r="Q39" i="1"/>
  <c r="Q44" i="1"/>
  <c r="E44" i="1" l="1"/>
  <c r="E9" i="1"/>
  <c r="F44" i="1" l="1"/>
  <c r="H44" i="1"/>
  <c r="I44" i="1"/>
  <c r="J44" i="1"/>
  <c r="K44" i="1"/>
  <c r="L44" i="1"/>
  <c r="M44" i="1"/>
  <c r="N44" i="1"/>
  <c r="O44" i="1"/>
  <c r="P44" i="1"/>
  <c r="F39" i="1"/>
  <c r="H39" i="1"/>
  <c r="I39" i="1"/>
  <c r="J39" i="1"/>
  <c r="K39" i="1"/>
  <c r="L39" i="1"/>
  <c r="M39" i="1"/>
  <c r="N39" i="1"/>
  <c r="O39" i="1"/>
  <c r="P39" i="1"/>
  <c r="F34" i="1"/>
  <c r="H34" i="1"/>
  <c r="I34" i="1"/>
  <c r="J34" i="1"/>
  <c r="K34" i="1"/>
  <c r="L34" i="1"/>
  <c r="M34" i="1"/>
  <c r="N34" i="1"/>
  <c r="O34" i="1"/>
  <c r="P34" i="1"/>
  <c r="Q34" i="1"/>
  <c r="H24" i="1"/>
  <c r="I24" i="1"/>
  <c r="J24" i="1"/>
  <c r="K24" i="1"/>
  <c r="L24" i="1"/>
  <c r="M24" i="1"/>
  <c r="N24" i="1"/>
  <c r="O24" i="1"/>
  <c r="P24" i="1"/>
  <c r="Q24" i="1"/>
  <c r="F24" i="1"/>
  <c r="Q54" i="1" l="1"/>
  <c r="P54" i="1"/>
  <c r="Q53" i="1"/>
  <c r="P53" i="1"/>
  <c r="O53" i="1"/>
  <c r="P33" i="1"/>
  <c r="Q33" i="1"/>
  <c r="Q51" i="1" s="1"/>
  <c r="G44" i="1"/>
  <c r="G39" i="1"/>
  <c r="I33" i="1" l="1"/>
  <c r="M33" i="1"/>
  <c r="H33" i="1"/>
  <c r="L33" i="1"/>
  <c r="O33" i="1"/>
  <c r="K33" i="1"/>
  <c r="N33" i="1"/>
  <c r="J33" i="1"/>
  <c r="E46" i="1"/>
  <c r="E47" i="1"/>
  <c r="E39" i="1"/>
  <c r="G27" i="1"/>
  <c r="G28" i="1"/>
  <c r="G29" i="1"/>
  <c r="G30" i="1"/>
  <c r="G31" i="1"/>
  <c r="G32" i="1"/>
  <c r="G34" i="1"/>
  <c r="H9" i="1"/>
  <c r="I9" i="1"/>
  <c r="J9" i="1"/>
  <c r="K9" i="1"/>
  <c r="L9" i="1"/>
  <c r="M9" i="1"/>
  <c r="G11" i="1"/>
  <c r="G13" i="1"/>
  <c r="G14" i="1"/>
  <c r="G15" i="1"/>
  <c r="G17" i="1"/>
  <c r="G18" i="1"/>
  <c r="G19" i="1"/>
  <c r="G21" i="1"/>
  <c r="G22" i="1"/>
  <c r="G23" i="1"/>
  <c r="G9" i="1"/>
  <c r="G24" i="1" l="1"/>
  <c r="G33" i="1"/>
  <c r="E34" i="1"/>
  <c r="E33" i="1" s="1"/>
  <c r="E30" i="1" l="1"/>
  <c r="E31" i="1"/>
  <c r="E29" i="1"/>
  <c r="E28" i="1"/>
  <c r="E27" i="1"/>
  <c r="Q9" i="1" l="1"/>
  <c r="P9" i="1"/>
  <c r="O9" i="1"/>
  <c r="N9" i="1"/>
  <c r="F9" i="1"/>
  <c r="F33" i="1" l="1"/>
  <c r="F51" i="1" s="1"/>
  <c r="E24" i="1" l="1"/>
  <c r="E51" i="1" s="1"/>
  <c r="G51" i="1" l="1"/>
</calcChain>
</file>

<file path=xl/sharedStrings.xml><?xml version="1.0" encoding="utf-8"?>
<sst xmlns="http://schemas.openxmlformats.org/spreadsheetml/2006/main" count="199" uniqueCount="176">
  <si>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</si>
  <si>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</si>
  <si>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</si>
  <si>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</si>
  <si>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</si>
  <si>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</si>
  <si>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 xml:space="preserve">самостоятельная работа </t>
  </si>
  <si>
    <t>Нагрузка во взаимодействии с преподавателем</t>
  </si>
  <si>
    <t>I курс</t>
  </si>
  <si>
    <t>II курс</t>
  </si>
  <si>
    <t>Всего во взаимодействии с преподавателем</t>
  </si>
  <si>
    <t>По учебным дисциплинам и МДК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</si>
  <si>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</si>
  <si>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</si>
  <si>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</si>
  <si>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</si>
  <si>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</si>
  <si>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</si>
  <si>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</si>
  <si>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</si>
  <si>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</si>
  <si>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Общеобразовательный цикл</t>
  </si>
  <si>
    <t>ОУД 01</t>
  </si>
  <si>
    <t>Русский язык</t>
  </si>
  <si>
    <t>ОУД 02</t>
  </si>
  <si>
    <t>Литература</t>
  </si>
  <si>
    <t>ОУД 03</t>
  </si>
  <si>
    <t>История</t>
  </si>
  <si>
    <t>ОУД 04</t>
  </si>
  <si>
    <t xml:space="preserve">Обществознание </t>
  </si>
  <si>
    <t>ОУД 05</t>
  </si>
  <si>
    <t>География</t>
  </si>
  <si>
    <t>ОУД 06</t>
  </si>
  <si>
    <t>Иностранный язык</t>
  </si>
  <si>
    <t>ОУД 07</t>
  </si>
  <si>
    <t>Математика</t>
  </si>
  <si>
    <t>ОУД 08</t>
  </si>
  <si>
    <t xml:space="preserve">Информатика </t>
  </si>
  <si>
    <t>ОУД 09</t>
  </si>
  <si>
    <t>Физическая культура</t>
  </si>
  <si>
    <t>ОУД 10</t>
  </si>
  <si>
    <t>Основы безопасности жизнедеятельности</t>
  </si>
  <si>
    <t>ОУД 11</t>
  </si>
  <si>
    <t>Физика</t>
  </si>
  <si>
    <t>ОУД 12</t>
  </si>
  <si>
    <t>Химия</t>
  </si>
  <si>
    <t>ОУД 13</t>
  </si>
  <si>
    <t>Биология</t>
  </si>
  <si>
    <t>ОП.00</t>
  </si>
  <si>
    <t xml:space="preserve">Общепрофессиональный цикл </t>
  </si>
  <si>
    <t>ОП.01</t>
  </si>
  <si>
    <t>Материаловедение</t>
  </si>
  <si>
    <t>ОП.02</t>
  </si>
  <si>
    <t>ОП.03</t>
  </si>
  <si>
    <t>Безопасность жизнедеятельности</t>
  </si>
  <si>
    <t>ОП.04</t>
  </si>
  <si>
    <t>Иностранный язык в профессиональной деятельности</t>
  </si>
  <si>
    <t>ОП.05</t>
  </si>
  <si>
    <t>ОП.07</t>
  </si>
  <si>
    <t>Основы бережливого производства</t>
  </si>
  <si>
    <t>ОП.08</t>
  </si>
  <si>
    <t>ПМ.00</t>
  </si>
  <si>
    <t>Профессиональный цикл</t>
  </si>
  <si>
    <t>ПМ.01</t>
  </si>
  <si>
    <t>Слесарная обработка деталей, изготовление, сборка и ремонт приспособлений, режущего и измерительного инструмента</t>
  </si>
  <si>
    <t>МДК.01.01</t>
  </si>
  <si>
    <t>Технология слесарной обработки деталей, изготовления, сборки и ремонта приспособлений, режущего и измерительного инструмента</t>
  </si>
  <si>
    <t>УП.01</t>
  </si>
  <si>
    <t>Учебная практика</t>
  </si>
  <si>
    <t>ПП.01</t>
  </si>
  <si>
    <t>Производственная практика</t>
  </si>
  <si>
    <t>ПМ.02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</si>
  <si>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изделий машиностроения</t>
  </si>
  <si>
    <t>МДК.02.01</t>
  </si>
  <si>
    <t>Технология сборки, регулировки и испытания сборочных единиц, узлов и механизмов машин, оборудования, агрегатов механической, гидравлической, пневматической частей изделий машиностроения</t>
  </si>
  <si>
    <t>УП.02</t>
  </si>
  <si>
    <t>ПП.02</t>
  </si>
  <si>
    <t>ПМ.03</t>
  </si>
  <si>
    <t>Техническое обслуживание и ремонт узлов и механизмов оборудования, агрегатов и машин</t>
  </si>
  <si>
    <t>МДК.03.01</t>
  </si>
  <si>
    <t>Технология ремонта и технического обслуживания узлов и механизмов оборудования, агрегатов и машин</t>
  </si>
  <si>
    <t>УП.03</t>
  </si>
  <si>
    <t>ПП.03</t>
  </si>
  <si>
    <t>Самостоятельная работа</t>
  </si>
  <si>
    <t>ГИА</t>
  </si>
  <si>
    <t>Всего</t>
  </si>
  <si>
    <t>дисциплин и МДК</t>
  </si>
  <si>
    <t>учебной практики</t>
  </si>
  <si>
    <t>Государственная итоговая аттестация:</t>
  </si>
  <si>
    <t xml:space="preserve">производств.практики </t>
  </si>
  <si>
    <t>В форме  демонстрационного экзамена</t>
  </si>
  <si>
    <t>дифф. зачетов</t>
  </si>
  <si>
    <t>зачетов</t>
  </si>
  <si>
    <t>лабор. и практические занятия</t>
  </si>
  <si>
    <t>Распределение обязательной аудиторной нагрузки по курсам[и семестрам (час.в семестр)</t>
  </si>
  <si>
    <t>1 сем.            17 недель</t>
  </si>
  <si>
    <t>2 сем.          24 недели</t>
  </si>
  <si>
    <t>3 сем.            17 недель</t>
  </si>
  <si>
    <t>4 сем.             24 недели</t>
  </si>
  <si>
    <t>Технические измерения</t>
  </si>
  <si>
    <t>Техническая механика</t>
  </si>
  <si>
    <t>16</t>
  </si>
  <si>
    <t>Учебная практика -360 час (10 нед.); производственная практика -360 часов (10 нед.), всего практики - 20 недели</t>
  </si>
  <si>
    <t>-/ДЗ/-/-</t>
  </si>
  <si>
    <t>-/Э/-/-/</t>
  </si>
  <si>
    <t xml:space="preserve"> -/-/Э/-</t>
  </si>
  <si>
    <t xml:space="preserve"> -/-/ДЗ/-</t>
  </si>
  <si>
    <t>з/ДЗ/-/-</t>
  </si>
  <si>
    <t>Физическая культура/адаптированная физическая культура</t>
  </si>
  <si>
    <t>экзамен по модулю</t>
  </si>
  <si>
    <t>-/Э-/-/-</t>
  </si>
  <si>
    <t>ОП.06</t>
  </si>
  <si>
    <t xml:space="preserve">План учебного процесса ГБПОУ РК "Евпаторийский индустриальный техникум" по профессии 15.01.35 Мастер слесарных работ </t>
  </si>
  <si>
    <t>ОУД.00</t>
  </si>
  <si>
    <t>Государственная итоговая аттестация (ДЭ)</t>
  </si>
  <si>
    <t>ОУД 14</t>
  </si>
  <si>
    <t>Индивидуальный проект</t>
  </si>
  <si>
    <t>Э/-/-/-/</t>
  </si>
  <si>
    <t>-/ДЗ/-/-/</t>
  </si>
  <si>
    <t xml:space="preserve"> -/-/-/ДЗ</t>
  </si>
  <si>
    <t>-/-/-/ДЗ</t>
  </si>
  <si>
    <t>-/-/ДЗ/-/</t>
  </si>
  <si>
    <t xml:space="preserve"> ДЗ/-/-/-</t>
  </si>
  <si>
    <t xml:space="preserve"> -/-/Э /-/</t>
  </si>
  <si>
    <t>-/-/ДЗ/-</t>
  </si>
  <si>
    <t xml:space="preserve"> -/-/-/Э</t>
  </si>
  <si>
    <t xml:space="preserve"> -/-/Э /-</t>
  </si>
  <si>
    <t xml:space="preserve"> -/-/-/Э  </t>
  </si>
  <si>
    <t>Техническая графика/Адаптивные информационные технологии</t>
  </si>
  <si>
    <t>-/-/-/ДЗк</t>
  </si>
  <si>
    <t>экзаменов, в том числеи по модулю</t>
  </si>
  <si>
    <t>Срок обучения - 1 год 10 месяцев</t>
  </si>
  <si>
    <t>Министерство образования, науки и молодежи Республики Крым</t>
  </si>
  <si>
    <t>Рассмотрен</t>
  </si>
  <si>
    <t>Утверждаю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</si>
  <si>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</si>
  <si>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</si>
  <si>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</si>
  <si>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</si>
  <si>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</si>
  <si>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образовательное учреждение Республики Крым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</si>
  <si>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</si>
  <si>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</si>
  <si>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15.01.35</t>
  </si>
  <si>
    <t>Мастер слесарных работ</t>
  </si>
  <si>
    <t>код</t>
  </si>
  <si>
    <t>наименование профессии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</si>
  <si>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</si>
  <si>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</si>
  <si>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</si>
  <si>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слесарь-инструментальщик; слесарь механосборочных работ; слесарь-ремонтник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</si>
  <si>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</si>
  <si>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</si>
  <si>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</si>
  <si>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</si>
  <si>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</si>
  <si>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</si>
  <si>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</si>
  <si>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</si>
  <si>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</si>
  <si>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</si>
  <si>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профиль получаемого профессионального образования</t>
  </si>
  <si>
    <t>при реализации программы среднего общего образования</t>
  </si>
  <si>
    <t>Приказ об утверждении ФГОС</t>
  </si>
  <si>
    <t xml:space="preserve">от </t>
  </si>
  <si>
    <t>09.02.2016</t>
  </si>
  <si>
    <t xml:space="preserve">     № </t>
  </si>
  <si>
    <t>1576</t>
  </si>
  <si>
    <t>Виды деятельности</t>
  </si>
  <si>
    <t>слесарная обработка деталей, изготовление, сборка и ремонт приспособлений, режущего и измерительного инструмента</t>
  </si>
  <si>
    <t>сборка, регулировка и испытание сборочных единиц, узлов и механизмов машин, оборудования, агрегатов механической, гидравлической, пневматической частей изделий машиностроения</t>
  </si>
  <si>
    <t>техническое обслуживание и ремонт узлов и механизмов оборудования, агрегатов и машин</t>
  </si>
  <si>
    <t>Протокол № 6 от 27.04.2023 г.</t>
  </si>
  <si>
    <t>27.04.2023 г.</t>
  </si>
  <si>
    <t>1г 10м</t>
  </si>
  <si>
    <t>Исп.: зам. директора по УПР Сундукова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</si>
</sst>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03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justify" textRotation="90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justify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wrapText="1"/>
    </xf>
    <xf numFmtId="0" fontId="6" fillId="4" borderId="2" xfId="0" applyFont="1" applyFill="1" applyBorder="1" applyAlignment="1">
      <alignment horizontal="justify" wrapText="1"/>
    </xf>
    <xf numFmtId="0" fontId="6" fillId="4" borderId="2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justify" wrapText="1"/>
    </xf>
    <xf numFmtId="49" fontId="6" fillId="4" borderId="2" xfId="0" applyNumberFormat="1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justify" wrapText="1"/>
    </xf>
    <xf numFmtId="0" fontId="7" fillId="4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7" fillId="5" borderId="2" xfId="2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49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wrapText="1"/>
    </xf>
    <xf numFmtId="0" fontId="4" fillId="0" borderId="0" xfId="2"/>
    <xf numFmtId="0" fontId="13" fillId="0" borderId="0" xfId="2" applyFont="1" applyAlignment="1"/>
    <xf numFmtId="0" fontId="4" fillId="0" borderId="0" xfId="2" applyAlignment="1"/>
    <xf numFmtId="0" fontId="15" fillId="0" borderId="0" xfId="2" applyFont="1" applyAlignment="1"/>
    <xf numFmtId="0" fontId="15" fillId="6" borderId="0" xfId="2" applyFont="1" applyFill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4" fillId="6" borderId="0" xfId="2" applyFont="1" applyFill="1" applyBorder="1" applyAlignment="1" applyProtection="1">
      <alignment horizontal="center" vertical="center"/>
      <protection locked="0"/>
    </xf>
    <xf numFmtId="0" fontId="4" fillId="6" borderId="0" xfId="2" applyFont="1" applyFill="1" applyBorder="1" applyAlignment="1" applyProtection="1">
      <alignment horizontal="left" vertical="center"/>
      <protection locked="0"/>
    </xf>
    <xf numFmtId="0" fontId="19" fillId="6" borderId="0" xfId="2" applyFont="1" applyFill="1" applyBorder="1" applyAlignment="1" applyProtection="1">
      <alignment horizontal="left" vertical="center"/>
      <protection locked="0"/>
    </xf>
    <xf numFmtId="0" fontId="23" fillId="6" borderId="0" xfId="2" applyFont="1" applyFill="1" applyBorder="1" applyAlignment="1" applyProtection="1">
      <alignment horizontal="left" vertical="center"/>
      <protection locked="0"/>
    </xf>
    <xf numFmtId="0" fontId="22" fillId="6" borderId="0" xfId="2" applyFont="1" applyFill="1" applyBorder="1" applyAlignment="1" applyProtection="1">
      <alignment horizontal="center" vertical="top"/>
      <protection locked="0"/>
    </xf>
    <xf numFmtId="0" fontId="19" fillId="6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center"/>
      <protection locked="0"/>
    </xf>
    <xf numFmtId="0" fontId="27" fillId="0" borderId="0" xfId="2" applyFont="1"/>
    <xf numFmtId="0" fontId="6" fillId="4" borderId="2" xfId="0" applyFont="1" applyFill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wrapText="1"/>
    </xf>
    <xf numFmtId="0" fontId="6" fillId="0" borderId="2" xfId="0" applyFont="1" applyBorder="1" applyAlignment="1">
      <alignment horizontal="justify" textRotation="90" wrapText="1"/>
    </xf>
    <xf numFmtId="0" fontId="9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justify" textRotation="90" wrapText="1"/>
    </xf>
    <xf numFmtId="0" fontId="8" fillId="2" borderId="2" xfId="1" applyNumberFormat="1" applyFont="1" applyFill="1" applyBorder="1" applyAlignment="1" applyProtection="1">
      <alignment horizontal="justify" textRotation="90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textRotation="90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6" fillId="0" borderId="2" xfId="2" applyNumberFormat="1" applyFont="1" applyBorder="1" applyAlignment="1" applyProtection="1">
      <alignment horizontal="left" vertical="center" wrapText="1"/>
      <protection locked="0"/>
    </xf>
    <xf numFmtId="0" fontId="19" fillId="6" borderId="0" xfId="2" applyFont="1" applyFill="1" applyBorder="1" applyAlignment="1" applyProtection="1">
      <alignment horizontal="left" vertical="center"/>
      <protection locked="0"/>
    </xf>
    <xf numFmtId="0" fontId="23" fillId="6" borderId="3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Alignment="1" applyProtection="1">
      <alignment horizontal="left" vertical="top"/>
      <protection locked="0"/>
    </xf>
    <xf numFmtId="0" fontId="24" fillId="6" borderId="0" xfId="2" applyFont="1" applyFill="1" applyBorder="1" applyAlignment="1" applyProtection="1">
      <alignment horizontal="right" vertical="center"/>
      <protection locked="0"/>
    </xf>
    <xf numFmtId="0" fontId="23" fillId="6" borderId="3" xfId="2" applyNumberFormat="1" applyFont="1" applyFill="1" applyBorder="1" applyAlignment="1" applyProtection="1">
      <alignment horizontal="center" vertical="center"/>
      <protection locked="0"/>
    </xf>
    <xf numFmtId="0" fontId="23" fillId="6" borderId="3" xfId="2" applyNumberFormat="1" applyFont="1" applyFill="1" applyBorder="1" applyAlignment="1" applyProtection="1">
      <alignment horizontal="left" vertical="center"/>
      <protection locked="0"/>
    </xf>
    <xf numFmtId="0" fontId="23" fillId="6" borderId="3" xfId="2" applyNumberFormat="1" applyFont="1" applyFill="1" applyBorder="1" applyAlignment="1" applyProtection="1">
      <alignment horizontal="center" vertical="top"/>
      <protection locked="0"/>
    </xf>
    <xf numFmtId="0" fontId="23" fillId="6" borderId="3" xfId="2" applyNumberFormat="1" applyFont="1" applyFill="1" applyBorder="1" applyAlignment="1" applyProtection="1">
      <alignment horizontal="left" vertical="top" wrapText="1"/>
      <protection locked="0"/>
    </xf>
    <xf numFmtId="0" fontId="23" fillId="0" borderId="3" xfId="2" applyNumberFormat="1" applyFont="1" applyBorder="1" applyAlignment="1" applyProtection="1">
      <alignment horizontal="center" vertical="top"/>
      <protection locked="0"/>
    </xf>
    <xf numFmtId="0" fontId="22" fillId="6" borderId="0" xfId="2" applyFont="1" applyFill="1" applyBorder="1" applyAlignment="1" applyProtection="1">
      <alignment horizontal="center" vertical="top"/>
      <protection locked="0"/>
    </xf>
    <xf numFmtId="0" fontId="19" fillId="6" borderId="0" xfId="2" applyFont="1" applyFill="1" applyBorder="1" applyAlignment="1" applyProtection="1">
      <alignment horizontal="left" vertical="top"/>
      <protection locked="0"/>
    </xf>
    <xf numFmtId="0" fontId="22" fillId="0" borderId="0" xfId="2" applyFont="1" applyAlignment="1" applyProtection="1">
      <alignment horizontal="center" vertical="top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2" fillId="6" borderId="0" xfId="2" applyFont="1" applyFill="1" applyBorder="1" applyAlignment="1" applyProtection="1">
      <alignment horizontal="left" vertical="top"/>
      <protection locked="0"/>
    </xf>
    <xf numFmtId="0" fontId="20" fillId="6" borderId="3" xfId="2" applyNumberFormat="1" applyFont="1" applyFill="1" applyBorder="1" applyAlignment="1" applyProtection="1">
      <alignment horizontal="center" wrapText="1"/>
      <protection locked="0"/>
    </xf>
    <xf numFmtId="0" fontId="21" fillId="6" borderId="3" xfId="2" applyNumberFormat="1" applyFont="1" applyFill="1" applyBorder="1" applyAlignment="1" applyProtection="1">
      <alignment horizontal="center" wrapText="1"/>
      <protection locked="0"/>
    </xf>
    <xf numFmtId="0" fontId="13" fillId="0" borderId="0" xfId="2" applyFont="1" applyAlignment="1">
      <alignment horizontal="center"/>
    </xf>
    <xf numFmtId="0" fontId="14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5" fillId="0" borderId="0" xfId="2" applyFont="1" applyAlignment="1">
      <alignment horizontal="center"/>
    </xf>
    <xf numFmtId="0" fontId="13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left" wrapText="1"/>
      <protection locked="0"/>
    </xf>
    <xf numFmtId="0" fontId="4" fillId="0" borderId="0" xfId="2"/>
    <xf numFmtId="0" fontId="17" fillId="0" borderId="3" xfId="2" applyNumberFormat="1" applyFont="1" applyBorder="1" applyAlignment="1" applyProtection="1">
      <alignment horizontal="center"/>
      <protection locked="0"/>
    </xf>
    <xf numFmtId="0" fontId="13" fillId="0" borderId="3" xfId="2" applyNumberFormat="1" applyFont="1" applyBorder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top"/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zoomScale="90" zoomScaleNormal="90" workbookViewId="0">
      <pane ySplit="7" topLeftCell="A8" activePane="bottomLeft" state="frozen"/>
      <selection pane="bottomLeft" activeCell="E58" sqref="E58"/>
    </sheetView>
  </sheetViews>
  <sheetFormatPr defaultRowHeight="15" x14ac:dyDescent="0.25"/>
  <cols>
    <col min="1" max="1" width="10.5703125" customWidth="1"/>
    <col min="2" max="2" width="26.85546875" customWidth="1"/>
    <col min="6" max="6" width="4.7109375" customWidth="1"/>
    <col min="7" max="7" width="13.28515625" customWidth="1"/>
    <col min="8" max="8" width="5.5703125" customWidth="1"/>
    <col min="9" max="9" width="11.140625" customWidth="1"/>
    <col min="10" max="10" width="6.140625" customWidth="1"/>
    <col min="11" max="11" width="8.5703125" customWidth="1"/>
    <col min="12" max="12" width="5.7109375" customWidth="1"/>
    <col min="13" max="13" width="6.5703125" customWidth="1"/>
    <col min="18" max="22" width="9.140625" style="101"/>
  </cols>
  <sheetData>
    <row r="1" spans="1:19" ht="24.75" customHeight="1" x14ac:dyDescent="0.3">
      <c r="A1" s="66" t="s">
        <v>112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9" ht="25.5" customHeight="1" x14ac:dyDescent="0.25">
      <c r="A2" s="66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</row>
    <row r="3" spans="1:19" ht="13.5" customHeight="1" x14ac:dyDescent="0.25">
      <c r="A3" s="59" t="s">
        <v>0</v>
      </c>
      <c r="B3" s="69" t="s">
        <v>1</v>
      </c>
      <c r="C3" s="69" t="s">
        <v>2</v>
      </c>
      <c r="D3" s="69"/>
      <c r="E3" s="64" t="s">
        <v>3</v>
      </c>
      <c r="F3" s="64"/>
      <c r="G3" s="64"/>
      <c r="H3" s="64"/>
      <c r="I3" s="64"/>
      <c r="J3" s="64"/>
      <c r="K3" s="64"/>
      <c r="L3" s="64"/>
      <c r="M3" s="64"/>
      <c r="N3" s="69" t="s">
        <v>94</v>
      </c>
      <c r="O3" s="69"/>
      <c r="P3" s="69"/>
      <c r="Q3" s="69"/>
    </row>
    <row r="4" spans="1:19" ht="24.75" customHeight="1" x14ac:dyDescent="0.25">
      <c r="A4" s="59"/>
      <c r="B4" s="69"/>
      <c r="C4" s="69"/>
      <c r="D4" s="69"/>
      <c r="E4" s="70" t="s">
        <v>4</v>
      </c>
      <c r="F4" s="70"/>
      <c r="G4" s="70"/>
      <c r="H4" s="70"/>
      <c r="I4" s="70"/>
      <c r="J4" s="70"/>
      <c r="K4" s="70"/>
      <c r="L4" s="70"/>
      <c r="M4" s="70"/>
      <c r="N4" s="69"/>
      <c r="O4" s="69"/>
      <c r="P4" s="69"/>
      <c r="Q4" s="69"/>
    </row>
    <row r="5" spans="1:19" x14ac:dyDescent="0.25">
      <c r="A5" s="59"/>
      <c r="B5" s="69"/>
      <c r="C5" s="69"/>
      <c r="D5" s="69"/>
      <c r="E5" s="59" t="s">
        <v>5</v>
      </c>
      <c r="F5" s="59" t="s">
        <v>6</v>
      </c>
      <c r="G5" s="64" t="s">
        <v>7</v>
      </c>
      <c r="H5" s="64"/>
      <c r="I5" s="64"/>
      <c r="J5" s="64"/>
      <c r="K5" s="64"/>
      <c r="L5" s="64"/>
      <c r="M5" s="64"/>
      <c r="N5" s="61" t="s">
        <v>8</v>
      </c>
      <c r="O5" s="61"/>
      <c r="P5" s="61" t="s">
        <v>9</v>
      </c>
      <c r="Q5" s="61"/>
    </row>
    <row r="6" spans="1:19" ht="25.5" customHeight="1" x14ac:dyDescent="0.25">
      <c r="A6" s="59"/>
      <c r="B6" s="69"/>
      <c r="C6" s="69"/>
      <c r="D6" s="69"/>
      <c r="E6" s="59"/>
      <c r="F6" s="59"/>
      <c r="G6" s="62" t="s">
        <v>10</v>
      </c>
      <c r="H6" s="64" t="s">
        <v>11</v>
      </c>
      <c r="I6" s="64"/>
      <c r="J6" s="64"/>
      <c r="K6" s="65" t="s">
        <v>12</v>
      </c>
      <c r="L6" s="59" t="s">
        <v>13</v>
      </c>
      <c r="M6" s="59" t="s">
        <v>14</v>
      </c>
      <c r="N6" s="71" t="s">
        <v>95</v>
      </c>
      <c r="O6" s="71" t="s">
        <v>96</v>
      </c>
      <c r="P6" s="71" t="s">
        <v>97</v>
      </c>
      <c r="Q6" s="71" t="s">
        <v>98</v>
      </c>
    </row>
    <row r="7" spans="1:19" ht="81" customHeight="1" x14ac:dyDescent="0.25">
      <c r="A7" s="59"/>
      <c r="B7" s="69"/>
      <c r="C7" s="3" t="s">
        <v>15</v>
      </c>
      <c r="D7" s="3" t="s">
        <v>16</v>
      </c>
      <c r="E7" s="59"/>
      <c r="F7" s="59"/>
      <c r="G7" s="63"/>
      <c r="H7" s="3" t="s">
        <v>17</v>
      </c>
      <c r="I7" s="3" t="s">
        <v>18</v>
      </c>
      <c r="J7" s="3" t="s">
        <v>93</v>
      </c>
      <c r="K7" s="65"/>
      <c r="L7" s="59"/>
      <c r="M7" s="59"/>
      <c r="N7" s="71"/>
      <c r="O7" s="71"/>
      <c r="P7" s="71"/>
      <c r="Q7" s="71"/>
    </row>
    <row r="8" spans="1:19" x14ac:dyDescent="0.25">
      <c r="A8" s="4" t="s">
        <v>19</v>
      </c>
      <c r="B8" s="4" t="s">
        <v>20</v>
      </c>
      <c r="C8" s="4">
        <v>3</v>
      </c>
      <c r="D8" s="4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</row>
    <row r="9" spans="1:19" x14ac:dyDescent="0.25">
      <c r="A9" s="20" t="s">
        <v>113</v>
      </c>
      <c r="B9" s="21" t="s">
        <v>21</v>
      </c>
      <c r="C9" s="22"/>
      <c r="D9" s="20"/>
      <c r="E9" s="21">
        <f>SUM(E10:E23)</f>
        <v>1476</v>
      </c>
      <c r="F9" s="21">
        <f t="shared" ref="F9:Q9" si="0">SUM(F10:F23)</f>
        <v>0</v>
      </c>
      <c r="G9" s="21">
        <f>SUM(G10:G23)</f>
        <v>1476</v>
      </c>
      <c r="H9" s="21">
        <f t="shared" si="0"/>
        <v>636</v>
      </c>
      <c r="I9" s="21">
        <f t="shared" si="0"/>
        <v>330</v>
      </c>
      <c r="J9" s="21">
        <f t="shared" si="0"/>
        <v>454</v>
      </c>
      <c r="K9" s="21">
        <f t="shared" si="0"/>
        <v>0</v>
      </c>
      <c r="L9" s="21">
        <f t="shared" si="0"/>
        <v>14</v>
      </c>
      <c r="M9" s="21">
        <f t="shared" si="0"/>
        <v>34</v>
      </c>
      <c r="N9" s="21">
        <f t="shared" si="0"/>
        <v>490</v>
      </c>
      <c r="O9" s="21">
        <f t="shared" si="0"/>
        <v>740</v>
      </c>
      <c r="P9" s="21">
        <f t="shared" si="0"/>
        <v>246</v>
      </c>
      <c r="Q9" s="21">
        <f t="shared" si="0"/>
        <v>0</v>
      </c>
      <c r="R9" s="102"/>
      <c r="S9" s="102"/>
    </row>
    <row r="10" spans="1:19" x14ac:dyDescent="0.25">
      <c r="A10" s="34" t="s">
        <v>22</v>
      </c>
      <c r="B10" s="9" t="s">
        <v>23</v>
      </c>
      <c r="C10" s="29"/>
      <c r="D10" s="29" t="s">
        <v>110</v>
      </c>
      <c r="E10" s="26">
        <v>72</v>
      </c>
      <c r="F10" s="7">
        <v>0</v>
      </c>
      <c r="G10" s="6">
        <v>72</v>
      </c>
      <c r="H10" s="7">
        <v>22</v>
      </c>
      <c r="I10" s="7">
        <v>12</v>
      </c>
      <c r="J10" s="7">
        <v>30</v>
      </c>
      <c r="K10" s="7">
        <v>0</v>
      </c>
      <c r="L10" s="7">
        <v>2</v>
      </c>
      <c r="M10" s="7">
        <v>4</v>
      </c>
      <c r="N10" s="10">
        <v>34</v>
      </c>
      <c r="O10" s="11">
        <v>38</v>
      </c>
      <c r="P10" s="7">
        <v>0</v>
      </c>
      <c r="Q10" s="7">
        <v>0</v>
      </c>
    </row>
    <row r="11" spans="1:19" x14ac:dyDescent="0.25">
      <c r="A11" s="34" t="s">
        <v>24</v>
      </c>
      <c r="B11" s="8" t="s">
        <v>25</v>
      </c>
      <c r="C11" s="29" t="s">
        <v>103</v>
      </c>
      <c r="D11" s="30"/>
      <c r="E11" s="26">
        <v>108</v>
      </c>
      <c r="F11" s="7">
        <v>0</v>
      </c>
      <c r="G11" s="6">
        <f t="shared" ref="G11:G23" si="1">H11+I11+J11+L11+M11</f>
        <v>108</v>
      </c>
      <c r="H11" s="7">
        <v>52</v>
      </c>
      <c r="I11" s="7">
        <v>14</v>
      </c>
      <c r="J11" s="7">
        <v>40</v>
      </c>
      <c r="K11" s="7">
        <v>0</v>
      </c>
      <c r="L11" s="7">
        <v>0</v>
      </c>
      <c r="M11" s="7">
        <v>2</v>
      </c>
      <c r="N11" s="10">
        <v>34</v>
      </c>
      <c r="O11" s="11">
        <v>74</v>
      </c>
      <c r="P11" s="7">
        <v>0</v>
      </c>
      <c r="Q11" s="7">
        <v>0</v>
      </c>
    </row>
    <row r="12" spans="1:19" x14ac:dyDescent="0.25">
      <c r="A12" s="36" t="s">
        <v>26</v>
      </c>
      <c r="B12" s="8" t="s">
        <v>27</v>
      </c>
      <c r="C12" s="29"/>
      <c r="D12" s="31" t="s">
        <v>104</v>
      </c>
      <c r="E12" s="26">
        <v>136</v>
      </c>
      <c r="F12" s="7">
        <v>0</v>
      </c>
      <c r="G12" s="6">
        <v>136</v>
      </c>
      <c r="H12" s="7">
        <v>80</v>
      </c>
      <c r="I12" s="7">
        <v>0</v>
      </c>
      <c r="J12" s="7">
        <v>46</v>
      </c>
      <c r="K12" s="7">
        <v>0</v>
      </c>
      <c r="L12" s="7">
        <v>4</v>
      </c>
      <c r="M12" s="7">
        <v>4</v>
      </c>
      <c r="N12" s="10">
        <v>51</v>
      </c>
      <c r="O12" s="11">
        <v>85</v>
      </c>
      <c r="P12" s="7">
        <v>0</v>
      </c>
      <c r="Q12" s="7">
        <v>0</v>
      </c>
    </row>
    <row r="13" spans="1:19" x14ac:dyDescent="0.25">
      <c r="A13" s="36" t="s">
        <v>28</v>
      </c>
      <c r="B13" s="8" t="s">
        <v>29</v>
      </c>
      <c r="C13" s="29" t="s">
        <v>103</v>
      </c>
      <c r="D13" s="29"/>
      <c r="E13" s="26">
        <v>72</v>
      </c>
      <c r="F13" s="7">
        <v>0</v>
      </c>
      <c r="G13" s="6">
        <f t="shared" si="1"/>
        <v>72</v>
      </c>
      <c r="H13" s="7">
        <v>30</v>
      </c>
      <c r="I13" s="7">
        <v>18</v>
      </c>
      <c r="J13" s="7">
        <v>22</v>
      </c>
      <c r="K13" s="7">
        <v>0</v>
      </c>
      <c r="L13" s="7">
        <v>0</v>
      </c>
      <c r="M13" s="7">
        <v>2</v>
      </c>
      <c r="N13" s="10">
        <v>34</v>
      </c>
      <c r="O13" s="11">
        <v>38</v>
      </c>
      <c r="P13" s="7">
        <v>0</v>
      </c>
      <c r="Q13" s="7">
        <v>0</v>
      </c>
    </row>
    <row r="14" spans="1:19" x14ac:dyDescent="0.25">
      <c r="A14" s="36" t="s">
        <v>30</v>
      </c>
      <c r="B14" s="8" t="s">
        <v>31</v>
      </c>
      <c r="C14" s="29" t="s">
        <v>103</v>
      </c>
      <c r="D14" s="29"/>
      <c r="E14" s="26">
        <v>72</v>
      </c>
      <c r="F14" s="7">
        <v>0</v>
      </c>
      <c r="G14" s="6">
        <f t="shared" si="1"/>
        <v>72</v>
      </c>
      <c r="H14" s="7">
        <v>34</v>
      </c>
      <c r="I14" s="7">
        <v>16</v>
      </c>
      <c r="J14" s="7">
        <v>20</v>
      </c>
      <c r="K14" s="7">
        <v>0</v>
      </c>
      <c r="L14" s="7">
        <v>0</v>
      </c>
      <c r="M14" s="7">
        <v>2</v>
      </c>
      <c r="N14" s="10">
        <v>34</v>
      </c>
      <c r="O14" s="11">
        <v>38</v>
      </c>
      <c r="P14" s="7">
        <v>0</v>
      </c>
      <c r="Q14" s="7">
        <v>0</v>
      </c>
    </row>
    <row r="15" spans="1:19" x14ac:dyDescent="0.25">
      <c r="A15" s="36" t="s">
        <v>32</v>
      </c>
      <c r="B15" s="8" t="s">
        <v>33</v>
      </c>
      <c r="C15" s="29" t="s">
        <v>103</v>
      </c>
      <c r="D15" s="29"/>
      <c r="E15" s="26">
        <v>72</v>
      </c>
      <c r="F15" s="7">
        <v>0</v>
      </c>
      <c r="G15" s="6">
        <f t="shared" si="1"/>
        <v>72</v>
      </c>
      <c r="H15" s="7"/>
      <c r="I15" s="7">
        <v>20</v>
      </c>
      <c r="J15" s="7">
        <v>50</v>
      </c>
      <c r="K15" s="7">
        <v>0</v>
      </c>
      <c r="L15" s="7">
        <v>0</v>
      </c>
      <c r="M15" s="7">
        <v>2</v>
      </c>
      <c r="N15" s="10">
        <v>34</v>
      </c>
      <c r="O15" s="11">
        <v>38</v>
      </c>
      <c r="P15" s="7">
        <v>0</v>
      </c>
      <c r="Q15" s="7">
        <v>0</v>
      </c>
    </row>
    <row r="16" spans="1:19" x14ac:dyDescent="0.25">
      <c r="A16" s="36" t="s">
        <v>34</v>
      </c>
      <c r="B16" s="8" t="s">
        <v>35</v>
      </c>
      <c r="C16" s="29"/>
      <c r="D16" s="29" t="s">
        <v>105</v>
      </c>
      <c r="E16" s="26">
        <v>340</v>
      </c>
      <c r="F16" s="7">
        <v>0</v>
      </c>
      <c r="G16" s="6">
        <v>340</v>
      </c>
      <c r="H16" s="7">
        <v>216</v>
      </c>
      <c r="I16" s="7">
        <v>56</v>
      </c>
      <c r="J16" s="7">
        <v>58</v>
      </c>
      <c r="K16" s="7">
        <v>0</v>
      </c>
      <c r="L16" s="7">
        <v>4</v>
      </c>
      <c r="M16" s="7">
        <v>4</v>
      </c>
      <c r="N16" s="10">
        <v>68</v>
      </c>
      <c r="O16" s="11">
        <v>141</v>
      </c>
      <c r="P16" s="12">
        <v>131</v>
      </c>
      <c r="Q16" s="7">
        <v>0</v>
      </c>
    </row>
    <row r="17" spans="1:17" x14ac:dyDescent="0.25">
      <c r="A17" s="36" t="s">
        <v>36</v>
      </c>
      <c r="B17" s="8" t="s">
        <v>37</v>
      </c>
      <c r="C17" s="29" t="s">
        <v>106</v>
      </c>
      <c r="D17" s="29"/>
      <c r="E17" s="26">
        <v>108</v>
      </c>
      <c r="F17" s="7">
        <v>0</v>
      </c>
      <c r="G17" s="6">
        <f t="shared" si="1"/>
        <v>108</v>
      </c>
      <c r="H17" s="7">
        <v>14</v>
      </c>
      <c r="I17" s="7">
        <v>52</v>
      </c>
      <c r="J17" s="7">
        <v>40</v>
      </c>
      <c r="K17" s="7">
        <v>0</v>
      </c>
      <c r="L17" s="7">
        <v>0</v>
      </c>
      <c r="M17" s="7">
        <v>2</v>
      </c>
      <c r="N17" s="10">
        <v>34</v>
      </c>
      <c r="O17" s="11">
        <v>38</v>
      </c>
      <c r="P17" s="12">
        <v>36</v>
      </c>
      <c r="Q17" s="7">
        <v>0</v>
      </c>
    </row>
    <row r="18" spans="1:17" x14ac:dyDescent="0.25">
      <c r="A18" s="36" t="s">
        <v>38</v>
      </c>
      <c r="B18" s="9" t="s">
        <v>39</v>
      </c>
      <c r="C18" s="29" t="s">
        <v>107</v>
      </c>
      <c r="D18" s="29"/>
      <c r="E18" s="26">
        <v>72</v>
      </c>
      <c r="F18" s="7">
        <v>0</v>
      </c>
      <c r="G18" s="6">
        <f t="shared" si="1"/>
        <v>72</v>
      </c>
      <c r="H18" s="7">
        <v>8</v>
      </c>
      <c r="I18" s="7">
        <v>20</v>
      </c>
      <c r="J18" s="12">
        <v>42</v>
      </c>
      <c r="K18" s="7">
        <v>0</v>
      </c>
      <c r="L18" s="7">
        <v>0</v>
      </c>
      <c r="M18" s="7">
        <v>2</v>
      </c>
      <c r="N18" s="10">
        <v>34</v>
      </c>
      <c r="O18" s="11">
        <v>38</v>
      </c>
      <c r="P18" s="7">
        <v>0</v>
      </c>
      <c r="Q18" s="7">
        <v>0</v>
      </c>
    </row>
    <row r="19" spans="1:17" ht="26.25" x14ac:dyDescent="0.25">
      <c r="A19" s="36" t="s">
        <v>40</v>
      </c>
      <c r="B19" s="9" t="s">
        <v>41</v>
      </c>
      <c r="C19" s="29" t="s">
        <v>103</v>
      </c>
      <c r="D19" s="29"/>
      <c r="E19" s="26">
        <v>68</v>
      </c>
      <c r="F19" s="7">
        <v>0</v>
      </c>
      <c r="G19" s="6">
        <f t="shared" si="1"/>
        <v>68</v>
      </c>
      <c r="H19" s="7">
        <v>20</v>
      </c>
      <c r="I19" s="7">
        <v>10</v>
      </c>
      <c r="J19" s="7">
        <v>36</v>
      </c>
      <c r="K19" s="7">
        <v>0</v>
      </c>
      <c r="L19" s="7">
        <v>0</v>
      </c>
      <c r="M19" s="7">
        <v>2</v>
      </c>
      <c r="N19" s="10">
        <v>17</v>
      </c>
      <c r="O19" s="11">
        <v>51</v>
      </c>
      <c r="P19" s="7">
        <v>0</v>
      </c>
      <c r="Q19" s="7">
        <v>0</v>
      </c>
    </row>
    <row r="20" spans="1:17" x14ac:dyDescent="0.25">
      <c r="A20" s="36" t="s">
        <v>42</v>
      </c>
      <c r="B20" s="9" t="s">
        <v>43</v>
      </c>
      <c r="C20" s="29"/>
      <c r="D20" s="29" t="s">
        <v>105</v>
      </c>
      <c r="E20" s="26">
        <v>180</v>
      </c>
      <c r="F20" s="7">
        <v>0</v>
      </c>
      <c r="G20" s="6">
        <v>180</v>
      </c>
      <c r="H20" s="7">
        <v>60</v>
      </c>
      <c r="I20" s="7">
        <v>88</v>
      </c>
      <c r="J20" s="7">
        <v>22</v>
      </c>
      <c r="K20" s="7">
        <v>0</v>
      </c>
      <c r="L20" s="7">
        <v>4</v>
      </c>
      <c r="M20" s="7">
        <v>4</v>
      </c>
      <c r="N20" s="11">
        <v>51</v>
      </c>
      <c r="O20" s="12">
        <v>50</v>
      </c>
      <c r="P20" s="11">
        <v>79</v>
      </c>
      <c r="Q20" s="7">
        <v>0</v>
      </c>
    </row>
    <row r="21" spans="1:17" x14ac:dyDescent="0.25">
      <c r="A21" s="34" t="s">
        <v>44</v>
      </c>
      <c r="B21" s="9" t="s">
        <v>45</v>
      </c>
      <c r="C21" s="29" t="s">
        <v>103</v>
      </c>
      <c r="D21" s="30"/>
      <c r="E21" s="4">
        <v>72</v>
      </c>
      <c r="F21" s="7">
        <v>0</v>
      </c>
      <c r="G21" s="6">
        <f t="shared" si="1"/>
        <v>72</v>
      </c>
      <c r="H21" s="7">
        <v>30</v>
      </c>
      <c r="I21" s="7">
        <v>6</v>
      </c>
      <c r="J21" s="7">
        <v>34</v>
      </c>
      <c r="K21" s="7">
        <v>0</v>
      </c>
      <c r="L21" s="7">
        <v>0</v>
      </c>
      <c r="M21" s="7">
        <v>2</v>
      </c>
      <c r="N21" s="11">
        <v>34</v>
      </c>
      <c r="O21" s="11">
        <v>38</v>
      </c>
      <c r="P21" s="12">
        <v>0</v>
      </c>
      <c r="Q21" s="7">
        <v>0</v>
      </c>
    </row>
    <row r="22" spans="1:17" x14ac:dyDescent="0.25">
      <c r="A22" s="34" t="s">
        <v>46</v>
      </c>
      <c r="B22" s="9" t="s">
        <v>47</v>
      </c>
      <c r="C22" s="29" t="s">
        <v>103</v>
      </c>
      <c r="D22" s="30"/>
      <c r="E22" s="4">
        <v>72</v>
      </c>
      <c r="F22" s="7">
        <v>0</v>
      </c>
      <c r="G22" s="6">
        <f t="shared" si="1"/>
        <v>72</v>
      </c>
      <c r="H22" s="7">
        <v>38</v>
      </c>
      <c r="I22" s="7">
        <v>18</v>
      </c>
      <c r="J22" s="7">
        <v>14</v>
      </c>
      <c r="K22" s="7">
        <v>0</v>
      </c>
      <c r="L22" s="7">
        <v>0</v>
      </c>
      <c r="M22" s="7">
        <v>2</v>
      </c>
      <c r="N22" s="10">
        <v>17</v>
      </c>
      <c r="O22" s="11">
        <v>55</v>
      </c>
      <c r="P22" s="7">
        <v>0</v>
      </c>
      <c r="Q22" s="7">
        <v>0</v>
      </c>
    </row>
    <row r="23" spans="1:17" x14ac:dyDescent="0.25">
      <c r="A23" s="34" t="s">
        <v>115</v>
      </c>
      <c r="B23" s="13" t="s">
        <v>116</v>
      </c>
      <c r="C23" s="29" t="s">
        <v>103</v>
      </c>
      <c r="D23" s="30"/>
      <c r="E23" s="4">
        <v>32</v>
      </c>
      <c r="F23" s="7">
        <v>0</v>
      </c>
      <c r="G23" s="6">
        <f t="shared" si="1"/>
        <v>32</v>
      </c>
      <c r="H23" s="7">
        <v>32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10">
        <v>14</v>
      </c>
      <c r="O23" s="11">
        <v>18</v>
      </c>
      <c r="P23" s="7">
        <v>0</v>
      </c>
      <c r="Q23" s="7">
        <v>0</v>
      </c>
    </row>
    <row r="24" spans="1:17" ht="28.5" customHeight="1" x14ac:dyDescent="0.25">
      <c r="A24" s="33" t="s">
        <v>48</v>
      </c>
      <c r="B24" s="33" t="s">
        <v>49</v>
      </c>
      <c r="C24" s="32"/>
      <c r="D24" s="33"/>
      <c r="E24" s="21">
        <f>SUM(E25:E32)</f>
        <v>330</v>
      </c>
      <c r="F24" s="21">
        <f t="shared" ref="F24" si="2">SUM(F25:F32)</f>
        <v>26</v>
      </c>
      <c r="G24" s="21">
        <f>SUM(G25:G32)</f>
        <v>304</v>
      </c>
      <c r="H24" s="21">
        <f t="shared" ref="H24:Q24" si="3">SUM(H25:H32)</f>
        <v>176</v>
      </c>
      <c r="I24" s="21">
        <f t="shared" si="3"/>
        <v>98</v>
      </c>
      <c r="J24" s="21">
        <f t="shared" si="3"/>
        <v>114</v>
      </c>
      <c r="K24" s="21">
        <f t="shared" si="3"/>
        <v>0</v>
      </c>
      <c r="L24" s="21">
        <f t="shared" si="3"/>
        <v>0</v>
      </c>
      <c r="M24" s="21">
        <f t="shared" si="3"/>
        <v>18</v>
      </c>
      <c r="N24" s="21">
        <f t="shared" si="3"/>
        <v>88</v>
      </c>
      <c r="O24" s="21">
        <f t="shared" si="3"/>
        <v>42</v>
      </c>
      <c r="P24" s="21">
        <f t="shared" si="3"/>
        <v>51</v>
      </c>
      <c r="Q24" s="21">
        <f t="shared" si="3"/>
        <v>149</v>
      </c>
    </row>
    <row r="25" spans="1:17" x14ac:dyDescent="0.25">
      <c r="A25" s="34" t="s">
        <v>50</v>
      </c>
      <c r="B25" s="28" t="s">
        <v>51</v>
      </c>
      <c r="C25" s="29"/>
      <c r="D25" s="29" t="s">
        <v>117</v>
      </c>
      <c r="E25" s="4">
        <v>54</v>
      </c>
      <c r="F25" s="4">
        <v>6</v>
      </c>
      <c r="G25" s="6">
        <v>48</v>
      </c>
      <c r="H25" s="4">
        <v>26</v>
      </c>
      <c r="I25" s="14" t="s">
        <v>101</v>
      </c>
      <c r="J25" s="7">
        <v>16</v>
      </c>
      <c r="K25" s="7">
        <v>0</v>
      </c>
      <c r="L25" s="7">
        <v>0</v>
      </c>
      <c r="M25" s="7">
        <v>4</v>
      </c>
      <c r="N25" s="11">
        <v>54</v>
      </c>
      <c r="O25" s="7">
        <v>0</v>
      </c>
      <c r="P25" s="7">
        <v>0</v>
      </c>
      <c r="Q25" s="7">
        <v>0</v>
      </c>
    </row>
    <row r="26" spans="1:17" ht="38.25" x14ac:dyDescent="0.25">
      <c r="A26" s="34" t="s">
        <v>52</v>
      </c>
      <c r="B26" s="28" t="s">
        <v>128</v>
      </c>
      <c r="C26" s="29"/>
      <c r="D26" s="29" t="s">
        <v>120</v>
      </c>
      <c r="E26" s="4">
        <v>48</v>
      </c>
      <c r="F26" s="4">
        <v>6</v>
      </c>
      <c r="G26" s="6">
        <v>42</v>
      </c>
      <c r="H26" s="4">
        <v>16</v>
      </c>
      <c r="I26" s="4">
        <v>30</v>
      </c>
      <c r="J26" s="7">
        <v>30</v>
      </c>
      <c r="K26" s="7">
        <v>0</v>
      </c>
      <c r="L26" s="7">
        <v>0</v>
      </c>
      <c r="M26" s="7">
        <v>2</v>
      </c>
      <c r="N26" s="7">
        <v>0</v>
      </c>
      <c r="O26" s="11">
        <v>0</v>
      </c>
      <c r="P26" s="12">
        <v>0</v>
      </c>
      <c r="Q26" s="12">
        <v>48</v>
      </c>
    </row>
    <row r="27" spans="1:17" ht="25.5" x14ac:dyDescent="0.25">
      <c r="A27" s="34" t="s">
        <v>53</v>
      </c>
      <c r="B27" s="28" t="s">
        <v>54</v>
      </c>
      <c r="C27" s="29" t="s">
        <v>118</v>
      </c>
      <c r="D27" s="29"/>
      <c r="E27" s="4">
        <f>F27+G27</f>
        <v>42</v>
      </c>
      <c r="F27" s="4">
        <v>4</v>
      </c>
      <c r="G27" s="6">
        <f t="shared" ref="G27:G32" si="4">H27+J27+M27+L27</f>
        <v>38</v>
      </c>
      <c r="H27" s="4">
        <v>30</v>
      </c>
      <c r="I27" s="4">
        <v>6</v>
      </c>
      <c r="J27" s="7">
        <v>6</v>
      </c>
      <c r="K27" s="7">
        <v>0</v>
      </c>
      <c r="L27" s="7">
        <v>0</v>
      </c>
      <c r="M27" s="7">
        <v>2</v>
      </c>
      <c r="N27" s="7">
        <v>0</v>
      </c>
      <c r="O27" s="12">
        <v>42</v>
      </c>
      <c r="P27" s="12">
        <v>0</v>
      </c>
      <c r="Q27" s="12">
        <v>0</v>
      </c>
    </row>
    <row r="28" spans="1:17" ht="38.25" x14ac:dyDescent="0.25">
      <c r="A28" s="34" t="s">
        <v>55</v>
      </c>
      <c r="B28" s="28" t="s">
        <v>56</v>
      </c>
      <c r="C28" s="29" t="s">
        <v>119</v>
      </c>
      <c r="D28" s="29"/>
      <c r="E28" s="4">
        <f>F28+G28</f>
        <v>36</v>
      </c>
      <c r="F28" s="4">
        <v>2</v>
      </c>
      <c r="G28" s="6">
        <f t="shared" si="4"/>
        <v>34</v>
      </c>
      <c r="H28" s="4">
        <v>24</v>
      </c>
      <c r="I28" s="4">
        <v>8</v>
      </c>
      <c r="J28" s="7">
        <v>8</v>
      </c>
      <c r="K28" s="7">
        <v>0</v>
      </c>
      <c r="L28" s="7">
        <v>0</v>
      </c>
      <c r="M28" s="7">
        <v>2</v>
      </c>
      <c r="N28" s="7">
        <v>0</v>
      </c>
      <c r="O28" s="12">
        <v>0</v>
      </c>
      <c r="P28" s="12">
        <v>0</v>
      </c>
      <c r="Q28" s="12">
        <v>36</v>
      </c>
    </row>
    <row r="29" spans="1:17" ht="38.25" x14ac:dyDescent="0.25">
      <c r="A29" s="34" t="s">
        <v>57</v>
      </c>
      <c r="B29" s="28" t="s">
        <v>108</v>
      </c>
      <c r="C29" s="29" t="s">
        <v>120</v>
      </c>
      <c r="D29" s="30"/>
      <c r="E29" s="4">
        <f>F29+G29</f>
        <v>48</v>
      </c>
      <c r="F29" s="4">
        <v>4</v>
      </c>
      <c r="G29" s="6">
        <f t="shared" si="4"/>
        <v>44</v>
      </c>
      <c r="H29" s="4">
        <v>16</v>
      </c>
      <c r="I29" s="4">
        <v>26</v>
      </c>
      <c r="J29" s="7">
        <v>26</v>
      </c>
      <c r="K29" s="7">
        <v>0</v>
      </c>
      <c r="L29" s="7">
        <v>0</v>
      </c>
      <c r="M29" s="7">
        <v>2</v>
      </c>
      <c r="N29" s="7">
        <v>0</v>
      </c>
      <c r="O29" s="7">
        <v>0</v>
      </c>
      <c r="P29" s="12">
        <v>17</v>
      </c>
      <c r="Q29" s="12">
        <v>31</v>
      </c>
    </row>
    <row r="30" spans="1:17" ht="30" customHeight="1" x14ac:dyDescent="0.25">
      <c r="A30" s="34" t="s">
        <v>111</v>
      </c>
      <c r="B30" s="28" t="s">
        <v>59</v>
      </c>
      <c r="C30" s="29" t="s">
        <v>121</v>
      </c>
      <c r="D30" s="29"/>
      <c r="E30" s="4">
        <f t="shared" ref="E30:E31" si="5">F30+G30</f>
        <v>34</v>
      </c>
      <c r="F30" s="4">
        <v>2</v>
      </c>
      <c r="G30" s="6">
        <f t="shared" si="4"/>
        <v>32</v>
      </c>
      <c r="H30" s="4">
        <v>26</v>
      </c>
      <c r="I30" s="4">
        <v>4</v>
      </c>
      <c r="J30" s="7">
        <v>4</v>
      </c>
      <c r="K30" s="7">
        <v>0</v>
      </c>
      <c r="L30" s="7">
        <v>0</v>
      </c>
      <c r="M30" s="7">
        <v>2</v>
      </c>
      <c r="N30" s="7">
        <v>0</v>
      </c>
      <c r="O30" s="7">
        <v>0</v>
      </c>
      <c r="P30" s="12">
        <v>34</v>
      </c>
      <c r="Q30" s="7">
        <v>0</v>
      </c>
    </row>
    <row r="31" spans="1:17" ht="24.75" customHeight="1" x14ac:dyDescent="0.25">
      <c r="A31" s="34" t="s">
        <v>58</v>
      </c>
      <c r="B31" s="28" t="s">
        <v>99</v>
      </c>
      <c r="C31" s="29" t="s">
        <v>119</v>
      </c>
      <c r="D31" s="29"/>
      <c r="E31" s="4">
        <f t="shared" si="5"/>
        <v>34</v>
      </c>
      <c r="F31" s="7">
        <v>2</v>
      </c>
      <c r="G31" s="6">
        <f t="shared" si="4"/>
        <v>32</v>
      </c>
      <c r="H31" s="4">
        <v>22</v>
      </c>
      <c r="I31" s="4">
        <v>8</v>
      </c>
      <c r="J31" s="7">
        <v>8</v>
      </c>
      <c r="K31" s="7">
        <v>0</v>
      </c>
      <c r="L31" s="7">
        <v>0</v>
      </c>
      <c r="M31" s="7">
        <v>2</v>
      </c>
      <c r="N31" s="7">
        <v>0</v>
      </c>
      <c r="O31" s="7">
        <v>0</v>
      </c>
      <c r="P31" s="7">
        <v>0</v>
      </c>
      <c r="Q31" s="12">
        <v>34</v>
      </c>
    </row>
    <row r="32" spans="1:17" ht="21" customHeight="1" x14ac:dyDescent="0.25">
      <c r="A32" s="34" t="s">
        <v>60</v>
      </c>
      <c r="B32" s="28" t="s">
        <v>100</v>
      </c>
      <c r="C32" s="29" t="s">
        <v>122</v>
      </c>
      <c r="D32" s="29"/>
      <c r="E32" s="4">
        <v>34</v>
      </c>
      <c r="F32" s="7">
        <v>0</v>
      </c>
      <c r="G32" s="6">
        <f t="shared" si="4"/>
        <v>34</v>
      </c>
      <c r="H32" s="4">
        <v>16</v>
      </c>
      <c r="I32" s="4">
        <v>16</v>
      </c>
      <c r="J32" s="7">
        <v>16</v>
      </c>
      <c r="K32" s="7">
        <v>0</v>
      </c>
      <c r="L32" s="7">
        <v>0</v>
      </c>
      <c r="M32" s="7">
        <v>2</v>
      </c>
      <c r="N32" s="12">
        <v>34</v>
      </c>
      <c r="O32" s="7">
        <v>0</v>
      </c>
      <c r="P32" s="7">
        <v>0</v>
      </c>
      <c r="Q32" s="7">
        <v>0</v>
      </c>
    </row>
    <row r="33" spans="1:17" x14ac:dyDescent="0.25">
      <c r="A33" s="33" t="s">
        <v>61</v>
      </c>
      <c r="B33" s="20" t="s">
        <v>62</v>
      </c>
      <c r="C33" s="32"/>
      <c r="D33" s="32"/>
      <c r="E33" s="39">
        <f>E34+E39+E44</f>
        <v>1110</v>
      </c>
      <c r="F33" s="21">
        <f t="shared" ref="F33" si="6">F34+F39+F44</f>
        <v>40</v>
      </c>
      <c r="G33" s="21">
        <f>G34+G39+G44</f>
        <v>1070</v>
      </c>
      <c r="H33" s="21">
        <f t="shared" ref="H33:P33" si="7">H34+H39+H44</f>
        <v>176</v>
      </c>
      <c r="I33" s="21">
        <f t="shared" si="7"/>
        <v>840</v>
      </c>
      <c r="J33" s="21">
        <f t="shared" si="7"/>
        <v>120</v>
      </c>
      <c r="K33" s="21">
        <f t="shared" si="7"/>
        <v>720</v>
      </c>
      <c r="L33" s="21">
        <f t="shared" si="7"/>
        <v>12</v>
      </c>
      <c r="M33" s="21">
        <f t="shared" si="7"/>
        <v>32</v>
      </c>
      <c r="N33" s="21">
        <f t="shared" si="7"/>
        <v>34</v>
      </c>
      <c r="O33" s="21">
        <f t="shared" si="7"/>
        <v>82</v>
      </c>
      <c r="P33" s="21">
        <f t="shared" si="7"/>
        <v>315</v>
      </c>
      <c r="Q33" s="21">
        <f>Q34+Q39+Q44</f>
        <v>679</v>
      </c>
    </row>
    <row r="34" spans="1:17" ht="51.75" x14ac:dyDescent="0.25">
      <c r="A34" s="35" t="s">
        <v>63</v>
      </c>
      <c r="B34" s="25" t="s">
        <v>64</v>
      </c>
      <c r="C34" s="32"/>
      <c r="D34" s="32"/>
      <c r="E34" s="21">
        <f>SUM(E35:E38)</f>
        <v>400</v>
      </c>
      <c r="F34" s="21">
        <f t="shared" ref="F34" si="8">SUM(F35:F38)</f>
        <v>16</v>
      </c>
      <c r="G34" s="21">
        <f>SUM(G35:G38)</f>
        <v>384</v>
      </c>
      <c r="H34" s="21">
        <f t="shared" ref="H34:Q34" si="9">SUM(H35:H38)</f>
        <v>94</v>
      </c>
      <c r="I34" s="21">
        <f t="shared" si="9"/>
        <v>276</v>
      </c>
      <c r="J34" s="21">
        <f t="shared" si="9"/>
        <v>24</v>
      </c>
      <c r="K34" s="21">
        <f t="shared" si="9"/>
        <v>252</v>
      </c>
      <c r="L34" s="21">
        <f t="shared" si="9"/>
        <v>4</v>
      </c>
      <c r="M34" s="21">
        <f t="shared" si="9"/>
        <v>10</v>
      </c>
      <c r="N34" s="21">
        <f t="shared" si="9"/>
        <v>34</v>
      </c>
      <c r="O34" s="21">
        <f t="shared" si="9"/>
        <v>82</v>
      </c>
      <c r="P34" s="21">
        <f t="shared" si="9"/>
        <v>284</v>
      </c>
      <c r="Q34" s="21">
        <f t="shared" si="9"/>
        <v>0</v>
      </c>
    </row>
    <row r="35" spans="1:17" ht="77.25" x14ac:dyDescent="0.25">
      <c r="A35" s="34" t="s">
        <v>65</v>
      </c>
      <c r="B35" s="9" t="s">
        <v>66</v>
      </c>
      <c r="C35" s="29"/>
      <c r="D35" s="29" t="s">
        <v>123</v>
      </c>
      <c r="E35" s="4">
        <v>142</v>
      </c>
      <c r="F35" s="7">
        <v>16</v>
      </c>
      <c r="G35" s="6">
        <v>126</v>
      </c>
      <c r="H35" s="7">
        <v>94</v>
      </c>
      <c r="I35" s="7">
        <v>24</v>
      </c>
      <c r="J35" s="7">
        <v>24</v>
      </c>
      <c r="K35" s="7">
        <v>0</v>
      </c>
      <c r="L35" s="7">
        <v>2</v>
      </c>
      <c r="M35" s="7">
        <v>4</v>
      </c>
      <c r="N35" s="11">
        <v>34</v>
      </c>
      <c r="O35" s="12">
        <v>46</v>
      </c>
      <c r="P35" s="11">
        <v>62</v>
      </c>
      <c r="Q35" s="7">
        <v>0</v>
      </c>
    </row>
    <row r="36" spans="1:17" x14ac:dyDescent="0.25">
      <c r="A36" s="34" t="s">
        <v>67</v>
      </c>
      <c r="B36" s="8" t="s">
        <v>68</v>
      </c>
      <c r="C36" s="29" t="s">
        <v>106</v>
      </c>
      <c r="D36" s="29"/>
      <c r="E36" s="4">
        <v>144</v>
      </c>
      <c r="F36" s="7">
        <v>0</v>
      </c>
      <c r="G36" s="6">
        <v>144</v>
      </c>
      <c r="H36" s="7">
        <v>0</v>
      </c>
      <c r="I36" s="7">
        <v>144</v>
      </c>
      <c r="J36" s="7">
        <v>0</v>
      </c>
      <c r="K36" s="7">
        <v>144</v>
      </c>
      <c r="L36" s="7">
        <v>0</v>
      </c>
      <c r="M36" s="7">
        <v>0</v>
      </c>
      <c r="N36" s="7">
        <v>0</v>
      </c>
      <c r="O36" s="12">
        <v>36</v>
      </c>
      <c r="P36" s="11">
        <v>108</v>
      </c>
      <c r="Q36" s="7">
        <v>0</v>
      </c>
    </row>
    <row r="37" spans="1:17" x14ac:dyDescent="0.25">
      <c r="A37" s="34" t="s">
        <v>69</v>
      </c>
      <c r="B37" s="8" t="s">
        <v>70</v>
      </c>
      <c r="C37" s="29" t="s">
        <v>124</v>
      </c>
      <c r="D37" s="30"/>
      <c r="E37" s="4">
        <v>108</v>
      </c>
      <c r="F37" s="7">
        <v>0</v>
      </c>
      <c r="G37" s="6">
        <v>108</v>
      </c>
      <c r="H37" s="7">
        <v>0</v>
      </c>
      <c r="I37" s="7">
        <v>108</v>
      </c>
      <c r="J37" s="7">
        <v>0</v>
      </c>
      <c r="K37" s="7">
        <v>108</v>
      </c>
      <c r="L37" s="7">
        <v>0</v>
      </c>
      <c r="M37" s="7">
        <v>0</v>
      </c>
      <c r="N37" s="7">
        <v>0</v>
      </c>
      <c r="O37" s="7">
        <v>0</v>
      </c>
      <c r="P37" s="11">
        <v>108</v>
      </c>
      <c r="Q37" s="7">
        <v>0</v>
      </c>
    </row>
    <row r="38" spans="1:17" x14ac:dyDescent="0.25">
      <c r="A38" s="34"/>
      <c r="B38" s="8" t="s">
        <v>109</v>
      </c>
      <c r="C38" s="29"/>
      <c r="D38" s="29" t="s">
        <v>126</v>
      </c>
      <c r="E38" s="4">
        <v>6</v>
      </c>
      <c r="F38" s="7">
        <v>0</v>
      </c>
      <c r="G38" s="6">
        <v>6</v>
      </c>
      <c r="H38" s="7">
        <v>0</v>
      </c>
      <c r="I38" s="7">
        <v>0</v>
      </c>
      <c r="J38" s="7">
        <v>0</v>
      </c>
      <c r="K38" s="7">
        <v>0</v>
      </c>
      <c r="L38" s="7">
        <v>2</v>
      </c>
      <c r="M38" s="7">
        <v>6</v>
      </c>
      <c r="N38" s="7">
        <v>0</v>
      </c>
      <c r="O38" s="7">
        <v>0</v>
      </c>
      <c r="P38" s="11">
        <v>6</v>
      </c>
      <c r="Q38" s="7">
        <v>0</v>
      </c>
    </row>
    <row r="39" spans="1:17" ht="90" x14ac:dyDescent="0.25">
      <c r="A39" s="35" t="s">
        <v>71</v>
      </c>
      <c r="B39" s="24" t="s">
        <v>72</v>
      </c>
      <c r="C39" s="23"/>
      <c r="D39" s="23"/>
      <c r="E39" s="39">
        <f>SUM(E40:E43)</f>
        <v>430</v>
      </c>
      <c r="F39" s="39">
        <f t="shared" ref="F39" si="10">SUM(F40:F43)</f>
        <v>14</v>
      </c>
      <c r="G39" s="39">
        <f>SUM(G40:G43)</f>
        <v>416</v>
      </c>
      <c r="H39" s="39">
        <f t="shared" ref="H39:P39" si="11">SUM(H40:H43)</f>
        <v>42</v>
      </c>
      <c r="I39" s="39">
        <f t="shared" si="11"/>
        <v>358</v>
      </c>
      <c r="J39" s="39">
        <f t="shared" si="11"/>
        <v>70</v>
      </c>
      <c r="K39" s="39">
        <f t="shared" si="11"/>
        <v>288</v>
      </c>
      <c r="L39" s="39">
        <f t="shared" si="11"/>
        <v>4</v>
      </c>
      <c r="M39" s="39">
        <f t="shared" si="11"/>
        <v>10</v>
      </c>
      <c r="N39" s="39">
        <f t="shared" si="11"/>
        <v>0</v>
      </c>
      <c r="O39" s="39">
        <f t="shared" si="11"/>
        <v>0</v>
      </c>
      <c r="P39" s="39">
        <f t="shared" si="11"/>
        <v>31</v>
      </c>
      <c r="Q39" s="39">
        <f>SUM(Q40:Q43)</f>
        <v>399</v>
      </c>
    </row>
    <row r="40" spans="1:17" ht="102.75" x14ac:dyDescent="0.25">
      <c r="A40" s="34" t="s">
        <v>73</v>
      </c>
      <c r="B40" s="8" t="s">
        <v>74</v>
      </c>
      <c r="C40" s="29"/>
      <c r="D40" s="29" t="s">
        <v>125</v>
      </c>
      <c r="E40" s="4">
        <v>136</v>
      </c>
      <c r="F40" s="7">
        <v>14</v>
      </c>
      <c r="G40" s="6">
        <v>122</v>
      </c>
      <c r="H40" s="7">
        <v>42</v>
      </c>
      <c r="I40" s="7">
        <v>70</v>
      </c>
      <c r="J40" s="7">
        <v>70</v>
      </c>
      <c r="K40" s="7">
        <v>0</v>
      </c>
      <c r="L40" s="7">
        <v>2</v>
      </c>
      <c r="M40" s="7">
        <v>4</v>
      </c>
      <c r="N40" s="7">
        <v>0</v>
      </c>
      <c r="O40" s="7">
        <v>0</v>
      </c>
      <c r="P40" s="7">
        <v>31</v>
      </c>
      <c r="Q40" s="11">
        <v>105</v>
      </c>
    </row>
    <row r="41" spans="1:17" x14ac:dyDescent="0.25">
      <c r="A41" s="34" t="s">
        <v>75</v>
      </c>
      <c r="B41" s="8" t="s">
        <v>68</v>
      </c>
      <c r="C41" s="29" t="s">
        <v>120</v>
      </c>
      <c r="D41" s="29"/>
      <c r="E41" s="4">
        <v>144</v>
      </c>
      <c r="F41" s="7">
        <v>0</v>
      </c>
      <c r="G41" s="6">
        <v>144</v>
      </c>
      <c r="H41" s="7">
        <v>0</v>
      </c>
      <c r="I41" s="7">
        <v>144</v>
      </c>
      <c r="J41" s="7">
        <v>0</v>
      </c>
      <c r="K41" s="7">
        <v>144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11">
        <v>144</v>
      </c>
    </row>
    <row r="42" spans="1:17" x14ac:dyDescent="0.25">
      <c r="A42" s="34" t="s">
        <v>76</v>
      </c>
      <c r="B42" s="8" t="s">
        <v>70</v>
      </c>
      <c r="C42" s="29" t="s">
        <v>129</v>
      </c>
      <c r="D42" s="30"/>
      <c r="E42" s="4">
        <v>144</v>
      </c>
      <c r="F42" s="7">
        <v>0</v>
      </c>
      <c r="G42" s="6">
        <v>144</v>
      </c>
      <c r="H42" s="7">
        <v>0</v>
      </c>
      <c r="I42" s="7">
        <v>144</v>
      </c>
      <c r="J42" s="7">
        <v>0</v>
      </c>
      <c r="K42" s="7">
        <v>144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11">
        <v>144</v>
      </c>
    </row>
    <row r="43" spans="1:17" x14ac:dyDescent="0.25">
      <c r="A43" s="34"/>
      <c r="B43" s="8" t="s">
        <v>109</v>
      </c>
      <c r="C43" s="29"/>
      <c r="D43" s="29" t="s">
        <v>125</v>
      </c>
      <c r="E43" s="4">
        <v>6</v>
      </c>
      <c r="F43" s="7">
        <v>0</v>
      </c>
      <c r="G43" s="6">
        <v>6</v>
      </c>
      <c r="H43" s="7">
        <v>0</v>
      </c>
      <c r="I43" s="7">
        <v>0</v>
      </c>
      <c r="J43" s="7">
        <v>0</v>
      </c>
      <c r="K43" s="7">
        <v>0</v>
      </c>
      <c r="L43" s="7">
        <v>2</v>
      </c>
      <c r="M43" s="7">
        <v>6</v>
      </c>
      <c r="N43" s="7">
        <v>0</v>
      </c>
      <c r="O43" s="7">
        <v>0</v>
      </c>
      <c r="P43" s="7">
        <v>0</v>
      </c>
      <c r="Q43" s="11">
        <v>6</v>
      </c>
    </row>
    <row r="44" spans="1:17" ht="51.75" x14ac:dyDescent="0.25">
      <c r="A44" s="35" t="s">
        <v>77</v>
      </c>
      <c r="B44" s="25" t="s">
        <v>78</v>
      </c>
      <c r="C44" s="32"/>
      <c r="D44" s="32"/>
      <c r="E44" s="27">
        <f>SUM(E45:E48)</f>
        <v>280</v>
      </c>
      <c r="F44" s="27">
        <f t="shared" ref="F44" si="12">SUM(F45:F48)</f>
        <v>10</v>
      </c>
      <c r="G44" s="27">
        <f>SUM(G45:G48)</f>
        <v>270</v>
      </c>
      <c r="H44" s="27">
        <f t="shared" ref="H44:P44" si="13">SUM(H45:H48)</f>
        <v>40</v>
      </c>
      <c r="I44" s="27">
        <f t="shared" si="13"/>
        <v>206</v>
      </c>
      <c r="J44" s="27">
        <f t="shared" si="13"/>
        <v>26</v>
      </c>
      <c r="K44" s="27">
        <f t="shared" si="13"/>
        <v>180</v>
      </c>
      <c r="L44" s="27">
        <f t="shared" si="13"/>
        <v>4</v>
      </c>
      <c r="M44" s="27">
        <f t="shared" si="13"/>
        <v>12</v>
      </c>
      <c r="N44" s="27">
        <f t="shared" si="13"/>
        <v>0</v>
      </c>
      <c r="O44" s="27">
        <f t="shared" si="13"/>
        <v>0</v>
      </c>
      <c r="P44" s="27">
        <f t="shared" si="13"/>
        <v>0</v>
      </c>
      <c r="Q44" s="27">
        <f>SUM(Q45:Q48)</f>
        <v>280</v>
      </c>
    </row>
    <row r="45" spans="1:17" ht="64.5" x14ac:dyDescent="0.25">
      <c r="A45" s="34" t="s">
        <v>79</v>
      </c>
      <c r="B45" s="8" t="s">
        <v>80</v>
      </c>
      <c r="C45" s="29"/>
      <c r="D45" s="29" t="s">
        <v>127</v>
      </c>
      <c r="E45" s="4">
        <v>94</v>
      </c>
      <c r="F45" s="7">
        <v>10</v>
      </c>
      <c r="G45" s="6">
        <v>84</v>
      </c>
      <c r="H45" s="7">
        <v>40</v>
      </c>
      <c r="I45" s="7">
        <v>26</v>
      </c>
      <c r="J45" s="7">
        <v>26</v>
      </c>
      <c r="K45" s="7">
        <v>0</v>
      </c>
      <c r="L45" s="7">
        <v>2</v>
      </c>
      <c r="M45" s="7">
        <v>6</v>
      </c>
      <c r="N45" s="7">
        <v>0</v>
      </c>
      <c r="O45" s="7">
        <v>0</v>
      </c>
      <c r="P45" s="7">
        <v>0</v>
      </c>
      <c r="Q45" s="11">
        <v>94</v>
      </c>
    </row>
    <row r="46" spans="1:17" x14ac:dyDescent="0.25">
      <c r="A46" s="34" t="s">
        <v>81</v>
      </c>
      <c r="B46" s="8" t="s">
        <v>68</v>
      </c>
      <c r="C46" s="29" t="s">
        <v>120</v>
      </c>
      <c r="D46" s="29"/>
      <c r="E46" s="4">
        <f t="shared" ref="E46:E47" si="14">F46+G46</f>
        <v>72</v>
      </c>
      <c r="F46" s="7">
        <v>0</v>
      </c>
      <c r="G46" s="6">
        <v>72</v>
      </c>
      <c r="H46" s="7">
        <v>0</v>
      </c>
      <c r="I46" s="7">
        <v>72</v>
      </c>
      <c r="J46" s="7">
        <v>0</v>
      </c>
      <c r="K46" s="7">
        <v>72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11">
        <v>72</v>
      </c>
    </row>
    <row r="47" spans="1:17" x14ac:dyDescent="0.25">
      <c r="A47" s="34" t="s">
        <v>82</v>
      </c>
      <c r="B47" s="8" t="s">
        <v>70</v>
      </c>
      <c r="C47" s="29" t="s">
        <v>129</v>
      </c>
      <c r="D47" s="29"/>
      <c r="E47" s="4">
        <f t="shared" si="14"/>
        <v>108</v>
      </c>
      <c r="F47" s="7">
        <v>0</v>
      </c>
      <c r="G47" s="6">
        <v>108</v>
      </c>
      <c r="H47" s="7">
        <v>0</v>
      </c>
      <c r="I47" s="7">
        <v>108</v>
      </c>
      <c r="J47" s="7">
        <v>0</v>
      </c>
      <c r="K47" s="7">
        <v>108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11">
        <v>108</v>
      </c>
    </row>
    <row r="48" spans="1:17" x14ac:dyDescent="0.25">
      <c r="A48" s="34"/>
      <c r="B48" s="8" t="s">
        <v>109</v>
      </c>
      <c r="C48" s="29"/>
      <c r="D48" s="29" t="s">
        <v>125</v>
      </c>
      <c r="E48" s="4">
        <v>6</v>
      </c>
      <c r="F48" s="7">
        <v>0</v>
      </c>
      <c r="G48" s="6">
        <v>6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6</v>
      </c>
      <c r="N48" s="7">
        <v>0</v>
      </c>
      <c r="O48" s="7">
        <v>0</v>
      </c>
      <c r="P48" s="7">
        <v>0</v>
      </c>
      <c r="Q48" s="11">
        <v>6</v>
      </c>
    </row>
    <row r="49" spans="1:17" x14ac:dyDescent="0.25">
      <c r="A49" s="56" t="s">
        <v>83</v>
      </c>
      <c r="B49" s="56"/>
      <c r="C49" s="22"/>
      <c r="D49" s="2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ht="26.25" x14ac:dyDescent="0.25">
      <c r="A50" s="20" t="s">
        <v>84</v>
      </c>
      <c r="B50" s="20" t="s">
        <v>114</v>
      </c>
      <c r="C50" s="20"/>
      <c r="D50" s="20"/>
      <c r="E50" s="21">
        <v>36</v>
      </c>
      <c r="F50" s="20"/>
      <c r="G50" s="21">
        <v>36</v>
      </c>
      <c r="H50" s="20"/>
      <c r="I50" s="20"/>
      <c r="J50" s="20"/>
      <c r="K50" s="20"/>
      <c r="L50" s="20"/>
      <c r="M50" s="20"/>
      <c r="N50" s="20"/>
      <c r="O50" s="20"/>
      <c r="P50" s="20"/>
      <c r="Q50" s="21">
        <v>36</v>
      </c>
    </row>
    <row r="51" spans="1:17" x14ac:dyDescent="0.25">
      <c r="A51" s="56" t="s">
        <v>85</v>
      </c>
      <c r="B51" s="56"/>
      <c r="C51" s="22"/>
      <c r="D51" s="20"/>
      <c r="E51" s="39">
        <f>E9+E24+E33+E50</f>
        <v>2952</v>
      </c>
      <c r="F51" s="21">
        <f>F24+F33</f>
        <v>66</v>
      </c>
      <c r="G51" s="21">
        <f>G50+G33+G24+G9</f>
        <v>2886</v>
      </c>
      <c r="H51" s="21"/>
      <c r="I51" s="21"/>
      <c r="J51" s="21"/>
      <c r="K51" s="21"/>
      <c r="L51" s="21"/>
      <c r="M51" s="21"/>
      <c r="N51" s="21">
        <f t="shared" ref="N51:P51" si="15">N9+N24+N33+N50</f>
        <v>612</v>
      </c>
      <c r="O51" s="21">
        <f t="shared" si="15"/>
        <v>864</v>
      </c>
      <c r="P51" s="21">
        <f t="shared" si="15"/>
        <v>612</v>
      </c>
      <c r="Q51" s="21">
        <f>Q9+Q24+Q33+Q50</f>
        <v>864</v>
      </c>
    </row>
    <row r="52" spans="1:17" ht="51.75" x14ac:dyDescent="0.25">
      <c r="A52" s="57"/>
      <c r="B52" s="58"/>
      <c r="C52" s="58"/>
      <c r="D52" s="58"/>
      <c r="E52" s="58"/>
      <c r="F52" s="15"/>
      <c r="G52" s="59" t="s">
        <v>85</v>
      </c>
      <c r="H52" s="8" t="s">
        <v>86</v>
      </c>
      <c r="I52" s="8"/>
      <c r="J52" s="16"/>
      <c r="K52" s="16"/>
      <c r="L52" s="16"/>
      <c r="M52" s="16"/>
      <c r="N52" s="17">
        <v>612</v>
      </c>
      <c r="O52" s="17">
        <v>828</v>
      </c>
      <c r="P52" s="17">
        <v>396</v>
      </c>
      <c r="Q52" s="17">
        <v>360</v>
      </c>
    </row>
    <row r="53" spans="1:17" ht="23.25" customHeight="1" x14ac:dyDescent="0.25">
      <c r="A53" s="57" t="s">
        <v>102</v>
      </c>
      <c r="B53" s="57"/>
      <c r="C53" s="57"/>
      <c r="D53" s="57"/>
      <c r="E53" s="57"/>
      <c r="F53" s="8"/>
      <c r="G53" s="59"/>
      <c r="H53" s="8" t="s">
        <v>87</v>
      </c>
      <c r="I53" s="8"/>
      <c r="J53" s="16"/>
      <c r="K53" s="16"/>
      <c r="L53" s="16"/>
      <c r="M53" s="16"/>
      <c r="N53" s="17"/>
      <c r="O53" s="17">
        <f>O36</f>
        <v>36</v>
      </c>
      <c r="P53" s="17">
        <f>P36+P41</f>
        <v>108</v>
      </c>
      <c r="Q53" s="17">
        <f>Q41+Q46</f>
        <v>216</v>
      </c>
    </row>
    <row r="54" spans="1:17" ht="24" customHeight="1" x14ac:dyDescent="0.25">
      <c r="A54" s="58" t="s">
        <v>88</v>
      </c>
      <c r="B54" s="58"/>
      <c r="C54" s="58"/>
      <c r="D54" s="58"/>
      <c r="E54" s="58"/>
      <c r="F54" s="15"/>
      <c r="G54" s="59"/>
      <c r="H54" s="8" t="s">
        <v>89</v>
      </c>
      <c r="I54" s="8"/>
      <c r="J54" s="16"/>
      <c r="K54" s="16"/>
      <c r="L54" s="16"/>
      <c r="M54" s="16"/>
      <c r="N54" s="8"/>
      <c r="O54" s="8"/>
      <c r="P54" s="17">
        <f>P37</f>
        <v>108</v>
      </c>
      <c r="Q54" s="17">
        <f>Q47+Q42</f>
        <v>252</v>
      </c>
    </row>
    <row r="55" spans="1:17" ht="30.75" customHeight="1" x14ac:dyDescent="0.25">
      <c r="A55" s="57" t="s">
        <v>90</v>
      </c>
      <c r="B55" s="57"/>
      <c r="C55" s="57"/>
      <c r="D55" s="57"/>
      <c r="E55" s="57"/>
      <c r="F55" s="8"/>
      <c r="G55" s="59"/>
      <c r="H55" s="8" t="s">
        <v>130</v>
      </c>
      <c r="I55" s="8"/>
      <c r="J55" s="18"/>
      <c r="K55" s="18"/>
      <c r="L55" s="18"/>
      <c r="M55" s="18"/>
      <c r="N55" s="17">
        <v>1</v>
      </c>
      <c r="O55" s="17">
        <v>2</v>
      </c>
      <c r="P55" s="17">
        <v>4</v>
      </c>
      <c r="Q55" s="17">
        <v>4</v>
      </c>
    </row>
    <row r="56" spans="1:17" ht="22.5" customHeight="1" x14ac:dyDescent="0.25">
      <c r="A56" s="60"/>
      <c r="B56" s="60"/>
      <c r="C56" s="60"/>
      <c r="D56" s="60"/>
      <c r="E56" s="60"/>
      <c r="F56" s="19"/>
      <c r="G56" s="59"/>
      <c r="H56" s="8" t="s">
        <v>91</v>
      </c>
      <c r="I56" s="8"/>
      <c r="J56" s="18"/>
      <c r="K56" s="18"/>
      <c r="L56" s="18"/>
      <c r="M56" s="18"/>
      <c r="N56" s="17">
        <v>1</v>
      </c>
      <c r="O56" s="17">
        <v>9</v>
      </c>
      <c r="P56" s="17">
        <v>4</v>
      </c>
      <c r="Q56" s="17">
        <v>6</v>
      </c>
    </row>
    <row r="57" spans="1:17" ht="18" customHeight="1" x14ac:dyDescent="0.25">
      <c r="A57" s="60"/>
      <c r="B57" s="60"/>
      <c r="C57" s="60"/>
      <c r="D57" s="60"/>
      <c r="E57" s="60"/>
      <c r="F57" s="19"/>
      <c r="G57" s="59"/>
      <c r="H57" s="8" t="s">
        <v>92</v>
      </c>
      <c r="I57" s="8"/>
      <c r="J57" s="18"/>
      <c r="K57" s="18"/>
      <c r="L57" s="18"/>
      <c r="M57" s="18"/>
      <c r="N57" s="38">
        <v>1</v>
      </c>
      <c r="O57" s="38"/>
      <c r="P57" s="38">
        <v>1</v>
      </c>
      <c r="Q57" s="18"/>
    </row>
    <row r="58" spans="1:17" x14ac:dyDescent="0.25">
      <c r="N58" s="37"/>
      <c r="O58" s="37"/>
      <c r="P58" s="37"/>
      <c r="Q58" s="37"/>
    </row>
    <row r="59" spans="1:17" x14ac:dyDescent="0.25">
      <c r="O59" s="1"/>
      <c r="P59" s="1"/>
      <c r="Q59" s="1"/>
    </row>
  </sheetData>
  <mergeCells count="31">
    <mergeCell ref="A1:Q1"/>
    <mergeCell ref="A2:P2"/>
    <mergeCell ref="A3:A7"/>
    <mergeCell ref="B3:B7"/>
    <mergeCell ref="C3:D6"/>
    <mergeCell ref="E3:M3"/>
    <mergeCell ref="N3:Q4"/>
    <mergeCell ref="E4:M4"/>
    <mergeCell ref="E5:E7"/>
    <mergeCell ref="F5:F7"/>
    <mergeCell ref="Q6:Q7"/>
    <mergeCell ref="P6:P7"/>
    <mergeCell ref="O6:O7"/>
    <mergeCell ref="N6:N7"/>
    <mergeCell ref="G5:M5"/>
    <mergeCell ref="N5:O5"/>
    <mergeCell ref="P5:Q5"/>
    <mergeCell ref="G6:G7"/>
    <mergeCell ref="H6:J6"/>
    <mergeCell ref="K6:K7"/>
    <mergeCell ref="L6:L7"/>
    <mergeCell ref="M6:M7"/>
    <mergeCell ref="A49:B49"/>
    <mergeCell ref="A51:B51"/>
    <mergeCell ref="A52:E52"/>
    <mergeCell ref="G52:G57"/>
    <mergeCell ref="A53:E53"/>
    <mergeCell ref="A54:E54"/>
    <mergeCell ref="A55:E55"/>
    <mergeCell ref="A56:E56"/>
    <mergeCell ref="A57:E57"/>
  </mergeCells>
  <hyperlinks>
    <hyperlink ref="G6" location="_ftn2" display="_ftn2"/>
  </hyperlinks>
  <pageMargins left="0.25" right="0.25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workbookViewId="0">
      <selection activeCell="K42" sqref="K42"/>
    </sheetView>
  </sheetViews>
  <sheetFormatPr defaultColWidth="12.5703125" defaultRowHeight="13.5" customHeight="1" x14ac:dyDescent="0.15"/>
  <cols>
    <col min="1" max="1" width="2.85546875" style="40" customWidth="1"/>
    <col min="2" max="2" width="12" style="40" customWidth="1"/>
    <col min="3" max="3" width="9.140625" style="40" customWidth="1"/>
    <col min="4" max="4" width="8.5703125" style="40" customWidth="1"/>
    <col min="5" max="43" width="2.85546875" style="40" customWidth="1"/>
    <col min="44" max="44" width="6.140625" style="40" customWidth="1"/>
    <col min="45" max="48" width="2.85546875" style="40" customWidth="1"/>
    <col min="49" max="256" width="12.5703125" style="40"/>
    <col min="257" max="257" width="2.85546875" style="40" customWidth="1"/>
    <col min="258" max="258" width="12" style="40" customWidth="1"/>
    <col min="259" max="259" width="9.140625" style="40" customWidth="1"/>
    <col min="260" max="260" width="8.5703125" style="40" customWidth="1"/>
    <col min="261" max="304" width="2.85546875" style="40" customWidth="1"/>
    <col min="305" max="512" width="12.5703125" style="40"/>
    <col min="513" max="513" width="2.85546875" style="40" customWidth="1"/>
    <col min="514" max="514" width="12" style="40" customWidth="1"/>
    <col min="515" max="515" width="9.140625" style="40" customWidth="1"/>
    <col min="516" max="516" width="8.5703125" style="40" customWidth="1"/>
    <col min="517" max="560" width="2.85546875" style="40" customWidth="1"/>
    <col min="561" max="768" width="12.5703125" style="40"/>
    <col min="769" max="769" width="2.85546875" style="40" customWidth="1"/>
    <col min="770" max="770" width="12" style="40" customWidth="1"/>
    <col min="771" max="771" width="9.140625" style="40" customWidth="1"/>
    <col min="772" max="772" width="8.5703125" style="40" customWidth="1"/>
    <col min="773" max="816" width="2.85546875" style="40" customWidth="1"/>
    <col min="817" max="1024" width="12.5703125" style="40"/>
    <col min="1025" max="1025" width="2.85546875" style="40" customWidth="1"/>
    <col min="1026" max="1026" width="12" style="40" customWidth="1"/>
    <col min="1027" max="1027" width="9.140625" style="40" customWidth="1"/>
    <col min="1028" max="1028" width="8.5703125" style="40" customWidth="1"/>
    <col min="1029" max="1072" width="2.85546875" style="40" customWidth="1"/>
    <col min="1073" max="1280" width="12.5703125" style="40"/>
    <col min="1281" max="1281" width="2.85546875" style="40" customWidth="1"/>
    <col min="1282" max="1282" width="12" style="40" customWidth="1"/>
    <col min="1283" max="1283" width="9.140625" style="40" customWidth="1"/>
    <col min="1284" max="1284" width="8.5703125" style="40" customWidth="1"/>
    <col min="1285" max="1328" width="2.85546875" style="40" customWidth="1"/>
    <col min="1329" max="1536" width="12.5703125" style="40"/>
    <col min="1537" max="1537" width="2.85546875" style="40" customWidth="1"/>
    <col min="1538" max="1538" width="12" style="40" customWidth="1"/>
    <col min="1539" max="1539" width="9.140625" style="40" customWidth="1"/>
    <col min="1540" max="1540" width="8.5703125" style="40" customWidth="1"/>
    <col min="1541" max="1584" width="2.85546875" style="40" customWidth="1"/>
    <col min="1585" max="1792" width="12.5703125" style="40"/>
    <col min="1793" max="1793" width="2.85546875" style="40" customWidth="1"/>
    <col min="1794" max="1794" width="12" style="40" customWidth="1"/>
    <col min="1795" max="1795" width="9.140625" style="40" customWidth="1"/>
    <col min="1796" max="1796" width="8.5703125" style="40" customWidth="1"/>
    <col min="1797" max="1840" width="2.85546875" style="40" customWidth="1"/>
    <col min="1841" max="2048" width="12.5703125" style="40"/>
    <col min="2049" max="2049" width="2.85546875" style="40" customWidth="1"/>
    <col min="2050" max="2050" width="12" style="40" customWidth="1"/>
    <col min="2051" max="2051" width="9.140625" style="40" customWidth="1"/>
    <col min="2052" max="2052" width="8.5703125" style="40" customWidth="1"/>
    <col min="2053" max="2096" width="2.85546875" style="40" customWidth="1"/>
    <col min="2097" max="2304" width="12.5703125" style="40"/>
    <col min="2305" max="2305" width="2.85546875" style="40" customWidth="1"/>
    <col min="2306" max="2306" width="12" style="40" customWidth="1"/>
    <col min="2307" max="2307" width="9.140625" style="40" customWidth="1"/>
    <col min="2308" max="2308" width="8.5703125" style="40" customWidth="1"/>
    <col min="2309" max="2352" width="2.85546875" style="40" customWidth="1"/>
    <col min="2353" max="2560" width="12.5703125" style="40"/>
    <col min="2561" max="2561" width="2.85546875" style="40" customWidth="1"/>
    <col min="2562" max="2562" width="12" style="40" customWidth="1"/>
    <col min="2563" max="2563" width="9.140625" style="40" customWidth="1"/>
    <col min="2564" max="2564" width="8.5703125" style="40" customWidth="1"/>
    <col min="2565" max="2608" width="2.85546875" style="40" customWidth="1"/>
    <col min="2609" max="2816" width="12.5703125" style="40"/>
    <col min="2817" max="2817" width="2.85546875" style="40" customWidth="1"/>
    <col min="2818" max="2818" width="12" style="40" customWidth="1"/>
    <col min="2819" max="2819" width="9.140625" style="40" customWidth="1"/>
    <col min="2820" max="2820" width="8.5703125" style="40" customWidth="1"/>
    <col min="2821" max="2864" width="2.85546875" style="40" customWidth="1"/>
    <col min="2865" max="3072" width="12.5703125" style="40"/>
    <col min="3073" max="3073" width="2.85546875" style="40" customWidth="1"/>
    <col min="3074" max="3074" width="12" style="40" customWidth="1"/>
    <col min="3075" max="3075" width="9.140625" style="40" customWidth="1"/>
    <col min="3076" max="3076" width="8.5703125" style="40" customWidth="1"/>
    <col min="3077" max="3120" width="2.85546875" style="40" customWidth="1"/>
    <col min="3121" max="3328" width="12.5703125" style="40"/>
    <col min="3329" max="3329" width="2.85546875" style="40" customWidth="1"/>
    <col min="3330" max="3330" width="12" style="40" customWidth="1"/>
    <col min="3331" max="3331" width="9.140625" style="40" customWidth="1"/>
    <col min="3332" max="3332" width="8.5703125" style="40" customWidth="1"/>
    <col min="3333" max="3376" width="2.85546875" style="40" customWidth="1"/>
    <col min="3377" max="3584" width="12.5703125" style="40"/>
    <col min="3585" max="3585" width="2.85546875" style="40" customWidth="1"/>
    <col min="3586" max="3586" width="12" style="40" customWidth="1"/>
    <col min="3587" max="3587" width="9.140625" style="40" customWidth="1"/>
    <col min="3588" max="3588" width="8.5703125" style="40" customWidth="1"/>
    <col min="3589" max="3632" width="2.85546875" style="40" customWidth="1"/>
    <col min="3633" max="3840" width="12.5703125" style="40"/>
    <col min="3841" max="3841" width="2.85546875" style="40" customWidth="1"/>
    <col min="3842" max="3842" width="12" style="40" customWidth="1"/>
    <col min="3843" max="3843" width="9.140625" style="40" customWidth="1"/>
    <col min="3844" max="3844" width="8.5703125" style="40" customWidth="1"/>
    <col min="3845" max="3888" width="2.85546875" style="40" customWidth="1"/>
    <col min="3889" max="4096" width="12.5703125" style="40"/>
    <col min="4097" max="4097" width="2.85546875" style="40" customWidth="1"/>
    <col min="4098" max="4098" width="12" style="40" customWidth="1"/>
    <col min="4099" max="4099" width="9.140625" style="40" customWidth="1"/>
    <col min="4100" max="4100" width="8.5703125" style="40" customWidth="1"/>
    <col min="4101" max="4144" width="2.85546875" style="40" customWidth="1"/>
    <col min="4145" max="4352" width="12.5703125" style="40"/>
    <col min="4353" max="4353" width="2.85546875" style="40" customWidth="1"/>
    <col min="4354" max="4354" width="12" style="40" customWidth="1"/>
    <col min="4355" max="4355" width="9.140625" style="40" customWidth="1"/>
    <col min="4356" max="4356" width="8.5703125" style="40" customWidth="1"/>
    <col min="4357" max="4400" width="2.85546875" style="40" customWidth="1"/>
    <col min="4401" max="4608" width="12.5703125" style="40"/>
    <col min="4609" max="4609" width="2.85546875" style="40" customWidth="1"/>
    <col min="4610" max="4610" width="12" style="40" customWidth="1"/>
    <col min="4611" max="4611" width="9.140625" style="40" customWidth="1"/>
    <col min="4612" max="4612" width="8.5703125" style="40" customWidth="1"/>
    <col min="4613" max="4656" width="2.85546875" style="40" customWidth="1"/>
    <col min="4657" max="4864" width="12.5703125" style="40"/>
    <col min="4865" max="4865" width="2.85546875" style="40" customWidth="1"/>
    <col min="4866" max="4866" width="12" style="40" customWidth="1"/>
    <col min="4867" max="4867" width="9.140625" style="40" customWidth="1"/>
    <col min="4868" max="4868" width="8.5703125" style="40" customWidth="1"/>
    <col min="4869" max="4912" width="2.85546875" style="40" customWidth="1"/>
    <col min="4913" max="5120" width="12.5703125" style="40"/>
    <col min="5121" max="5121" width="2.85546875" style="40" customWidth="1"/>
    <col min="5122" max="5122" width="12" style="40" customWidth="1"/>
    <col min="5123" max="5123" width="9.140625" style="40" customWidth="1"/>
    <col min="5124" max="5124" width="8.5703125" style="40" customWidth="1"/>
    <col min="5125" max="5168" width="2.85546875" style="40" customWidth="1"/>
    <col min="5169" max="5376" width="12.5703125" style="40"/>
    <col min="5377" max="5377" width="2.85546875" style="40" customWidth="1"/>
    <col min="5378" max="5378" width="12" style="40" customWidth="1"/>
    <col min="5379" max="5379" width="9.140625" style="40" customWidth="1"/>
    <col min="5380" max="5380" width="8.5703125" style="40" customWidth="1"/>
    <col min="5381" max="5424" width="2.85546875" style="40" customWidth="1"/>
    <col min="5425" max="5632" width="12.5703125" style="40"/>
    <col min="5633" max="5633" width="2.85546875" style="40" customWidth="1"/>
    <col min="5634" max="5634" width="12" style="40" customWidth="1"/>
    <col min="5635" max="5635" width="9.140625" style="40" customWidth="1"/>
    <col min="5636" max="5636" width="8.5703125" style="40" customWidth="1"/>
    <col min="5637" max="5680" width="2.85546875" style="40" customWidth="1"/>
    <col min="5681" max="5888" width="12.5703125" style="40"/>
    <col min="5889" max="5889" width="2.85546875" style="40" customWidth="1"/>
    <col min="5890" max="5890" width="12" style="40" customWidth="1"/>
    <col min="5891" max="5891" width="9.140625" style="40" customWidth="1"/>
    <col min="5892" max="5892" width="8.5703125" style="40" customWidth="1"/>
    <col min="5893" max="5936" width="2.85546875" style="40" customWidth="1"/>
    <col min="5937" max="6144" width="12.5703125" style="40"/>
    <col min="6145" max="6145" width="2.85546875" style="40" customWidth="1"/>
    <col min="6146" max="6146" width="12" style="40" customWidth="1"/>
    <col min="6147" max="6147" width="9.140625" style="40" customWidth="1"/>
    <col min="6148" max="6148" width="8.5703125" style="40" customWidth="1"/>
    <col min="6149" max="6192" width="2.85546875" style="40" customWidth="1"/>
    <col min="6193" max="6400" width="12.5703125" style="40"/>
    <col min="6401" max="6401" width="2.85546875" style="40" customWidth="1"/>
    <col min="6402" max="6402" width="12" style="40" customWidth="1"/>
    <col min="6403" max="6403" width="9.140625" style="40" customWidth="1"/>
    <col min="6404" max="6404" width="8.5703125" style="40" customWidth="1"/>
    <col min="6405" max="6448" width="2.85546875" style="40" customWidth="1"/>
    <col min="6449" max="6656" width="12.5703125" style="40"/>
    <col min="6657" max="6657" width="2.85546875" style="40" customWidth="1"/>
    <col min="6658" max="6658" width="12" style="40" customWidth="1"/>
    <col min="6659" max="6659" width="9.140625" style="40" customWidth="1"/>
    <col min="6660" max="6660" width="8.5703125" style="40" customWidth="1"/>
    <col min="6661" max="6704" width="2.85546875" style="40" customWidth="1"/>
    <col min="6705" max="6912" width="12.5703125" style="40"/>
    <col min="6913" max="6913" width="2.85546875" style="40" customWidth="1"/>
    <col min="6914" max="6914" width="12" style="40" customWidth="1"/>
    <col min="6915" max="6915" width="9.140625" style="40" customWidth="1"/>
    <col min="6916" max="6916" width="8.5703125" style="40" customWidth="1"/>
    <col min="6917" max="6960" width="2.85546875" style="40" customWidth="1"/>
    <col min="6961" max="7168" width="12.5703125" style="40"/>
    <col min="7169" max="7169" width="2.85546875" style="40" customWidth="1"/>
    <col min="7170" max="7170" width="12" style="40" customWidth="1"/>
    <col min="7171" max="7171" width="9.140625" style="40" customWidth="1"/>
    <col min="7172" max="7172" width="8.5703125" style="40" customWidth="1"/>
    <col min="7173" max="7216" width="2.85546875" style="40" customWidth="1"/>
    <col min="7217" max="7424" width="12.5703125" style="40"/>
    <col min="7425" max="7425" width="2.85546875" style="40" customWidth="1"/>
    <col min="7426" max="7426" width="12" style="40" customWidth="1"/>
    <col min="7427" max="7427" width="9.140625" style="40" customWidth="1"/>
    <col min="7428" max="7428" width="8.5703125" style="40" customWidth="1"/>
    <col min="7429" max="7472" width="2.85546875" style="40" customWidth="1"/>
    <col min="7473" max="7680" width="12.5703125" style="40"/>
    <col min="7681" max="7681" width="2.85546875" style="40" customWidth="1"/>
    <col min="7682" max="7682" width="12" style="40" customWidth="1"/>
    <col min="7683" max="7683" width="9.140625" style="40" customWidth="1"/>
    <col min="7684" max="7684" width="8.5703125" style="40" customWidth="1"/>
    <col min="7685" max="7728" width="2.85546875" style="40" customWidth="1"/>
    <col min="7729" max="7936" width="12.5703125" style="40"/>
    <col min="7937" max="7937" width="2.85546875" style="40" customWidth="1"/>
    <col min="7938" max="7938" width="12" style="40" customWidth="1"/>
    <col min="7939" max="7939" width="9.140625" style="40" customWidth="1"/>
    <col min="7940" max="7940" width="8.5703125" style="40" customWidth="1"/>
    <col min="7941" max="7984" width="2.85546875" style="40" customWidth="1"/>
    <col min="7985" max="8192" width="12.5703125" style="40"/>
    <col min="8193" max="8193" width="2.85546875" style="40" customWidth="1"/>
    <col min="8194" max="8194" width="12" style="40" customWidth="1"/>
    <col min="8195" max="8195" width="9.140625" style="40" customWidth="1"/>
    <col min="8196" max="8196" width="8.5703125" style="40" customWidth="1"/>
    <col min="8197" max="8240" width="2.85546875" style="40" customWidth="1"/>
    <col min="8241" max="8448" width="12.5703125" style="40"/>
    <col min="8449" max="8449" width="2.85546875" style="40" customWidth="1"/>
    <col min="8450" max="8450" width="12" style="40" customWidth="1"/>
    <col min="8451" max="8451" width="9.140625" style="40" customWidth="1"/>
    <col min="8452" max="8452" width="8.5703125" style="40" customWidth="1"/>
    <col min="8453" max="8496" width="2.85546875" style="40" customWidth="1"/>
    <col min="8497" max="8704" width="12.5703125" style="40"/>
    <col min="8705" max="8705" width="2.85546875" style="40" customWidth="1"/>
    <col min="8706" max="8706" width="12" style="40" customWidth="1"/>
    <col min="8707" max="8707" width="9.140625" style="40" customWidth="1"/>
    <col min="8708" max="8708" width="8.5703125" style="40" customWidth="1"/>
    <col min="8709" max="8752" width="2.85546875" style="40" customWidth="1"/>
    <col min="8753" max="8960" width="12.5703125" style="40"/>
    <col min="8961" max="8961" width="2.85546875" style="40" customWidth="1"/>
    <col min="8962" max="8962" width="12" style="40" customWidth="1"/>
    <col min="8963" max="8963" width="9.140625" style="40" customWidth="1"/>
    <col min="8964" max="8964" width="8.5703125" style="40" customWidth="1"/>
    <col min="8965" max="9008" width="2.85546875" style="40" customWidth="1"/>
    <col min="9009" max="9216" width="12.5703125" style="40"/>
    <col min="9217" max="9217" width="2.85546875" style="40" customWidth="1"/>
    <col min="9218" max="9218" width="12" style="40" customWidth="1"/>
    <col min="9219" max="9219" width="9.140625" style="40" customWidth="1"/>
    <col min="9220" max="9220" width="8.5703125" style="40" customWidth="1"/>
    <col min="9221" max="9264" width="2.85546875" style="40" customWidth="1"/>
    <col min="9265" max="9472" width="12.5703125" style="40"/>
    <col min="9473" max="9473" width="2.85546875" style="40" customWidth="1"/>
    <col min="9474" max="9474" width="12" style="40" customWidth="1"/>
    <col min="9475" max="9475" width="9.140625" style="40" customWidth="1"/>
    <col min="9476" max="9476" width="8.5703125" style="40" customWidth="1"/>
    <col min="9477" max="9520" width="2.85546875" style="40" customWidth="1"/>
    <col min="9521" max="9728" width="12.5703125" style="40"/>
    <col min="9729" max="9729" width="2.85546875" style="40" customWidth="1"/>
    <col min="9730" max="9730" width="12" style="40" customWidth="1"/>
    <col min="9731" max="9731" width="9.140625" style="40" customWidth="1"/>
    <col min="9732" max="9732" width="8.5703125" style="40" customWidth="1"/>
    <col min="9733" max="9776" width="2.85546875" style="40" customWidth="1"/>
    <col min="9777" max="9984" width="12.5703125" style="40"/>
    <col min="9985" max="9985" width="2.85546875" style="40" customWidth="1"/>
    <col min="9986" max="9986" width="12" style="40" customWidth="1"/>
    <col min="9987" max="9987" width="9.140625" style="40" customWidth="1"/>
    <col min="9988" max="9988" width="8.5703125" style="40" customWidth="1"/>
    <col min="9989" max="10032" width="2.85546875" style="40" customWidth="1"/>
    <col min="10033" max="10240" width="12.5703125" style="40"/>
    <col min="10241" max="10241" width="2.85546875" style="40" customWidth="1"/>
    <col min="10242" max="10242" width="12" style="40" customWidth="1"/>
    <col min="10243" max="10243" width="9.140625" style="40" customWidth="1"/>
    <col min="10244" max="10244" width="8.5703125" style="40" customWidth="1"/>
    <col min="10245" max="10288" width="2.85546875" style="40" customWidth="1"/>
    <col min="10289" max="10496" width="12.5703125" style="40"/>
    <col min="10497" max="10497" width="2.85546875" style="40" customWidth="1"/>
    <col min="10498" max="10498" width="12" style="40" customWidth="1"/>
    <col min="10499" max="10499" width="9.140625" style="40" customWidth="1"/>
    <col min="10500" max="10500" width="8.5703125" style="40" customWidth="1"/>
    <col min="10501" max="10544" width="2.85546875" style="40" customWidth="1"/>
    <col min="10545" max="10752" width="12.5703125" style="40"/>
    <col min="10753" max="10753" width="2.85546875" style="40" customWidth="1"/>
    <col min="10754" max="10754" width="12" style="40" customWidth="1"/>
    <col min="10755" max="10755" width="9.140625" style="40" customWidth="1"/>
    <col min="10756" max="10756" width="8.5703125" style="40" customWidth="1"/>
    <col min="10757" max="10800" width="2.85546875" style="40" customWidth="1"/>
    <col min="10801" max="11008" width="12.5703125" style="40"/>
    <col min="11009" max="11009" width="2.85546875" style="40" customWidth="1"/>
    <col min="11010" max="11010" width="12" style="40" customWidth="1"/>
    <col min="11011" max="11011" width="9.140625" style="40" customWidth="1"/>
    <col min="11012" max="11012" width="8.5703125" style="40" customWidth="1"/>
    <col min="11013" max="11056" width="2.85546875" style="40" customWidth="1"/>
    <col min="11057" max="11264" width="12.5703125" style="40"/>
    <col min="11265" max="11265" width="2.85546875" style="40" customWidth="1"/>
    <col min="11266" max="11266" width="12" style="40" customWidth="1"/>
    <col min="11267" max="11267" width="9.140625" style="40" customWidth="1"/>
    <col min="11268" max="11268" width="8.5703125" style="40" customWidth="1"/>
    <col min="11269" max="11312" width="2.85546875" style="40" customWidth="1"/>
    <col min="11313" max="11520" width="12.5703125" style="40"/>
    <col min="11521" max="11521" width="2.85546875" style="40" customWidth="1"/>
    <col min="11522" max="11522" width="12" style="40" customWidth="1"/>
    <col min="11523" max="11523" width="9.140625" style="40" customWidth="1"/>
    <col min="11524" max="11524" width="8.5703125" style="40" customWidth="1"/>
    <col min="11525" max="11568" width="2.85546875" style="40" customWidth="1"/>
    <col min="11569" max="11776" width="12.5703125" style="40"/>
    <col min="11777" max="11777" width="2.85546875" style="40" customWidth="1"/>
    <col min="11778" max="11778" width="12" style="40" customWidth="1"/>
    <col min="11779" max="11779" width="9.140625" style="40" customWidth="1"/>
    <col min="11780" max="11780" width="8.5703125" style="40" customWidth="1"/>
    <col min="11781" max="11824" width="2.85546875" style="40" customWidth="1"/>
    <col min="11825" max="12032" width="12.5703125" style="40"/>
    <col min="12033" max="12033" width="2.85546875" style="40" customWidth="1"/>
    <col min="12034" max="12034" width="12" style="40" customWidth="1"/>
    <col min="12035" max="12035" width="9.140625" style="40" customWidth="1"/>
    <col min="12036" max="12036" width="8.5703125" style="40" customWidth="1"/>
    <col min="12037" max="12080" width="2.85546875" style="40" customWidth="1"/>
    <col min="12081" max="12288" width="12.5703125" style="40"/>
    <col min="12289" max="12289" width="2.85546875" style="40" customWidth="1"/>
    <col min="12290" max="12290" width="12" style="40" customWidth="1"/>
    <col min="12291" max="12291" width="9.140625" style="40" customWidth="1"/>
    <col min="12292" max="12292" width="8.5703125" style="40" customWidth="1"/>
    <col min="12293" max="12336" width="2.85546875" style="40" customWidth="1"/>
    <col min="12337" max="12544" width="12.5703125" style="40"/>
    <col min="12545" max="12545" width="2.85546875" style="40" customWidth="1"/>
    <col min="12546" max="12546" width="12" style="40" customWidth="1"/>
    <col min="12547" max="12547" width="9.140625" style="40" customWidth="1"/>
    <col min="12548" max="12548" width="8.5703125" style="40" customWidth="1"/>
    <col min="12549" max="12592" width="2.85546875" style="40" customWidth="1"/>
    <col min="12593" max="12800" width="12.5703125" style="40"/>
    <col min="12801" max="12801" width="2.85546875" style="40" customWidth="1"/>
    <col min="12802" max="12802" width="12" style="40" customWidth="1"/>
    <col min="12803" max="12803" width="9.140625" style="40" customWidth="1"/>
    <col min="12804" max="12804" width="8.5703125" style="40" customWidth="1"/>
    <col min="12805" max="12848" width="2.85546875" style="40" customWidth="1"/>
    <col min="12849" max="13056" width="12.5703125" style="40"/>
    <col min="13057" max="13057" width="2.85546875" style="40" customWidth="1"/>
    <col min="13058" max="13058" width="12" style="40" customWidth="1"/>
    <col min="13059" max="13059" width="9.140625" style="40" customWidth="1"/>
    <col min="13060" max="13060" width="8.5703125" style="40" customWidth="1"/>
    <col min="13061" max="13104" width="2.85546875" style="40" customWidth="1"/>
    <col min="13105" max="13312" width="12.5703125" style="40"/>
    <col min="13313" max="13313" width="2.85546875" style="40" customWidth="1"/>
    <col min="13314" max="13314" width="12" style="40" customWidth="1"/>
    <col min="13315" max="13315" width="9.140625" style="40" customWidth="1"/>
    <col min="13316" max="13316" width="8.5703125" style="40" customWidth="1"/>
    <col min="13317" max="13360" width="2.85546875" style="40" customWidth="1"/>
    <col min="13361" max="13568" width="12.5703125" style="40"/>
    <col min="13569" max="13569" width="2.85546875" style="40" customWidth="1"/>
    <col min="13570" max="13570" width="12" style="40" customWidth="1"/>
    <col min="13571" max="13571" width="9.140625" style="40" customWidth="1"/>
    <col min="13572" max="13572" width="8.5703125" style="40" customWidth="1"/>
    <col min="13573" max="13616" width="2.85546875" style="40" customWidth="1"/>
    <col min="13617" max="13824" width="12.5703125" style="40"/>
    <col min="13825" max="13825" width="2.85546875" style="40" customWidth="1"/>
    <col min="13826" max="13826" width="12" style="40" customWidth="1"/>
    <col min="13827" max="13827" width="9.140625" style="40" customWidth="1"/>
    <col min="13828" max="13828" width="8.5703125" style="40" customWidth="1"/>
    <col min="13829" max="13872" width="2.85546875" style="40" customWidth="1"/>
    <col min="13873" max="14080" width="12.5703125" style="40"/>
    <col min="14081" max="14081" width="2.85546875" style="40" customWidth="1"/>
    <col min="14082" max="14082" width="12" style="40" customWidth="1"/>
    <col min="14083" max="14083" width="9.140625" style="40" customWidth="1"/>
    <col min="14084" max="14084" width="8.5703125" style="40" customWidth="1"/>
    <col min="14085" max="14128" width="2.85546875" style="40" customWidth="1"/>
    <col min="14129" max="14336" width="12.5703125" style="40"/>
    <col min="14337" max="14337" width="2.85546875" style="40" customWidth="1"/>
    <col min="14338" max="14338" width="12" style="40" customWidth="1"/>
    <col min="14339" max="14339" width="9.140625" style="40" customWidth="1"/>
    <col min="14340" max="14340" width="8.5703125" style="40" customWidth="1"/>
    <col min="14341" max="14384" width="2.85546875" style="40" customWidth="1"/>
    <col min="14385" max="14592" width="12.5703125" style="40"/>
    <col min="14593" max="14593" width="2.85546875" style="40" customWidth="1"/>
    <col min="14594" max="14594" width="12" style="40" customWidth="1"/>
    <col min="14595" max="14595" width="9.140625" style="40" customWidth="1"/>
    <col min="14596" max="14596" width="8.5703125" style="40" customWidth="1"/>
    <col min="14597" max="14640" width="2.85546875" style="40" customWidth="1"/>
    <col min="14641" max="14848" width="12.5703125" style="40"/>
    <col min="14849" max="14849" width="2.85546875" style="40" customWidth="1"/>
    <col min="14850" max="14850" width="12" style="40" customWidth="1"/>
    <col min="14851" max="14851" width="9.140625" style="40" customWidth="1"/>
    <col min="14852" max="14852" width="8.5703125" style="40" customWidth="1"/>
    <col min="14853" max="14896" width="2.85546875" style="40" customWidth="1"/>
    <col min="14897" max="15104" width="12.5703125" style="40"/>
    <col min="15105" max="15105" width="2.85546875" style="40" customWidth="1"/>
    <col min="15106" max="15106" width="12" style="40" customWidth="1"/>
    <col min="15107" max="15107" width="9.140625" style="40" customWidth="1"/>
    <col min="15108" max="15108" width="8.5703125" style="40" customWidth="1"/>
    <col min="15109" max="15152" width="2.85546875" style="40" customWidth="1"/>
    <col min="15153" max="15360" width="12.5703125" style="40"/>
    <col min="15361" max="15361" width="2.85546875" style="40" customWidth="1"/>
    <col min="15362" max="15362" width="12" style="40" customWidth="1"/>
    <col min="15363" max="15363" width="9.140625" style="40" customWidth="1"/>
    <col min="15364" max="15364" width="8.5703125" style="40" customWidth="1"/>
    <col min="15365" max="15408" width="2.85546875" style="40" customWidth="1"/>
    <col min="15409" max="15616" width="12.5703125" style="40"/>
    <col min="15617" max="15617" width="2.85546875" style="40" customWidth="1"/>
    <col min="15618" max="15618" width="12" style="40" customWidth="1"/>
    <col min="15619" max="15619" width="9.140625" style="40" customWidth="1"/>
    <col min="15620" max="15620" width="8.5703125" style="40" customWidth="1"/>
    <col min="15621" max="15664" width="2.85546875" style="40" customWidth="1"/>
    <col min="15665" max="15872" width="12.5703125" style="40"/>
    <col min="15873" max="15873" width="2.85546875" style="40" customWidth="1"/>
    <col min="15874" max="15874" width="12" style="40" customWidth="1"/>
    <col min="15875" max="15875" width="9.140625" style="40" customWidth="1"/>
    <col min="15876" max="15876" width="8.5703125" style="40" customWidth="1"/>
    <col min="15877" max="15920" width="2.85546875" style="40" customWidth="1"/>
    <col min="15921" max="16128" width="12.5703125" style="40"/>
    <col min="16129" max="16129" width="2.85546875" style="40" customWidth="1"/>
    <col min="16130" max="16130" width="12" style="40" customWidth="1"/>
    <col min="16131" max="16131" width="9.140625" style="40" customWidth="1"/>
    <col min="16132" max="16132" width="8.5703125" style="40" customWidth="1"/>
    <col min="16133" max="16176" width="2.85546875" style="40" customWidth="1"/>
    <col min="16177" max="16384" width="12.5703125" style="40"/>
  </cols>
  <sheetData>
    <row r="1" spans="1:48" ht="18.75" x14ac:dyDescent="0.3">
      <c r="J1" s="41" t="s">
        <v>132</v>
      </c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48" ht="18.75" x14ac:dyDescent="0.3">
      <c r="A2" s="90" t="s">
        <v>133</v>
      </c>
      <c r="B2" s="90"/>
      <c r="C2" s="90"/>
      <c r="D2" s="90"/>
      <c r="E2" s="90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2" t="s">
        <v>134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</row>
    <row r="3" spans="1:48" ht="18.75" x14ac:dyDescent="0.25">
      <c r="A3" s="93" t="s">
        <v>135</v>
      </c>
      <c r="B3" s="93"/>
      <c r="C3" s="93"/>
      <c r="D3" s="93"/>
      <c r="E3" s="93"/>
      <c r="F3" s="93"/>
      <c r="G3" s="93"/>
      <c r="H3" s="43"/>
      <c r="I3" s="43"/>
      <c r="AF3" s="94" t="s">
        <v>136</v>
      </c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</row>
    <row r="4" spans="1:48" ht="18.75" x14ac:dyDescent="0.15">
      <c r="A4" s="44"/>
      <c r="B4" s="44"/>
      <c r="C4" s="44"/>
      <c r="D4" s="44"/>
      <c r="E4" s="44"/>
      <c r="F4" s="44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6"/>
      <c r="AS4" s="46"/>
      <c r="AT4" s="45"/>
      <c r="AU4" s="46"/>
      <c r="AV4" s="46"/>
    </row>
    <row r="5" spans="1:48" ht="18.75" x14ac:dyDescent="0.25">
      <c r="A5" s="93" t="s">
        <v>172</v>
      </c>
      <c r="B5" s="93"/>
      <c r="C5" s="93"/>
      <c r="D5" s="93"/>
      <c r="E5" s="93"/>
      <c r="F5" s="93"/>
      <c r="AF5" s="94" t="s">
        <v>137</v>
      </c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</row>
    <row r="6" spans="1:48" ht="18.75" x14ac:dyDescent="0.3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</row>
    <row r="7" spans="1:48" ht="10.5" x14ac:dyDescent="0.1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5"/>
      <c r="AF7" s="98" t="s">
        <v>173</v>
      </c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</row>
    <row r="8" spans="1:48" ht="10.5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</row>
    <row r="9" spans="1:48" ht="33" x14ac:dyDescent="0.15">
      <c r="A9" s="99" t="s">
        <v>138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ht="12.75" x14ac:dyDescent="0.15">
      <c r="A10" s="100" t="s">
        <v>139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</row>
    <row r="11" spans="1:48" ht="44.25" customHeight="1" x14ac:dyDescent="0.25">
      <c r="A11" s="88" t="s">
        <v>140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</row>
    <row r="12" spans="1:48" ht="10.5" x14ac:dyDescent="0.15">
      <c r="A12" s="85" t="s">
        <v>141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</row>
    <row r="13" spans="1:48" ht="12.75" x14ac:dyDescent="0.15">
      <c r="A13" s="86" t="s">
        <v>142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</row>
    <row r="14" spans="1:48" ht="20.25" customHeight="1" x14ac:dyDescent="0.15">
      <c r="A14" s="79" t="s">
        <v>143</v>
      </c>
      <c r="B14" s="79"/>
      <c r="C14" s="79"/>
      <c r="D14" s="79"/>
      <c r="E14" s="79"/>
      <c r="F14" s="47"/>
      <c r="G14" s="79" t="s">
        <v>144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</row>
    <row r="15" spans="1:48" ht="10.5" x14ac:dyDescent="0.15">
      <c r="A15" s="87" t="s">
        <v>145</v>
      </c>
      <c r="B15" s="87"/>
      <c r="C15" s="87"/>
      <c r="D15" s="87"/>
      <c r="E15" s="87"/>
      <c r="F15" s="87"/>
      <c r="G15" s="87" t="s">
        <v>146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48"/>
    </row>
    <row r="16" spans="1:48" ht="14.25" x14ac:dyDescent="0.1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P16" s="82" t="s">
        <v>147</v>
      </c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</row>
    <row r="17" spans="1:48" ht="14.25" x14ac:dyDescent="0.15">
      <c r="A17" s="49"/>
      <c r="E17" s="50"/>
      <c r="O17" s="51"/>
      <c r="P17" s="83" t="s">
        <v>148</v>
      </c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</row>
    <row r="18" spans="1:48" ht="10.5" x14ac:dyDescent="0.15">
      <c r="A18" s="83"/>
      <c r="B18" s="83"/>
      <c r="C18" s="83"/>
      <c r="D18" s="83"/>
      <c r="E18" s="83"/>
      <c r="F18" s="83"/>
      <c r="G18" s="83"/>
      <c r="H18" s="83"/>
      <c r="I18" s="83"/>
    </row>
    <row r="19" spans="1:48" ht="14.25" x14ac:dyDescent="0.15">
      <c r="A19" s="84" t="s">
        <v>149</v>
      </c>
      <c r="B19" s="84"/>
      <c r="C19" s="84"/>
      <c r="D19" s="84"/>
      <c r="E19" s="84"/>
      <c r="F19" s="84"/>
      <c r="G19" s="81" t="s">
        <v>150</v>
      </c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</row>
    <row r="20" spans="1:48" ht="14.25" hidden="1" x14ac:dyDescent="0.15">
      <c r="A20" s="52"/>
      <c r="G20" s="81" t="s">
        <v>151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</row>
    <row r="21" spans="1:48" ht="14.25" hidden="1" x14ac:dyDescent="0.15">
      <c r="A21" s="52"/>
      <c r="G21" s="81" t="s">
        <v>152</v>
      </c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ht="14.25" hidden="1" x14ac:dyDescent="0.15">
      <c r="A22" s="52"/>
      <c r="G22" s="81" t="s">
        <v>153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48" ht="14.25" hidden="1" x14ac:dyDescent="0.15">
      <c r="A23" s="52"/>
      <c r="G23" s="81" t="s">
        <v>154</v>
      </c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48" ht="14.25" hidden="1" x14ac:dyDescent="0.15">
      <c r="A24" s="52"/>
      <c r="G24" s="81" t="s">
        <v>155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</row>
    <row r="25" spans="1:48" ht="14.25" hidden="1" x14ac:dyDescent="0.15">
      <c r="A25" s="52"/>
      <c r="G25" s="81" t="s">
        <v>156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48" ht="12.75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8"/>
      <c r="AS26" s="48"/>
      <c r="AT26" s="47"/>
      <c r="AU26" s="48"/>
      <c r="AV26" s="48"/>
    </row>
    <row r="27" spans="1:48" ht="14.25" x14ac:dyDescent="0.15">
      <c r="A27" s="74" t="s">
        <v>157</v>
      </c>
      <c r="B27" s="74"/>
      <c r="C27" s="74"/>
      <c r="D27" s="74"/>
      <c r="E27" s="74"/>
      <c r="F27" s="74"/>
      <c r="G27" s="80" t="s">
        <v>158</v>
      </c>
      <c r="H27" s="80"/>
      <c r="I27" s="80"/>
      <c r="J27" s="80"/>
      <c r="K27" s="80"/>
      <c r="L27" s="80"/>
      <c r="M27" s="80"/>
      <c r="N27" s="80"/>
      <c r="O27" s="47"/>
      <c r="P27" s="74" t="s">
        <v>159</v>
      </c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80" t="s">
        <v>174</v>
      </c>
      <c r="AD27" s="80"/>
      <c r="AE27" s="80"/>
      <c r="AF27" s="80"/>
      <c r="AG27" s="80"/>
      <c r="AH27" s="47"/>
      <c r="AI27" s="74" t="s">
        <v>160</v>
      </c>
      <c r="AJ27" s="74"/>
      <c r="AK27" s="74"/>
      <c r="AL27" s="74"/>
      <c r="AM27" s="74"/>
      <c r="AN27" s="74"/>
      <c r="AO27" s="74"/>
      <c r="AP27" s="74"/>
      <c r="AQ27" s="74"/>
      <c r="AR27" s="74"/>
      <c r="AS27" s="80">
        <v>2023</v>
      </c>
      <c r="AT27" s="80"/>
      <c r="AU27" s="80"/>
      <c r="AV27" s="80"/>
    </row>
    <row r="28" spans="1:48" ht="10.5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8"/>
      <c r="AS28" s="48"/>
      <c r="AT28" s="47"/>
      <c r="AU28" s="48"/>
      <c r="AV28" s="48"/>
    </row>
    <row r="29" spans="1:48" ht="14.25" x14ac:dyDescent="0.15">
      <c r="A29" s="74" t="s">
        <v>161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</row>
    <row r="30" spans="1:48" ht="10.5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76" t="s">
        <v>162</v>
      </c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</row>
    <row r="31" spans="1:48" ht="10.5" x14ac:dyDescent="0.15"/>
    <row r="32" spans="1:48" ht="14.25" x14ac:dyDescent="0.15">
      <c r="A32" s="74" t="s">
        <v>163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7" t="s">
        <v>164</v>
      </c>
      <c r="M32" s="77"/>
      <c r="N32" s="78" t="s">
        <v>165</v>
      </c>
      <c r="O32" s="78"/>
      <c r="P32" s="78"/>
      <c r="Q32" s="78"/>
      <c r="R32" s="78"/>
      <c r="S32" s="77" t="s">
        <v>166</v>
      </c>
      <c r="T32" s="77"/>
      <c r="U32" s="79" t="s">
        <v>167</v>
      </c>
      <c r="V32" s="79"/>
      <c r="W32" s="79"/>
      <c r="X32" s="79"/>
      <c r="Y32" s="79"/>
      <c r="Z32" s="79"/>
    </row>
    <row r="33" spans="1:48" ht="10.5" x14ac:dyDescent="0.15"/>
    <row r="34" spans="1:48" ht="12" x14ac:dyDescent="0.15">
      <c r="A34" s="72" t="s">
        <v>168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</row>
    <row r="35" spans="1:48" ht="12" x14ac:dyDescent="0.15">
      <c r="A35" s="73" t="s">
        <v>169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</row>
    <row r="36" spans="1:48" ht="12" x14ac:dyDescent="0.15">
      <c r="A36" s="73" t="s">
        <v>170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</row>
    <row r="37" spans="1:48" ht="12" x14ac:dyDescent="0.15">
      <c r="A37" s="73" t="s">
        <v>171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</row>
    <row r="39" spans="1:48" ht="13.5" customHeight="1" x14ac:dyDescent="0.2">
      <c r="B39" s="55" t="s">
        <v>175</v>
      </c>
    </row>
  </sheetData>
  <mergeCells count="49">
    <mergeCell ref="A11:AV11"/>
    <mergeCell ref="A2:F2"/>
    <mergeCell ref="G2:AE2"/>
    <mergeCell ref="AF2:AV2"/>
    <mergeCell ref="A3:G3"/>
    <mergeCell ref="AF3:AV3"/>
    <mergeCell ref="A5:F5"/>
    <mergeCell ref="AF5:AV5"/>
    <mergeCell ref="A6:L8"/>
    <mergeCell ref="AF6:AV6"/>
    <mergeCell ref="AF7:AV8"/>
    <mergeCell ref="A9:AV9"/>
    <mergeCell ref="A10:AV10"/>
    <mergeCell ref="A12:AV12"/>
    <mergeCell ref="A13:AV13"/>
    <mergeCell ref="A14:E14"/>
    <mergeCell ref="G14:AV14"/>
    <mergeCell ref="A15:F15"/>
    <mergeCell ref="G15:AU15"/>
    <mergeCell ref="A16:N16"/>
    <mergeCell ref="P16:AV16"/>
    <mergeCell ref="P17:AV17"/>
    <mergeCell ref="A18:I18"/>
    <mergeCell ref="A19:F19"/>
    <mergeCell ref="G19:AV19"/>
    <mergeCell ref="AS27:AV27"/>
    <mergeCell ref="G20:AV20"/>
    <mergeCell ref="G21:AV21"/>
    <mergeCell ref="G22:AV22"/>
    <mergeCell ref="G23:AV23"/>
    <mergeCell ref="G24:AV24"/>
    <mergeCell ref="G25:AV25"/>
    <mergeCell ref="A27:F27"/>
    <mergeCell ref="G27:N27"/>
    <mergeCell ref="P27:AB27"/>
    <mergeCell ref="AC27:AG27"/>
    <mergeCell ref="AI27:AR27"/>
    <mergeCell ref="A34:AA34"/>
    <mergeCell ref="A35:AA35"/>
    <mergeCell ref="A36:AA36"/>
    <mergeCell ref="A37:AA37"/>
    <mergeCell ref="A29:T29"/>
    <mergeCell ref="U29:AV29"/>
    <mergeCell ref="U30:AV30"/>
    <mergeCell ref="A32:K32"/>
    <mergeCell ref="L32:M32"/>
    <mergeCell ref="N32:R32"/>
    <mergeCell ref="S32:T32"/>
    <mergeCell ref="U32:Z32"/>
  </mergeCells>
  <pageMargins left="0.7" right="0.7" top="0.75" bottom="0.75" header="0.3" footer="0.3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2025-01-25T04:55:44Z</dcterms:modified>
</cp:coreProperties>
</file>