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650"/>
  </bookViews>
  <sheets>
    <sheet name="План учебного процесса" sheetId="3" r:id="rId1"/>
    <sheet name="Титул" sheetId="4" r:id="rId2"/>
  </sheets>
  <definedNames>
    <definedName name="Print_Area_1">#REF!</definedName>
    <definedName name="Print_Area_2">#REF!</definedName>
    <definedName name="Print_Area_3">'План учебного процесса'!$A$1:$R$74</definedName>
    <definedName name="Print_Area_4">#REF!</definedName>
    <definedName name="Print_Area_5">#REF!</definedName>
    <definedName name="_xlnm.Print_Area" localSheetId="0">'План учебного процесса'!$A$1:$R$75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7" i="3" l="1"/>
  <c r="I57" i="3"/>
  <c r="I50" i="3" s="1"/>
  <c r="J57" i="3"/>
  <c r="K57" i="3"/>
  <c r="K50" i="3" s="1"/>
  <c r="L57" i="3"/>
  <c r="M57" i="3"/>
  <c r="M50" i="3" s="1"/>
  <c r="N57" i="3"/>
  <c r="O57" i="3"/>
  <c r="O50" i="3" s="1"/>
  <c r="P57" i="3"/>
  <c r="Q57" i="3"/>
  <c r="Q50" i="3" s="1"/>
  <c r="R57" i="3"/>
  <c r="H51" i="3"/>
  <c r="I51" i="3"/>
  <c r="J51" i="3"/>
  <c r="J50" i="3" s="1"/>
  <c r="K51" i="3"/>
  <c r="L51" i="3"/>
  <c r="M51" i="3"/>
  <c r="N51" i="3"/>
  <c r="N50" i="3" s="1"/>
  <c r="O51" i="3"/>
  <c r="P51" i="3"/>
  <c r="Q51" i="3"/>
  <c r="R51" i="3"/>
  <c r="R50" i="3" s="1"/>
  <c r="H50" i="3"/>
  <c r="L50" i="3"/>
  <c r="P50" i="3"/>
  <c r="H23" i="3" l="1"/>
  <c r="I23" i="3"/>
  <c r="J23" i="3"/>
  <c r="K23" i="3"/>
  <c r="L23" i="3"/>
  <c r="J34" i="3"/>
  <c r="J33" i="3" s="1"/>
  <c r="K34" i="3"/>
  <c r="K33" i="3" s="1"/>
  <c r="L34" i="3"/>
  <c r="L33" i="3" s="1"/>
  <c r="H34" i="3"/>
  <c r="H33" i="3" s="1"/>
  <c r="I34" i="3"/>
  <c r="I33" i="3" s="1"/>
  <c r="R69" i="3" l="1"/>
  <c r="R68" i="3"/>
  <c r="Q68" i="3"/>
  <c r="F59" i="3" l="1"/>
  <c r="D59" i="3" s="1"/>
  <c r="N34" i="3"/>
  <c r="N33" i="3" s="1"/>
  <c r="O34" i="3"/>
  <c r="O33" i="3" s="1"/>
  <c r="P34" i="3"/>
  <c r="P33" i="3" s="1"/>
  <c r="Q34" i="3"/>
  <c r="Q33" i="3" s="1"/>
  <c r="R34" i="3"/>
  <c r="R33" i="3" s="1"/>
  <c r="M34" i="3"/>
  <c r="M33" i="3" s="1"/>
  <c r="E34" i="3" l="1"/>
  <c r="E30" i="3"/>
  <c r="E23" i="3"/>
  <c r="F8" i="3"/>
  <c r="N8" i="3" l="1"/>
  <c r="O8" i="3"/>
  <c r="P8" i="3"/>
  <c r="Q8" i="3"/>
  <c r="R8" i="3"/>
  <c r="M8" i="3"/>
  <c r="M67" i="3" s="1"/>
  <c r="D8" i="3" l="1"/>
  <c r="E8" i="3"/>
  <c r="G8" i="3"/>
  <c r="H8" i="3"/>
  <c r="I8" i="3"/>
  <c r="J8" i="3"/>
  <c r="K8" i="3"/>
  <c r="L8" i="3"/>
  <c r="E57" i="3" l="1"/>
  <c r="G57" i="3"/>
  <c r="E51" i="3"/>
  <c r="G51" i="3"/>
  <c r="G50" i="3" s="1"/>
  <c r="G23" i="3"/>
  <c r="M23" i="3"/>
  <c r="N23" i="3"/>
  <c r="P23" i="3"/>
  <c r="Q23" i="3"/>
  <c r="R23" i="3"/>
  <c r="O23" i="3"/>
  <c r="E63" i="3" l="1"/>
  <c r="E50" i="3"/>
  <c r="E33" i="3" s="1"/>
  <c r="L30" i="3"/>
  <c r="F42" i="3"/>
  <c r="F43" i="3"/>
  <c r="F61" i="3"/>
  <c r="D61" i="3" s="1"/>
  <c r="F29" i="3"/>
  <c r="D29" i="3" l="1"/>
  <c r="F49" i="3"/>
  <c r="D49" i="3" s="1"/>
  <c r="F48" i="3"/>
  <c r="D48" i="3" s="1"/>
  <c r="F47" i="3"/>
  <c r="D47" i="3" s="1"/>
  <c r="F46" i="3"/>
  <c r="D46" i="3" s="1"/>
  <c r="D45" i="3"/>
  <c r="D44" i="3"/>
  <c r="D43" i="3"/>
  <c r="D42" i="3"/>
  <c r="F32" i="3"/>
  <c r="R30" i="3"/>
  <c r="Q30" i="3"/>
  <c r="P30" i="3"/>
  <c r="P67" i="3" s="1"/>
  <c r="O30" i="3"/>
  <c r="O67" i="3" s="1"/>
  <c r="N30" i="3"/>
  <c r="N67" i="3" s="1"/>
  <c r="M30" i="3"/>
  <c r="K30" i="3"/>
  <c r="G30" i="3"/>
  <c r="F27" i="3"/>
  <c r="D27" i="3" s="1"/>
  <c r="F26" i="3"/>
  <c r="D26" i="3" s="1"/>
  <c r="F25" i="3"/>
  <c r="D25" i="3" s="1"/>
  <c r="D28" i="3"/>
  <c r="F24" i="3"/>
  <c r="F23" i="3" l="1"/>
  <c r="D32" i="3"/>
  <c r="F30" i="3"/>
  <c r="D31" i="3"/>
  <c r="D24" i="3"/>
  <c r="D23" i="3" s="1"/>
  <c r="D30" i="3" l="1"/>
  <c r="F62" i="3"/>
  <c r="F55" i="3"/>
  <c r="D55" i="3" s="1"/>
  <c r="F56" i="3"/>
  <c r="D56" i="3" s="1"/>
  <c r="F54" i="3"/>
  <c r="D54" i="3" s="1"/>
  <c r="F52" i="3"/>
  <c r="F36" i="3"/>
  <c r="F37" i="3"/>
  <c r="F38" i="3"/>
  <c r="F39" i="3"/>
  <c r="F40" i="3"/>
  <c r="F41" i="3"/>
  <c r="F35" i="3"/>
  <c r="G34" i="3"/>
  <c r="G33" i="3" s="1"/>
  <c r="F34" i="3" l="1"/>
  <c r="F51" i="3"/>
  <c r="F57" i="3"/>
  <c r="P63" i="3"/>
  <c r="R63" i="3"/>
  <c r="N63" i="3"/>
  <c r="Q63" i="3"/>
  <c r="M63" i="3"/>
  <c r="O63" i="3"/>
  <c r="D52" i="3"/>
  <c r="D51" i="3" s="1"/>
  <c r="F63" i="3" l="1"/>
  <c r="F50" i="3"/>
  <c r="F33" i="3" s="1"/>
  <c r="D62" i="3"/>
  <c r="D57" i="3" s="1"/>
  <c r="D50" i="3" l="1"/>
  <c r="D36" i="3" l="1"/>
  <c r="D37" i="3"/>
  <c r="D38" i="3"/>
  <c r="D39" i="3"/>
  <c r="D40" i="3"/>
  <c r="D41" i="3"/>
  <c r="D35" i="3"/>
  <c r="D34" i="3" l="1"/>
  <c r="D33" i="3" s="1"/>
</calcChain>
</file>

<file path=xl/sharedStrings.xml><?xml version="1.0" encoding="utf-8"?>
<sst xmlns="http://schemas.openxmlformats.org/spreadsheetml/2006/main" count="246" uniqueCount="210">
  <si>
    <t>Учебная практика</t>
  </si>
  <si>
    <t>Производственная практика</t>
  </si>
  <si>
    <t>I курс</t>
  </si>
  <si>
    <t>II курс</t>
  </si>
  <si>
    <t>III курс</t>
  </si>
  <si>
    <t>ВСЕГО</t>
  </si>
  <si>
    <t>Индекс</t>
  </si>
  <si>
    <t>Наменование циклов, дисциплин, профессиональных модулей, МДК, практик</t>
  </si>
  <si>
    <t>Форма промежуточной аттестации</t>
  </si>
  <si>
    <t>Учебная нагрузка обучающихся (час.)</t>
  </si>
  <si>
    <t>Распределение обязательной аудиторной нагрузки по курсам и семестрам (час. в семестр)</t>
  </si>
  <si>
    <t>Максимальная</t>
  </si>
  <si>
    <t>Самостоятельная учебная работа</t>
  </si>
  <si>
    <t>Обязательная аудиторная</t>
  </si>
  <si>
    <t>всего занятий</t>
  </si>
  <si>
    <t>Общеобразовательный цикл</t>
  </si>
  <si>
    <t>Иностранный язык</t>
  </si>
  <si>
    <t>История</t>
  </si>
  <si>
    <t>Физическая культура</t>
  </si>
  <si>
    <t>Основы безопасности жизнедеятельности</t>
  </si>
  <si>
    <t>ОП.00</t>
  </si>
  <si>
    <t>Безопасность жизнедеятельности</t>
  </si>
  <si>
    <t>П.00</t>
  </si>
  <si>
    <t>Профессиональный цикл</t>
  </si>
  <si>
    <t>ПМ.00</t>
  </si>
  <si>
    <t>Профессиональные модули</t>
  </si>
  <si>
    <t>ПМ.01</t>
  </si>
  <si>
    <t>УП.01</t>
  </si>
  <si>
    <t>ПП.01</t>
  </si>
  <si>
    <t>ПМ.02</t>
  </si>
  <si>
    <t>ПП.02</t>
  </si>
  <si>
    <t>учебной практики</t>
  </si>
  <si>
    <t>производственной практики</t>
  </si>
  <si>
    <t>зачетов</t>
  </si>
  <si>
    <t>Всего</t>
  </si>
  <si>
    <t xml:space="preserve">5 семестр                   </t>
  </si>
  <si>
    <t xml:space="preserve">6 семестр                      </t>
  </si>
  <si>
    <t xml:space="preserve">1 семестр                   </t>
  </si>
  <si>
    <t xml:space="preserve">2 семестр                 </t>
  </si>
  <si>
    <t xml:space="preserve">4 семестр               </t>
  </si>
  <si>
    <t xml:space="preserve">Общепрофессиональный цикл </t>
  </si>
  <si>
    <t>/-/-/-/-/ДЗ/-/</t>
  </si>
  <si>
    <t>/-/-/ДЗ/-/-/-/</t>
  </si>
  <si>
    <t>/-/ДЗ/-/-/-/-/</t>
  </si>
  <si>
    <t>/-/-/-/-/-/ДЗ/</t>
  </si>
  <si>
    <t>/-/-/-/Э/-/-/</t>
  </si>
  <si>
    <t>/-/-/-/ДЗ/-/-/</t>
  </si>
  <si>
    <t>ОП.01.</t>
  </si>
  <si>
    <t>ОП.04.</t>
  </si>
  <si>
    <t>ОП.05.</t>
  </si>
  <si>
    <t>ОП.06.</t>
  </si>
  <si>
    <t>Государственная итоговая аттестация</t>
  </si>
  <si>
    <t>МДК.02.01.</t>
  </si>
  <si>
    <t>Литература</t>
  </si>
  <si>
    <t>Математика</t>
  </si>
  <si>
    <t>экзаменов в т ч квалифик.</t>
  </si>
  <si>
    <t>дифференцированных зачетов</t>
  </si>
  <si>
    <t>3 семестр</t>
  </si>
  <si>
    <t>17 нед</t>
  </si>
  <si>
    <t>ОП.07.</t>
  </si>
  <si>
    <t xml:space="preserve">ОП.08. </t>
  </si>
  <si>
    <t>/-/-/-/-/-/Э/</t>
  </si>
  <si>
    <t>Основы финансовой грамотности</t>
  </si>
  <si>
    <t>ОП.02.</t>
  </si>
  <si>
    <t>ОП.03.</t>
  </si>
  <si>
    <t>МДК.01.01.</t>
  </si>
  <si>
    <t>МДК.01.02.</t>
  </si>
  <si>
    <t>ГИА</t>
  </si>
  <si>
    <t>Производственная практика (преддипломная)</t>
  </si>
  <si>
    <t>Теоретического обучения</t>
  </si>
  <si>
    <t>ОГСЭ.00</t>
  </si>
  <si>
    <t>ОГСЭ.01</t>
  </si>
  <si>
    <t>ОГСЭ.02</t>
  </si>
  <si>
    <t>ОГСЭ.03</t>
  </si>
  <si>
    <t>ОГСЭ.04</t>
  </si>
  <si>
    <t>ОГСЭ.05</t>
  </si>
  <si>
    <t>ЕН.00</t>
  </si>
  <si>
    <t>Общий гуманитарный и социально-экономический учебный цикл</t>
  </si>
  <si>
    <t>Математический и общий естественнонаучный учебный цикл</t>
  </si>
  <si>
    <t>ЕН.01</t>
  </si>
  <si>
    <t>ЕН.02</t>
  </si>
  <si>
    <t>Информатика</t>
  </si>
  <si>
    <t>Теория государства и права</t>
  </si>
  <si>
    <t>Конституционное право</t>
  </si>
  <si>
    <t>Административное право</t>
  </si>
  <si>
    <t>Основы экологического права</t>
  </si>
  <si>
    <t>Трудовое право</t>
  </si>
  <si>
    <t>Гражданское право</t>
  </si>
  <si>
    <t>Семейное право</t>
  </si>
  <si>
    <t xml:space="preserve">ОП.09. </t>
  </si>
  <si>
    <t>Страховое дело</t>
  </si>
  <si>
    <t xml:space="preserve">ОП.10. </t>
  </si>
  <si>
    <t>Статистика</t>
  </si>
  <si>
    <t xml:space="preserve">ОП.11. </t>
  </si>
  <si>
    <t>Экономика организации</t>
  </si>
  <si>
    <t xml:space="preserve">ОП.12. </t>
  </si>
  <si>
    <t>Менеджмент</t>
  </si>
  <si>
    <t xml:space="preserve">ОП.13. </t>
  </si>
  <si>
    <t>Документационное обеспечение управления</t>
  </si>
  <si>
    <t xml:space="preserve">ОП.14. </t>
  </si>
  <si>
    <t xml:space="preserve">ОП.15. </t>
  </si>
  <si>
    <t>Обеспечение реализации прав граждан в сфере пенсионного обеспечения и социальной защиты</t>
  </si>
  <si>
    <t>Право социального обеспечения</t>
  </si>
  <si>
    <t>Психология социально-правовой деятельности</t>
  </si>
  <si>
    <t>Организационное обеспечение деятельности учреждений социальной защиты населения и органов Пенсионного фонда Россий Федерации</t>
  </si>
  <si>
    <t>Организации работы органов и учреждений социальной защиты населения, органов Пенсионного Фонда Российской Федерации (ПФР)</t>
  </si>
  <si>
    <t>ОУП.00</t>
  </si>
  <si>
    <t>ОГСЭ.06</t>
  </si>
  <si>
    <t>Общие компетенции профессионала</t>
  </si>
  <si>
    <t>УП.02</t>
  </si>
  <si>
    <t>курсовых работ (проектов)</t>
  </si>
  <si>
    <t>ПДП</t>
  </si>
  <si>
    <t>Защита - 2 недели</t>
  </si>
  <si>
    <t>Дисциплин и МДК</t>
  </si>
  <si>
    <t>преддипломн. Практики</t>
  </si>
  <si>
    <t xml:space="preserve">  /-/Э/-/-/-/-/</t>
  </si>
  <si>
    <t>/З/ДЗ/-/-/-/-/</t>
  </si>
  <si>
    <t>/-/-/З/З/З/ДЗ/</t>
  </si>
  <si>
    <t>0Э/2ДЗ/0З</t>
  </si>
  <si>
    <t>/-/-/Э/-/-/-/</t>
  </si>
  <si>
    <t>Министерство образования, науки и молодежи Республики Крым</t>
  </si>
  <si>
    <t>Рассмотрен</t>
  </si>
  <si>
    <t>Утверждаю</t>
  </si>
  <si>
    <t>на заседании педагогического совета</t>
  </si>
  <si>
    <t xml:space="preserve">Директор </t>
  </si>
  <si>
    <t>Путинцева Н.Е.</t>
  </si>
  <si>
    <t>УЧЕБНЫЙ ПЛАН</t>
  </si>
  <si>
    <t>Государственное бюджетное профессиональное образовательное учреждение Республики Крым                                                              "Евпаторийский индустриальный техникум"</t>
  </si>
  <si>
    <t>наименование образовательного учреждения (организации)</t>
  </si>
  <si>
    <t>код</t>
  </si>
  <si>
    <t>основного общего образования</t>
  </si>
  <si>
    <t>Уровень образования, необходимый для приема на обучение по ППКРС</t>
  </si>
  <si>
    <t>квалификация:</t>
  </si>
  <si>
    <t>20 7</t>
  </si>
  <si>
    <t>21 7</t>
  </si>
  <si>
    <t>22 7</t>
  </si>
  <si>
    <t>23 7</t>
  </si>
  <si>
    <t>24 7</t>
  </si>
  <si>
    <t>25 7</t>
  </si>
  <si>
    <t>форма обучения</t>
  </si>
  <si>
    <t>Очная</t>
  </si>
  <si>
    <t>2г 10м</t>
  </si>
  <si>
    <t>год начала подготовки по УП</t>
  </si>
  <si>
    <t>профиль получаемого профессионального образования</t>
  </si>
  <si>
    <t>при реализации программы среднего общего образования</t>
  </si>
  <si>
    <t>Приказ об утверждении ФГОС</t>
  </si>
  <si>
    <t xml:space="preserve">от </t>
  </si>
  <si>
    <t xml:space="preserve">     № </t>
  </si>
  <si>
    <t>40.02.01</t>
  </si>
  <si>
    <t>Право и организация социального обеспечения</t>
  </si>
  <si>
    <t>наименование специальности</t>
  </si>
  <si>
    <t>программы подготовки специалистов среднего звена</t>
  </si>
  <si>
    <t>Исп.: зам. директора по УПР Сундукова А.С.</t>
  </si>
  <si>
    <t>Юрист</t>
  </si>
  <si>
    <t>по специальности среднего профессионального образования</t>
  </si>
  <si>
    <t>Срок получения СПО по ППССЗ</t>
  </si>
  <si>
    <t>Русский язык</t>
  </si>
  <si>
    <t xml:space="preserve">Обществознание </t>
  </si>
  <si>
    <t>География</t>
  </si>
  <si>
    <t xml:space="preserve">Информатика </t>
  </si>
  <si>
    <t>Физика</t>
  </si>
  <si>
    <t>Химия</t>
  </si>
  <si>
    <t>Биология</t>
  </si>
  <si>
    <t>в форме 
практической подготовкив.</t>
  </si>
  <si>
    <t>консультации</t>
  </si>
  <si>
    <t>лаб. и практич. занятия</t>
  </si>
  <si>
    <t>промежеточная аттестация</t>
  </si>
  <si>
    <t>экзамен</t>
  </si>
  <si>
    <t xml:space="preserve">24 нед </t>
  </si>
  <si>
    <t>24 нед</t>
  </si>
  <si>
    <r>
      <t>Консультации</t>
    </r>
    <r>
      <rPr>
        <sz val="10"/>
        <rFont val="Times New Roman"/>
        <family val="1"/>
        <charset val="204"/>
      </rPr>
      <t xml:space="preserve"> на учебную группу  по 4 часа на 1 обучающегося в год </t>
    </r>
  </si>
  <si>
    <t>Индивидуальный проект</t>
  </si>
  <si>
    <t>/Э/-/-/-/-/-/</t>
  </si>
  <si>
    <t>/-/Э/-/-/-/-/</t>
  </si>
  <si>
    <t xml:space="preserve">  /-/ДЗ/-/-/-/-/</t>
  </si>
  <si>
    <t>Промежуточная аттестация</t>
  </si>
  <si>
    <t>6Э/9ДЗ/03</t>
  </si>
  <si>
    <t>3Э/6ДЗ/0З</t>
  </si>
  <si>
    <t>9Э/15ДЗ/03</t>
  </si>
  <si>
    <t>/ДЗ/-/-/-/-/-/</t>
  </si>
  <si>
    <t>/-/-/-/-/Эк/</t>
  </si>
  <si>
    <t>/-/-/-/-/-/Эк/</t>
  </si>
  <si>
    <t>/-/-/-/-/-/ДЗк/</t>
  </si>
  <si>
    <t>4Э/9ДЗ/2З</t>
  </si>
  <si>
    <t>13Э/31ДЗ/5З</t>
  </si>
  <si>
    <t>0Э/5ДЗ/3З</t>
  </si>
  <si>
    <t>Подготовка - 4 недели</t>
  </si>
  <si>
    <r>
      <t xml:space="preserve">Государственная итоговая аттестация:     </t>
    </r>
    <r>
      <rPr>
        <sz val="10"/>
        <rFont val="Times New Roman"/>
        <family val="1"/>
        <charset val="204"/>
      </rPr>
      <t>Выпускная квалификационная работа (дипломная работа)</t>
    </r>
  </si>
  <si>
    <t>Физическая культура/адаптационная физическая культура</t>
  </si>
  <si>
    <t>Информационные технологии в профессиональной деятельности/адаптационные  информационные технологии</t>
  </si>
  <si>
    <t>Основы философии</t>
  </si>
  <si>
    <t>ОУД.01</t>
  </si>
  <si>
    <t>ОУД.02</t>
  </si>
  <si>
    <t>ОУД.03</t>
  </si>
  <si>
    <t>ОУД.04</t>
  </si>
  <si>
    <t>ОУД.05</t>
  </si>
  <si>
    <t>ОУД.06</t>
  </si>
  <si>
    <t>ОУД.07</t>
  </si>
  <si>
    <t>ОУД.08</t>
  </si>
  <si>
    <t>ОУД.09</t>
  </si>
  <si>
    <t>ОУД.10</t>
  </si>
  <si>
    <t>ОУД.11</t>
  </si>
  <si>
    <t xml:space="preserve">ОУД.12 </t>
  </si>
  <si>
    <t>ОУД.13</t>
  </si>
  <si>
    <t>ОУД.14</t>
  </si>
  <si>
    <t>План учебного процесса ГБПОУ РК "Евпаторийский индустриальный техникум" по специальности</t>
  </si>
  <si>
    <t>40.02.01 Право и организация социального обеспечения. Срок обучения - 2 года 10 месяцев</t>
  </si>
  <si>
    <t>Протокол № 6 от 27.04.2023 г.</t>
  </si>
  <si>
    <t>27.04.2023 г.</t>
  </si>
  <si>
    <t>Гражданский процесс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</si>
</sst>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rgb="FF000000"/>
      <name val="Verdana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sz val="11"/>
      <name val="Verdana"/>
      <family val="2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i/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rgb="FF000000"/>
      <name val="Verdana"/>
      <family val="2"/>
    </font>
    <font>
      <vertAlign val="superscript"/>
      <sz val="14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ahoma"/>
      <family val="2"/>
      <charset val="204"/>
    </font>
    <font>
      <sz val="11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b/>
      <sz val="26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i/>
      <sz val="8"/>
      <color rgb="FF000000"/>
      <name val="Tahoma"/>
      <family val="2"/>
      <charset val="204"/>
    </font>
    <font>
      <sz val="11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800000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5" fillId="0" borderId="0"/>
  </cellStyleXfs>
  <cellXfs count="195">
    <xf numFmtId="0" fontId="0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1" fillId="5" borderId="0" xfId="0" applyFont="1" applyFill="1"/>
    <xf numFmtId="0" fontId="11" fillId="0" borderId="0" xfId="0" applyFont="1" applyAlignment="1">
      <alignment wrapText="1"/>
    </xf>
    <xf numFmtId="49" fontId="12" fillId="0" borderId="1" xfId="0" applyNumberFormat="1" applyFont="1" applyBorder="1" applyAlignment="1">
      <alignment vertical="top" wrapText="1"/>
    </xf>
    <xf numFmtId="1" fontId="11" fillId="0" borderId="0" xfId="0" applyNumberFormat="1" applyFont="1"/>
    <xf numFmtId="0" fontId="17" fillId="0" borderId="0" xfId="3" applyFont="1" applyFill="1" applyBorder="1"/>
    <xf numFmtId="0" fontId="18" fillId="0" borderId="0" xfId="3" applyFont="1" applyFill="1" applyBorder="1" applyAlignment="1"/>
    <xf numFmtId="0" fontId="17" fillId="0" borderId="0" xfId="3" applyFont="1" applyFill="1" applyBorder="1" applyAlignment="1"/>
    <xf numFmtId="0" fontId="20" fillId="0" borderId="0" xfId="3" applyFont="1" applyFill="1" applyBorder="1" applyAlignment="1"/>
    <xf numFmtId="0" fontId="20" fillId="7" borderId="0" xfId="3" applyFont="1" applyFill="1" applyBorder="1" applyAlignment="1" applyProtection="1">
      <alignment horizontal="center" vertical="center"/>
      <protection locked="0"/>
    </xf>
    <xf numFmtId="0" fontId="18" fillId="0" borderId="0" xfId="3" applyFont="1" applyFill="1" applyBorder="1" applyAlignment="1" applyProtection="1">
      <alignment horizontal="center" vertical="center" wrapText="1"/>
      <protection locked="0"/>
    </xf>
    <xf numFmtId="0" fontId="18" fillId="0" borderId="0" xfId="3" applyFont="1" applyFill="1" applyBorder="1" applyAlignment="1" applyProtection="1">
      <alignment horizontal="left" vertical="center" wrapText="1"/>
      <protection locked="0"/>
    </xf>
    <xf numFmtId="0" fontId="17" fillId="7" borderId="0" xfId="3" applyFont="1" applyFill="1" applyBorder="1" applyAlignment="1" applyProtection="1">
      <alignment horizontal="center" vertical="center"/>
      <protection locked="0"/>
    </xf>
    <xf numFmtId="0" fontId="17" fillId="7" borderId="0" xfId="3" applyFont="1" applyFill="1" applyBorder="1" applyAlignment="1" applyProtection="1">
      <alignment horizontal="left" vertical="center"/>
      <protection locked="0"/>
    </xf>
    <xf numFmtId="0" fontId="24" fillId="7" borderId="0" xfId="3" applyFont="1" applyFill="1" applyBorder="1" applyAlignment="1" applyProtection="1">
      <alignment horizontal="left" vertical="center"/>
      <protection locked="0"/>
    </xf>
    <xf numFmtId="0" fontId="28" fillId="7" borderId="0" xfId="3" applyFont="1" applyFill="1" applyBorder="1" applyAlignment="1" applyProtection="1">
      <alignment horizontal="left" vertical="center"/>
      <protection locked="0"/>
    </xf>
    <xf numFmtId="0" fontId="27" fillId="7" borderId="0" xfId="3" applyFont="1" applyFill="1" applyBorder="1" applyAlignment="1" applyProtection="1">
      <alignment horizontal="center" vertical="top"/>
      <protection locked="0"/>
    </xf>
    <xf numFmtId="0" fontId="24" fillId="7" borderId="0" xfId="3" applyFont="1" applyFill="1" applyBorder="1" applyAlignment="1" applyProtection="1">
      <alignment horizontal="left" vertical="top"/>
      <protection locked="0"/>
    </xf>
    <xf numFmtId="0" fontId="17" fillId="0" borderId="0" xfId="3" applyFont="1" applyFill="1" applyBorder="1" applyAlignment="1" applyProtection="1">
      <alignment horizontal="center" vertical="center"/>
      <protection locked="0"/>
    </xf>
    <xf numFmtId="0" fontId="30" fillId="0" borderId="0" xfId="3" applyFont="1" applyFill="1" applyBorder="1"/>
    <xf numFmtId="0" fontId="11" fillId="0" borderId="0" xfId="0" applyFont="1" applyAlignment="1">
      <alignment horizontal="left"/>
    </xf>
    <xf numFmtId="1" fontId="11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8" fillId="0" borderId="1" xfId="7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textRotation="90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6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justify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4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right" vertical="center"/>
    </xf>
    <xf numFmtId="0" fontId="31" fillId="3" borderId="1" xfId="0" applyFont="1" applyFill="1" applyBorder="1" applyAlignment="1">
      <alignment horizontal="justify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Border="1" applyAlignment="1">
      <alignment vertical="top" wrapText="1"/>
    </xf>
    <xf numFmtId="49" fontId="33" fillId="0" borderId="1" xfId="0" applyNumberFormat="1" applyFont="1" applyBorder="1" applyAlignment="1">
      <alignment horizontal="center" vertical="top" wrapText="1"/>
    </xf>
    <xf numFmtId="49" fontId="32" fillId="0" borderId="1" xfId="0" applyNumberFormat="1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1" fontId="31" fillId="3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16" fontId="12" fillId="8" borderId="1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0" fontId="30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1" fontId="12" fillId="8" borderId="1" xfId="0" applyNumberFormat="1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1" fillId="8" borderId="0" xfId="0" applyFont="1" applyFill="1"/>
    <xf numFmtId="0" fontId="12" fillId="8" borderId="1" xfId="0" applyFont="1" applyFill="1" applyBorder="1" applyAlignment="1">
      <alignment horizontal="center" vertical="center"/>
    </xf>
    <xf numFmtId="0" fontId="30" fillId="8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1" fillId="4" borderId="0" xfId="0" applyFont="1" applyFill="1"/>
    <xf numFmtId="0" fontId="13" fillId="4" borderId="0" xfId="0" applyFont="1" applyFill="1"/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justify" wrapText="1"/>
    </xf>
    <xf numFmtId="0" fontId="30" fillId="0" borderId="1" xfId="0" applyFont="1" applyBorder="1" applyAlignment="1">
      <alignment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2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6" borderId="4" xfId="0" applyFont="1" applyFill="1" applyBorder="1" applyAlignment="1">
      <alignment horizontal="center" vertical="center" wrapText="1"/>
    </xf>
    <xf numFmtId="0" fontId="31" fillId="6" borderId="3" xfId="0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textRotation="90"/>
    </xf>
    <xf numFmtId="49" fontId="34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0" fontId="8" fillId="0" borderId="1" xfId="7" applyFont="1" applyBorder="1" applyAlignment="1">
      <alignment vertical="top" wrapText="1"/>
    </xf>
    <xf numFmtId="49" fontId="12" fillId="0" borderId="1" xfId="0" applyNumberFormat="1" applyFont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0" fontId="30" fillId="8" borderId="4" xfId="0" applyFont="1" applyFill="1" applyBorder="1" applyAlignment="1">
      <alignment horizontal="center" vertical="center" wrapText="1"/>
    </xf>
    <xf numFmtId="0" fontId="30" fillId="8" borderId="3" xfId="0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3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textRotation="90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35" fillId="0" borderId="7" xfId="0" applyFont="1" applyBorder="1" applyAlignment="1">
      <alignment horizontal="center" vertical="center" wrapText="1"/>
    </xf>
    <xf numFmtId="0" fontId="31" fillId="8" borderId="4" xfId="0" applyFont="1" applyFill="1" applyBorder="1" applyAlignment="1">
      <alignment horizontal="center" vertical="center" wrapText="1"/>
    </xf>
    <xf numFmtId="0" fontId="31" fillId="8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30" fillId="4" borderId="1" xfId="0" applyFont="1" applyFill="1" applyBorder="1" applyAlignment="1">
      <alignment vertical="center" wrapText="1"/>
    </xf>
    <xf numFmtId="0" fontId="31" fillId="0" borderId="1" xfId="0" applyFont="1" applyBorder="1" applyAlignment="1">
      <alignment horizontal="center" vertical="center" wrapText="1"/>
    </xf>
    <xf numFmtId="0" fontId="24" fillId="7" borderId="0" xfId="3" applyFont="1" applyFill="1" applyBorder="1" applyAlignment="1" applyProtection="1">
      <alignment horizontal="left" vertical="center"/>
      <protection locked="0"/>
    </xf>
    <xf numFmtId="0" fontId="28" fillId="7" borderId="7" xfId="3" applyNumberFormat="1" applyFont="1" applyFill="1" applyBorder="1" applyAlignment="1" applyProtection="1">
      <alignment horizontal="left" vertical="center" wrapText="1"/>
      <protection locked="0"/>
    </xf>
    <xf numFmtId="0" fontId="27" fillId="0" borderId="0" xfId="3" applyFont="1" applyFill="1" applyBorder="1" applyAlignment="1" applyProtection="1">
      <alignment horizontal="left" vertical="top"/>
      <protection locked="0"/>
    </xf>
    <xf numFmtId="0" fontId="29" fillId="7" borderId="0" xfId="3" applyFont="1" applyFill="1" applyBorder="1" applyAlignment="1" applyProtection="1">
      <alignment horizontal="right" vertical="center"/>
      <protection locked="0"/>
    </xf>
    <xf numFmtId="14" fontId="28" fillId="7" borderId="7" xfId="3" applyNumberFormat="1" applyFont="1" applyFill="1" applyBorder="1" applyAlignment="1" applyProtection="1">
      <alignment horizontal="center" vertical="center"/>
      <protection locked="0"/>
    </xf>
    <xf numFmtId="0" fontId="28" fillId="7" borderId="7" xfId="3" applyNumberFormat="1" applyFont="1" applyFill="1" applyBorder="1" applyAlignment="1" applyProtection="1">
      <alignment horizontal="center" vertical="center"/>
      <protection locked="0"/>
    </xf>
    <xf numFmtId="0" fontId="28" fillId="7" borderId="7" xfId="3" applyNumberFormat="1" applyFont="1" applyFill="1" applyBorder="1" applyAlignment="1" applyProtection="1">
      <alignment horizontal="left" vertical="center"/>
      <protection locked="0"/>
    </xf>
    <xf numFmtId="0" fontId="28" fillId="7" borderId="7" xfId="3" applyNumberFormat="1" applyFont="1" applyFill="1" applyBorder="1" applyAlignment="1" applyProtection="1">
      <alignment horizontal="center" vertical="top"/>
      <protection locked="0"/>
    </xf>
    <xf numFmtId="0" fontId="28" fillId="7" borderId="7" xfId="3" applyNumberFormat="1" applyFont="1" applyFill="1" applyBorder="1" applyAlignment="1" applyProtection="1">
      <alignment horizontal="left" vertical="top" wrapText="1"/>
      <protection locked="0"/>
    </xf>
    <xf numFmtId="0" fontId="28" fillId="0" borderId="7" xfId="3" applyNumberFormat="1" applyFont="1" applyFill="1" applyBorder="1" applyAlignment="1" applyProtection="1">
      <alignment horizontal="center" vertical="top"/>
      <protection locked="0"/>
    </xf>
    <xf numFmtId="0" fontId="27" fillId="7" borderId="0" xfId="3" applyFont="1" applyFill="1" applyBorder="1" applyAlignment="1" applyProtection="1">
      <alignment horizontal="center" vertical="top"/>
      <protection locked="0"/>
    </xf>
    <xf numFmtId="0" fontId="24" fillId="7" borderId="0" xfId="3" applyFont="1" applyFill="1" applyBorder="1" applyAlignment="1" applyProtection="1">
      <alignment horizontal="left" vertical="top"/>
      <protection locked="0"/>
    </xf>
    <xf numFmtId="0" fontId="27" fillId="0" borderId="0" xfId="3" applyFont="1" applyFill="1" applyBorder="1" applyAlignment="1" applyProtection="1">
      <alignment horizontal="center" vertical="top"/>
      <protection locked="0"/>
    </xf>
    <xf numFmtId="0" fontId="24" fillId="0" borderId="0" xfId="3" applyFont="1" applyFill="1" applyBorder="1" applyAlignment="1" applyProtection="1">
      <alignment horizontal="center" vertical="center"/>
      <protection locked="0"/>
    </xf>
    <xf numFmtId="0" fontId="27" fillId="7" borderId="0" xfId="3" applyFont="1" applyFill="1" applyBorder="1" applyAlignment="1" applyProtection="1">
      <alignment horizontal="left" vertical="top"/>
      <protection locked="0"/>
    </xf>
    <xf numFmtId="0" fontId="25" fillId="7" borderId="7" xfId="3" applyNumberFormat="1" applyFont="1" applyFill="1" applyBorder="1" applyAlignment="1" applyProtection="1">
      <alignment horizontal="center" wrapText="1"/>
      <protection locked="0"/>
    </xf>
    <xf numFmtId="0" fontId="26" fillId="7" borderId="7" xfId="3" applyNumberFormat="1" applyFont="1" applyFill="1" applyBorder="1" applyAlignment="1" applyProtection="1">
      <alignment horizontal="center" wrapText="1"/>
      <protection locked="0"/>
    </xf>
    <xf numFmtId="0" fontId="18" fillId="0" borderId="0" xfId="3" applyFont="1" applyFill="1" applyBorder="1" applyAlignment="1">
      <alignment horizontal="center"/>
    </xf>
    <xf numFmtId="0" fontId="19" fillId="0" borderId="0" xfId="3" applyFont="1" applyFill="1" applyBorder="1" applyAlignment="1" applyProtection="1">
      <alignment horizontal="center" vertical="center" wrapText="1"/>
      <protection locked="0"/>
    </xf>
    <xf numFmtId="0" fontId="18" fillId="0" borderId="0" xfId="3" applyFont="1" applyFill="1" applyBorder="1" applyAlignment="1" applyProtection="1">
      <alignment horizontal="center" vertical="center"/>
      <protection locked="0"/>
    </xf>
    <xf numFmtId="0" fontId="20" fillId="0" borderId="0" xfId="3" applyFont="1" applyFill="1" applyBorder="1" applyAlignment="1">
      <alignment horizontal="center"/>
    </xf>
    <xf numFmtId="0" fontId="18" fillId="0" borderId="0" xfId="3" applyFont="1" applyFill="1" applyBorder="1" applyAlignment="1" applyProtection="1">
      <alignment horizontal="center" vertical="center" wrapText="1"/>
      <protection locked="0"/>
    </xf>
    <xf numFmtId="0" fontId="21" fillId="0" borderId="0" xfId="3" applyFont="1" applyFill="1" applyBorder="1" applyAlignment="1" applyProtection="1">
      <alignment horizontal="left" wrapText="1"/>
      <protection locked="0"/>
    </xf>
    <xf numFmtId="0" fontId="17" fillId="0" borderId="0" xfId="3" applyFont="1" applyFill="1" applyBorder="1"/>
    <xf numFmtId="0" fontId="22" fillId="0" borderId="7" xfId="3" applyNumberFormat="1" applyFont="1" applyFill="1" applyBorder="1" applyAlignment="1" applyProtection="1">
      <alignment horizontal="center"/>
      <protection locked="0"/>
    </xf>
    <xf numFmtId="0" fontId="18" fillId="0" borderId="7" xfId="3" applyNumberFormat="1" applyFont="1" applyFill="1" applyBorder="1" applyAlignment="1" applyProtection="1">
      <alignment horizontal="center" vertical="center"/>
      <protection locked="0"/>
    </xf>
    <xf numFmtId="0" fontId="23" fillId="0" borderId="0" xfId="3" applyFont="1" applyFill="1" applyBorder="1" applyAlignment="1" applyProtection="1">
      <alignment horizontal="center" vertical="center"/>
      <protection locked="0"/>
    </xf>
    <xf numFmtId="0" fontId="24" fillId="0" borderId="0" xfId="3" applyFont="1" applyFill="1" applyBorder="1" applyAlignment="1" applyProtection="1">
      <alignment horizontal="center" vertical="top"/>
      <protection locked="0"/>
    </xf>
  </cellXfs>
  <cellStyles count="11">
    <cellStyle name="Обычный" xfId="0" builtinId="0"/>
    <cellStyle name="Обычный 2" xfId="1"/>
    <cellStyle name="Обычный 3" xfId="2"/>
    <cellStyle name="Обычный 3 2" xfId="5"/>
    <cellStyle name="Обычный 3 2 2" xfId="8"/>
    <cellStyle name="Обычный 4" xfId="3"/>
    <cellStyle name="Обычный 5" xfId="4"/>
    <cellStyle name="Обычный 5 2" xfId="6"/>
    <cellStyle name="Обычный 5 3" xfId="9"/>
    <cellStyle name="Обычный 6" xfId="7"/>
    <cellStyle name="Обычный 7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9CD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D9D9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E46C0A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74"/>
  <sheetViews>
    <sheetView tabSelected="1" view="pageBreakPreview" zoomScaleSheetLayoutView="100" zoomScalePageLayoutView="90" workbookViewId="0">
      <selection activeCell="T8" sqref="T8"/>
    </sheetView>
  </sheetViews>
  <sheetFormatPr defaultColWidth="8.796875" defaultRowHeight="15" x14ac:dyDescent="0.25"/>
  <cols>
    <col min="1" max="1" width="8.8984375" style="4" customWidth="1"/>
    <col min="2" max="2" width="16.09765625" style="3" customWidth="1"/>
    <col min="3" max="3" width="9.19921875" style="3" customWidth="1"/>
    <col min="4" max="4" width="5.09765625" style="3" customWidth="1"/>
    <col min="5" max="5" width="4.59765625" style="3" customWidth="1"/>
    <col min="6" max="7" width="4.19921875" style="3" customWidth="1"/>
    <col min="8" max="8" width="5.796875" style="3" customWidth="1"/>
    <col min="9" max="9" width="4.19921875" style="3" customWidth="1"/>
    <col min="10" max="10" width="4.69921875" style="3" customWidth="1"/>
    <col min="11" max="11" width="5.796875" style="3" customWidth="1"/>
    <col min="12" max="12" width="4.8984375" style="3" customWidth="1"/>
    <col min="13" max="13" width="7.09765625" style="90" customWidth="1"/>
    <col min="14" max="14" width="6.8984375" style="90" customWidth="1"/>
    <col min="15" max="15" width="6.296875" style="90" customWidth="1"/>
    <col min="16" max="16" width="6.8984375" style="90" customWidth="1"/>
    <col min="17" max="17" width="6.5" style="90" customWidth="1"/>
    <col min="18" max="18" width="6.69921875" style="90" customWidth="1"/>
    <col min="19" max="16384" width="8.796875" style="3"/>
  </cols>
  <sheetData>
    <row r="1" spans="1:19" s="1" customFormat="1" ht="15.75" x14ac:dyDescent="0.25">
      <c r="A1" s="145" t="s">
        <v>205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</row>
    <row r="2" spans="1:19" ht="33" customHeight="1" x14ac:dyDescent="0.25">
      <c r="A2" s="153" t="s">
        <v>206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</row>
    <row r="3" spans="1:19" s="2" customFormat="1" ht="32.450000000000003" customHeight="1" x14ac:dyDescent="0.2">
      <c r="A3" s="133" t="s">
        <v>6</v>
      </c>
      <c r="B3" s="133" t="s">
        <v>7</v>
      </c>
      <c r="C3" s="133" t="s">
        <v>8</v>
      </c>
      <c r="D3" s="159" t="s">
        <v>9</v>
      </c>
      <c r="E3" s="160"/>
      <c r="F3" s="160"/>
      <c r="G3" s="160"/>
      <c r="H3" s="160"/>
      <c r="I3" s="160"/>
      <c r="J3" s="160"/>
      <c r="K3" s="160"/>
      <c r="L3" s="161"/>
      <c r="M3" s="147" t="s">
        <v>10</v>
      </c>
      <c r="N3" s="149"/>
      <c r="O3" s="149"/>
      <c r="P3" s="149"/>
      <c r="Q3" s="149"/>
      <c r="R3" s="149"/>
    </row>
    <row r="4" spans="1:19" s="2" customFormat="1" ht="18" customHeight="1" x14ac:dyDescent="0.2">
      <c r="A4" s="133"/>
      <c r="B4" s="133"/>
      <c r="C4" s="133"/>
      <c r="D4" s="146" t="s">
        <v>11</v>
      </c>
      <c r="E4" s="146" t="s">
        <v>12</v>
      </c>
      <c r="F4" s="162" t="s">
        <v>13</v>
      </c>
      <c r="G4" s="163"/>
      <c r="H4" s="163"/>
      <c r="I4" s="163"/>
      <c r="J4" s="163"/>
      <c r="K4" s="163"/>
      <c r="L4" s="164"/>
      <c r="M4" s="147" t="s">
        <v>2</v>
      </c>
      <c r="N4" s="148"/>
      <c r="O4" s="150" t="s">
        <v>3</v>
      </c>
      <c r="P4" s="150"/>
      <c r="Q4" s="147" t="s">
        <v>4</v>
      </c>
      <c r="R4" s="149"/>
    </row>
    <row r="5" spans="1:19" s="2" customFormat="1" ht="42" customHeight="1" x14ac:dyDescent="0.2">
      <c r="A5" s="133"/>
      <c r="B5" s="133"/>
      <c r="C5" s="133"/>
      <c r="D5" s="146"/>
      <c r="E5" s="146"/>
      <c r="F5" s="146" t="s">
        <v>14</v>
      </c>
      <c r="G5" s="146" t="s">
        <v>69</v>
      </c>
      <c r="H5" s="151" t="s">
        <v>163</v>
      </c>
      <c r="I5" s="151" t="s">
        <v>165</v>
      </c>
      <c r="J5" s="133" t="s">
        <v>166</v>
      </c>
      <c r="K5" s="133"/>
      <c r="L5" s="146" t="s">
        <v>110</v>
      </c>
      <c r="M5" s="79" t="s">
        <v>37</v>
      </c>
      <c r="N5" s="79" t="s">
        <v>38</v>
      </c>
      <c r="O5" s="80" t="s">
        <v>57</v>
      </c>
      <c r="P5" s="79" t="s">
        <v>39</v>
      </c>
      <c r="Q5" s="81" t="s">
        <v>35</v>
      </c>
      <c r="R5" s="81" t="s">
        <v>36</v>
      </c>
      <c r="S5" s="9"/>
    </row>
    <row r="6" spans="1:19" s="2" customFormat="1" ht="75.75" customHeight="1" x14ac:dyDescent="0.2">
      <c r="A6" s="133"/>
      <c r="B6" s="133"/>
      <c r="C6" s="133"/>
      <c r="D6" s="146"/>
      <c r="E6" s="146"/>
      <c r="F6" s="146"/>
      <c r="G6" s="146"/>
      <c r="H6" s="152"/>
      <c r="I6" s="152"/>
      <c r="J6" s="37" t="s">
        <v>164</v>
      </c>
      <c r="K6" s="37" t="s">
        <v>167</v>
      </c>
      <c r="L6" s="146"/>
      <c r="M6" s="79" t="s">
        <v>58</v>
      </c>
      <c r="N6" s="79" t="s">
        <v>168</v>
      </c>
      <c r="O6" s="79" t="s">
        <v>58</v>
      </c>
      <c r="P6" s="79" t="s">
        <v>169</v>
      </c>
      <c r="Q6" s="82" t="s">
        <v>58</v>
      </c>
      <c r="R6" s="79" t="s">
        <v>169</v>
      </c>
    </row>
    <row r="7" spans="1:19" s="2" customFormat="1" ht="11.25" customHeight="1" x14ac:dyDescent="0.2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  <c r="R7" s="83">
        <v>18</v>
      </c>
    </row>
    <row r="8" spans="1:19" s="1" customFormat="1" ht="33" customHeight="1" x14ac:dyDescent="0.25">
      <c r="A8" s="34" t="s">
        <v>106</v>
      </c>
      <c r="B8" s="33" t="s">
        <v>15</v>
      </c>
      <c r="C8" s="34" t="s">
        <v>183</v>
      </c>
      <c r="D8" s="34">
        <f t="shared" ref="D8:E8" si="0">SUM(D9:D22)</f>
        <v>1476</v>
      </c>
      <c r="E8" s="34">
        <f t="shared" si="0"/>
        <v>0</v>
      </c>
      <c r="F8" s="34">
        <f>SUM(F9:F22)</f>
        <v>1476</v>
      </c>
      <c r="G8" s="34">
        <f t="shared" ref="G8:L8" si="1">SUM(G9:G22)</f>
        <v>666</v>
      </c>
      <c r="H8" s="34">
        <f t="shared" si="1"/>
        <v>292</v>
      </c>
      <c r="I8" s="34">
        <f t="shared" si="1"/>
        <v>470</v>
      </c>
      <c r="J8" s="34">
        <f t="shared" si="1"/>
        <v>20</v>
      </c>
      <c r="K8" s="34">
        <f t="shared" si="1"/>
        <v>38</v>
      </c>
      <c r="L8" s="34">
        <f t="shared" si="1"/>
        <v>0</v>
      </c>
      <c r="M8" s="34">
        <f>SUM(M9:M22)</f>
        <v>475</v>
      </c>
      <c r="N8" s="34">
        <f t="shared" ref="N8:R8" si="2">SUM(N9:N22)</f>
        <v>828</v>
      </c>
      <c r="O8" s="34">
        <f t="shared" si="2"/>
        <v>173</v>
      </c>
      <c r="P8" s="34">
        <f t="shared" si="2"/>
        <v>0</v>
      </c>
      <c r="Q8" s="34">
        <f t="shared" si="2"/>
        <v>0</v>
      </c>
      <c r="R8" s="34">
        <f t="shared" si="2"/>
        <v>0</v>
      </c>
      <c r="S8" s="31"/>
    </row>
    <row r="9" spans="1:19" ht="17.25" customHeight="1" x14ac:dyDescent="0.25">
      <c r="A9" s="38" t="s">
        <v>191</v>
      </c>
      <c r="B9" s="39" t="s">
        <v>156</v>
      </c>
      <c r="C9" s="40" t="s">
        <v>115</v>
      </c>
      <c r="D9" s="41">
        <v>72</v>
      </c>
      <c r="E9" s="36">
        <v>0</v>
      </c>
      <c r="F9" s="42">
        <v>72</v>
      </c>
      <c r="G9" s="41">
        <v>22</v>
      </c>
      <c r="H9" s="41">
        <v>12</v>
      </c>
      <c r="I9" s="41">
        <v>30</v>
      </c>
      <c r="J9" s="43">
        <v>2</v>
      </c>
      <c r="K9" s="43">
        <v>6</v>
      </c>
      <c r="L9" s="43">
        <v>0</v>
      </c>
      <c r="M9" s="84">
        <v>34</v>
      </c>
      <c r="N9" s="92">
        <v>38</v>
      </c>
      <c r="O9" s="92">
        <v>0</v>
      </c>
      <c r="P9" s="92">
        <v>0</v>
      </c>
      <c r="Q9" s="79">
        <v>0</v>
      </c>
      <c r="R9" s="79">
        <v>0</v>
      </c>
      <c r="S9" s="31"/>
    </row>
    <row r="10" spans="1:19" ht="16.5" customHeight="1" x14ac:dyDescent="0.25">
      <c r="A10" s="38" t="s">
        <v>192</v>
      </c>
      <c r="B10" s="47" t="s">
        <v>53</v>
      </c>
      <c r="C10" s="48" t="s">
        <v>119</v>
      </c>
      <c r="D10" s="41">
        <v>144</v>
      </c>
      <c r="E10" s="36">
        <v>0</v>
      </c>
      <c r="F10" s="42">
        <v>144</v>
      </c>
      <c r="G10" s="43">
        <v>56</v>
      </c>
      <c r="H10" s="43">
        <v>26</v>
      </c>
      <c r="I10" s="43">
        <v>52</v>
      </c>
      <c r="J10" s="43">
        <v>4</v>
      </c>
      <c r="K10" s="43">
        <v>6</v>
      </c>
      <c r="L10" s="43">
        <v>0</v>
      </c>
      <c r="M10" s="84">
        <v>34</v>
      </c>
      <c r="N10" s="92">
        <v>62</v>
      </c>
      <c r="O10" s="92">
        <v>48</v>
      </c>
      <c r="P10" s="92">
        <v>0</v>
      </c>
      <c r="Q10" s="79">
        <v>0</v>
      </c>
      <c r="R10" s="79">
        <v>0</v>
      </c>
      <c r="S10" s="31"/>
    </row>
    <row r="11" spans="1:19" ht="14.25" customHeight="1" x14ac:dyDescent="0.25">
      <c r="A11" s="38" t="s">
        <v>193</v>
      </c>
      <c r="B11" s="47" t="s">
        <v>17</v>
      </c>
      <c r="C11" s="48" t="s">
        <v>173</v>
      </c>
      <c r="D11" s="41">
        <v>136</v>
      </c>
      <c r="E11" s="36">
        <v>0</v>
      </c>
      <c r="F11" s="42">
        <v>136</v>
      </c>
      <c r="G11" s="43">
        <v>80</v>
      </c>
      <c r="H11" s="43"/>
      <c r="I11" s="43">
        <v>46</v>
      </c>
      <c r="J11" s="43">
        <v>4</v>
      </c>
      <c r="K11" s="43">
        <v>6</v>
      </c>
      <c r="L11" s="43">
        <v>0</v>
      </c>
      <c r="M11" s="84">
        <v>51</v>
      </c>
      <c r="N11" s="92">
        <v>85</v>
      </c>
      <c r="O11" s="92">
        <v>0</v>
      </c>
      <c r="P11" s="92">
        <v>0</v>
      </c>
      <c r="Q11" s="79">
        <v>0</v>
      </c>
      <c r="R11" s="79">
        <v>0</v>
      </c>
      <c r="S11" s="31"/>
    </row>
    <row r="12" spans="1:19" ht="16.5" customHeight="1" x14ac:dyDescent="0.25">
      <c r="A12" s="38" t="s">
        <v>194</v>
      </c>
      <c r="B12" s="47" t="s">
        <v>157</v>
      </c>
      <c r="C12" s="40" t="s">
        <v>174</v>
      </c>
      <c r="D12" s="41">
        <v>144</v>
      </c>
      <c r="E12" s="36">
        <v>0</v>
      </c>
      <c r="F12" s="42">
        <v>144</v>
      </c>
      <c r="G12" s="49">
        <v>58</v>
      </c>
      <c r="H12" s="49">
        <v>42</v>
      </c>
      <c r="I12" s="49">
        <v>42</v>
      </c>
      <c r="J12" s="43">
        <v>2</v>
      </c>
      <c r="K12" s="43">
        <v>2</v>
      </c>
      <c r="L12" s="43">
        <v>0</v>
      </c>
      <c r="M12" s="84">
        <v>51</v>
      </c>
      <c r="N12" s="92">
        <v>93</v>
      </c>
      <c r="O12" s="92">
        <v>0</v>
      </c>
      <c r="P12" s="92">
        <v>0</v>
      </c>
      <c r="Q12" s="79">
        <v>0</v>
      </c>
      <c r="R12" s="79">
        <v>0</v>
      </c>
      <c r="S12" s="31"/>
    </row>
    <row r="13" spans="1:19" ht="17.25" customHeight="1" x14ac:dyDescent="0.25">
      <c r="A13" s="38" t="s">
        <v>195</v>
      </c>
      <c r="B13" s="100" t="s">
        <v>158</v>
      </c>
      <c r="C13" s="50" t="s">
        <v>43</v>
      </c>
      <c r="D13" s="41">
        <v>72</v>
      </c>
      <c r="E13" s="36">
        <v>0</v>
      </c>
      <c r="F13" s="42">
        <v>72</v>
      </c>
      <c r="G13" s="49">
        <v>34</v>
      </c>
      <c r="H13" s="49">
        <v>16</v>
      </c>
      <c r="I13" s="49">
        <v>20</v>
      </c>
      <c r="J13" s="43">
        <v>2</v>
      </c>
      <c r="K13" s="43">
        <v>0</v>
      </c>
      <c r="L13" s="43">
        <v>0</v>
      </c>
      <c r="M13" s="86">
        <v>24</v>
      </c>
      <c r="N13" s="92">
        <v>48</v>
      </c>
      <c r="O13" s="92">
        <v>0</v>
      </c>
      <c r="P13" s="92">
        <v>0</v>
      </c>
      <c r="Q13" s="79">
        <v>0</v>
      </c>
      <c r="R13" s="79">
        <v>0</v>
      </c>
      <c r="S13" s="31"/>
    </row>
    <row r="14" spans="1:19" ht="15.75" customHeight="1" x14ac:dyDescent="0.25">
      <c r="A14" s="38" t="s">
        <v>196</v>
      </c>
      <c r="B14" s="100" t="s">
        <v>16</v>
      </c>
      <c r="C14" s="40" t="s">
        <v>116</v>
      </c>
      <c r="D14" s="41">
        <v>108</v>
      </c>
      <c r="E14" s="36">
        <v>0</v>
      </c>
      <c r="F14" s="42">
        <v>108</v>
      </c>
      <c r="G14" s="43"/>
      <c r="H14" s="43">
        <v>34</v>
      </c>
      <c r="I14" s="43">
        <v>72</v>
      </c>
      <c r="J14" s="43">
        <v>2</v>
      </c>
      <c r="K14" s="43">
        <v>0</v>
      </c>
      <c r="L14" s="43">
        <v>0</v>
      </c>
      <c r="M14" s="86">
        <v>44</v>
      </c>
      <c r="N14" s="92">
        <v>64</v>
      </c>
      <c r="O14" s="92">
        <v>0</v>
      </c>
      <c r="P14" s="92">
        <v>0</v>
      </c>
      <c r="Q14" s="79">
        <v>0</v>
      </c>
      <c r="R14" s="79">
        <v>0</v>
      </c>
      <c r="S14" s="31"/>
    </row>
    <row r="15" spans="1:19" ht="15.75" customHeight="1" x14ac:dyDescent="0.25">
      <c r="A15" s="38" t="s">
        <v>197</v>
      </c>
      <c r="B15" s="47" t="s">
        <v>54</v>
      </c>
      <c r="C15" s="48" t="s">
        <v>119</v>
      </c>
      <c r="D15" s="41">
        <v>232</v>
      </c>
      <c r="E15" s="36">
        <v>0</v>
      </c>
      <c r="F15" s="42">
        <v>232</v>
      </c>
      <c r="G15" s="43">
        <v>182</v>
      </c>
      <c r="H15" s="43">
        <v>36</v>
      </c>
      <c r="I15" s="43">
        <v>14</v>
      </c>
      <c r="J15" s="43">
        <v>4</v>
      </c>
      <c r="K15" s="43">
        <v>4</v>
      </c>
      <c r="L15" s="43">
        <v>0</v>
      </c>
      <c r="M15" s="84">
        <v>68</v>
      </c>
      <c r="N15" s="92">
        <v>94</v>
      </c>
      <c r="O15" s="92">
        <v>70</v>
      </c>
      <c r="P15" s="92">
        <v>0</v>
      </c>
      <c r="Q15" s="79">
        <v>0</v>
      </c>
      <c r="R15" s="79">
        <v>0</v>
      </c>
      <c r="S15" s="31"/>
    </row>
    <row r="16" spans="1:19" ht="18.75" customHeight="1" x14ac:dyDescent="0.25">
      <c r="A16" s="51" t="s">
        <v>198</v>
      </c>
      <c r="B16" s="47" t="s">
        <v>159</v>
      </c>
      <c r="C16" s="48" t="s">
        <v>42</v>
      </c>
      <c r="D16" s="41">
        <v>144</v>
      </c>
      <c r="E16" s="44">
        <v>0</v>
      </c>
      <c r="F16" s="42">
        <v>144</v>
      </c>
      <c r="G16" s="49">
        <v>16</v>
      </c>
      <c r="H16" s="49">
        <v>72</v>
      </c>
      <c r="I16" s="49">
        <v>54</v>
      </c>
      <c r="J16" s="43">
        <v>0</v>
      </c>
      <c r="K16" s="43">
        <v>2</v>
      </c>
      <c r="L16" s="43">
        <v>0</v>
      </c>
      <c r="M16" s="86">
        <v>31</v>
      </c>
      <c r="N16" s="92">
        <v>58</v>
      </c>
      <c r="O16" s="92">
        <v>55</v>
      </c>
      <c r="P16" s="92">
        <v>0</v>
      </c>
      <c r="Q16" s="79">
        <v>0</v>
      </c>
      <c r="R16" s="79">
        <v>0</v>
      </c>
      <c r="S16" s="31"/>
    </row>
    <row r="17" spans="1:21" ht="14.25" customHeight="1" x14ac:dyDescent="0.25">
      <c r="A17" s="38" t="s">
        <v>199</v>
      </c>
      <c r="B17" s="39" t="s">
        <v>18</v>
      </c>
      <c r="C17" s="48" t="s">
        <v>116</v>
      </c>
      <c r="D17" s="41">
        <v>72</v>
      </c>
      <c r="E17" s="44">
        <v>0</v>
      </c>
      <c r="F17" s="42">
        <v>72</v>
      </c>
      <c r="G17" s="49">
        <v>8</v>
      </c>
      <c r="H17" s="49">
        <v>20</v>
      </c>
      <c r="I17" s="49">
        <v>42</v>
      </c>
      <c r="J17" s="43">
        <v>0</v>
      </c>
      <c r="K17" s="43">
        <v>2</v>
      </c>
      <c r="L17" s="43">
        <v>0</v>
      </c>
      <c r="M17" s="86">
        <v>34</v>
      </c>
      <c r="N17" s="86">
        <v>38</v>
      </c>
      <c r="O17" s="84">
        <v>0</v>
      </c>
      <c r="P17" s="84">
        <v>0</v>
      </c>
      <c r="Q17" s="79">
        <v>0</v>
      </c>
      <c r="R17" s="79">
        <v>0</v>
      </c>
      <c r="S17" s="31"/>
    </row>
    <row r="18" spans="1:21" ht="27.75" customHeight="1" x14ac:dyDescent="0.25">
      <c r="A18" s="38" t="s">
        <v>200</v>
      </c>
      <c r="B18" s="39" t="s">
        <v>19</v>
      </c>
      <c r="C18" s="48" t="s">
        <v>43</v>
      </c>
      <c r="D18" s="41">
        <v>68</v>
      </c>
      <c r="E18" s="44">
        <v>0</v>
      </c>
      <c r="F18" s="42">
        <v>68</v>
      </c>
      <c r="G18" s="49">
        <v>20</v>
      </c>
      <c r="H18" s="49">
        <v>10</v>
      </c>
      <c r="I18" s="49">
        <v>36</v>
      </c>
      <c r="J18" s="43">
        <v>0</v>
      </c>
      <c r="K18" s="43">
        <v>2</v>
      </c>
      <c r="L18" s="43">
        <v>0</v>
      </c>
      <c r="M18" s="86">
        <v>34</v>
      </c>
      <c r="N18" s="86">
        <v>34</v>
      </c>
      <c r="O18" s="84">
        <v>0</v>
      </c>
      <c r="P18" s="84">
        <v>0</v>
      </c>
      <c r="Q18" s="79">
        <v>0</v>
      </c>
      <c r="R18" s="79">
        <v>0</v>
      </c>
      <c r="S18" s="31"/>
      <c r="U18" s="10"/>
    </row>
    <row r="19" spans="1:21" ht="16.5" customHeight="1" x14ac:dyDescent="0.25">
      <c r="A19" s="38" t="s">
        <v>201</v>
      </c>
      <c r="B19" s="39" t="s">
        <v>160</v>
      </c>
      <c r="C19" s="40" t="s">
        <v>174</v>
      </c>
      <c r="D19" s="41">
        <v>108</v>
      </c>
      <c r="E19" s="44">
        <v>0</v>
      </c>
      <c r="F19" s="42">
        <v>108</v>
      </c>
      <c r="G19" s="43">
        <v>92</v>
      </c>
      <c r="H19" s="43"/>
      <c r="I19" s="43">
        <v>14</v>
      </c>
      <c r="J19" s="43">
        <v>0</v>
      </c>
      <c r="K19" s="43">
        <v>2</v>
      </c>
      <c r="L19" s="43">
        <v>0</v>
      </c>
      <c r="M19" s="86">
        <v>40</v>
      </c>
      <c r="N19" s="86">
        <v>68</v>
      </c>
      <c r="O19" s="84">
        <v>0</v>
      </c>
      <c r="P19" s="84">
        <v>0</v>
      </c>
      <c r="Q19" s="79">
        <v>0</v>
      </c>
      <c r="R19" s="79">
        <v>0</v>
      </c>
      <c r="S19" s="31"/>
      <c r="U19" s="10"/>
    </row>
    <row r="20" spans="1:21" s="94" customFormat="1" ht="20.25" customHeight="1" x14ac:dyDescent="0.25">
      <c r="A20" s="96" t="s">
        <v>202</v>
      </c>
      <c r="B20" s="97" t="s">
        <v>161</v>
      </c>
      <c r="C20" s="101" t="s">
        <v>43</v>
      </c>
      <c r="D20" s="98">
        <v>72</v>
      </c>
      <c r="E20" s="43">
        <v>0</v>
      </c>
      <c r="F20" s="42">
        <v>72</v>
      </c>
      <c r="G20" s="98">
        <v>30</v>
      </c>
      <c r="H20" s="98">
        <v>6</v>
      </c>
      <c r="I20" s="98">
        <v>34</v>
      </c>
      <c r="J20" s="43">
        <v>0</v>
      </c>
      <c r="K20" s="43">
        <v>2</v>
      </c>
      <c r="L20" s="43">
        <v>0</v>
      </c>
      <c r="M20" s="89">
        <v>30</v>
      </c>
      <c r="N20" s="86">
        <v>42</v>
      </c>
      <c r="O20" s="89">
        <v>0</v>
      </c>
      <c r="P20" s="89">
        <v>0</v>
      </c>
      <c r="Q20" s="79">
        <v>0</v>
      </c>
      <c r="R20" s="79">
        <v>0</v>
      </c>
      <c r="S20" s="31"/>
    </row>
    <row r="21" spans="1:21" s="94" customFormat="1" ht="18" customHeight="1" x14ac:dyDescent="0.25">
      <c r="A21" s="96" t="s">
        <v>203</v>
      </c>
      <c r="B21" s="97" t="s">
        <v>162</v>
      </c>
      <c r="C21" s="101" t="s">
        <v>43</v>
      </c>
      <c r="D21" s="98">
        <v>72</v>
      </c>
      <c r="E21" s="43">
        <v>0</v>
      </c>
      <c r="F21" s="42">
        <v>72</v>
      </c>
      <c r="G21" s="98">
        <v>38</v>
      </c>
      <c r="H21" s="98">
        <v>18</v>
      </c>
      <c r="I21" s="98">
        <v>14</v>
      </c>
      <c r="J21" s="43">
        <v>0</v>
      </c>
      <c r="K21" s="43">
        <v>2</v>
      </c>
      <c r="L21" s="43">
        <v>0</v>
      </c>
      <c r="M21" s="89">
        <v>0</v>
      </c>
      <c r="N21" s="86">
        <v>72</v>
      </c>
      <c r="O21" s="89">
        <v>0</v>
      </c>
      <c r="P21" s="89">
        <v>0</v>
      </c>
      <c r="Q21" s="79">
        <v>0</v>
      </c>
      <c r="R21" s="79">
        <v>0</v>
      </c>
      <c r="S21" s="31"/>
    </row>
    <row r="22" spans="1:21" ht="13.5" customHeight="1" x14ac:dyDescent="0.25">
      <c r="A22" s="38" t="s">
        <v>204</v>
      </c>
      <c r="B22" s="97" t="s">
        <v>171</v>
      </c>
      <c r="C22" s="76" t="s">
        <v>174</v>
      </c>
      <c r="D22" s="41">
        <v>32</v>
      </c>
      <c r="E22" s="52">
        <v>0</v>
      </c>
      <c r="F22" s="42">
        <v>32</v>
      </c>
      <c r="G22" s="41">
        <v>30</v>
      </c>
      <c r="H22" s="41">
        <v>0</v>
      </c>
      <c r="I22" s="41">
        <v>0</v>
      </c>
      <c r="J22" s="46">
        <v>0</v>
      </c>
      <c r="K22" s="46">
        <v>2</v>
      </c>
      <c r="L22" s="46">
        <v>0</v>
      </c>
      <c r="M22" s="79">
        <v>0</v>
      </c>
      <c r="N22" s="86">
        <v>32</v>
      </c>
      <c r="O22" s="79">
        <v>0</v>
      </c>
      <c r="P22" s="79">
        <v>0</v>
      </c>
      <c r="Q22" s="79">
        <v>0</v>
      </c>
      <c r="R22" s="79">
        <v>0</v>
      </c>
      <c r="S22" s="31"/>
    </row>
    <row r="23" spans="1:21" ht="58.5" customHeight="1" x14ac:dyDescent="0.25">
      <c r="A23" s="34" t="s">
        <v>70</v>
      </c>
      <c r="B23" s="53" t="s">
        <v>77</v>
      </c>
      <c r="C23" s="54" t="s">
        <v>185</v>
      </c>
      <c r="D23" s="34">
        <f t="shared" ref="D23:N23" si="3">SUM(D24:D29)</f>
        <v>733</v>
      </c>
      <c r="E23" s="34">
        <f>SUM(E24:E29)</f>
        <v>291</v>
      </c>
      <c r="F23" s="34">
        <f>SUM(F24:F29)</f>
        <v>442</v>
      </c>
      <c r="G23" s="34">
        <f t="shared" si="3"/>
        <v>94</v>
      </c>
      <c r="H23" s="34">
        <f t="shared" si="3"/>
        <v>0</v>
      </c>
      <c r="I23" s="34">
        <f t="shared" si="3"/>
        <v>348</v>
      </c>
      <c r="J23" s="34">
        <f t="shared" si="3"/>
        <v>0</v>
      </c>
      <c r="K23" s="34">
        <f t="shared" si="3"/>
        <v>0</v>
      </c>
      <c r="L23" s="34">
        <f t="shared" si="3"/>
        <v>0</v>
      </c>
      <c r="M23" s="34">
        <f t="shared" si="3"/>
        <v>0</v>
      </c>
      <c r="N23" s="34">
        <f t="shared" si="3"/>
        <v>0</v>
      </c>
      <c r="O23" s="34">
        <f>SUM(O24:O29)</f>
        <v>208</v>
      </c>
      <c r="P23" s="34">
        <f t="shared" ref="P23:R23" si="4">SUM(P24:P29)</f>
        <v>128</v>
      </c>
      <c r="Q23" s="34">
        <f t="shared" si="4"/>
        <v>82</v>
      </c>
      <c r="R23" s="34">
        <f t="shared" si="4"/>
        <v>24</v>
      </c>
      <c r="S23" s="31"/>
    </row>
    <row r="24" spans="1:21" ht="22.5" customHeight="1" x14ac:dyDescent="0.25">
      <c r="A24" s="38" t="s">
        <v>71</v>
      </c>
      <c r="B24" s="55" t="s">
        <v>190</v>
      </c>
      <c r="C24" s="44" t="s">
        <v>42</v>
      </c>
      <c r="D24" s="7">
        <f t="shared" ref="D24" si="5">E24+F24</f>
        <v>72</v>
      </c>
      <c r="E24" s="32">
        <v>24</v>
      </c>
      <c r="F24" s="56">
        <f t="shared" ref="F24:F29" si="6">SUM(M24:R24)</f>
        <v>48</v>
      </c>
      <c r="G24" s="43">
        <v>34</v>
      </c>
      <c r="H24" s="46">
        <v>0</v>
      </c>
      <c r="I24" s="43">
        <v>14</v>
      </c>
      <c r="J24" s="46">
        <v>0</v>
      </c>
      <c r="K24" s="43">
        <v>0</v>
      </c>
      <c r="L24" s="43">
        <v>0</v>
      </c>
      <c r="M24" s="85">
        <v>0</v>
      </c>
      <c r="N24" s="85">
        <v>0</v>
      </c>
      <c r="O24" s="85">
        <v>48</v>
      </c>
      <c r="P24" s="85">
        <v>0</v>
      </c>
      <c r="Q24" s="79">
        <v>0</v>
      </c>
      <c r="R24" s="79">
        <v>0</v>
      </c>
      <c r="S24" s="31"/>
    </row>
    <row r="25" spans="1:21" ht="18.75" customHeight="1" x14ac:dyDescent="0.25">
      <c r="A25" s="38" t="s">
        <v>72</v>
      </c>
      <c r="B25" s="55" t="s">
        <v>17</v>
      </c>
      <c r="C25" s="44" t="s">
        <v>42</v>
      </c>
      <c r="D25" s="7">
        <f t="shared" ref="D25" si="7">E25+F25</f>
        <v>72</v>
      </c>
      <c r="E25" s="32">
        <v>24</v>
      </c>
      <c r="F25" s="56">
        <f t="shared" si="6"/>
        <v>48</v>
      </c>
      <c r="G25" s="43">
        <v>4</v>
      </c>
      <c r="H25" s="46">
        <v>0</v>
      </c>
      <c r="I25" s="43">
        <v>44</v>
      </c>
      <c r="J25" s="46">
        <v>0</v>
      </c>
      <c r="K25" s="43">
        <v>0</v>
      </c>
      <c r="L25" s="43">
        <v>0</v>
      </c>
      <c r="M25" s="85">
        <v>0</v>
      </c>
      <c r="N25" s="85">
        <v>0</v>
      </c>
      <c r="O25" s="85">
        <v>48</v>
      </c>
      <c r="P25" s="85">
        <v>0</v>
      </c>
      <c r="Q25" s="79">
        <v>0</v>
      </c>
      <c r="R25" s="79">
        <v>0</v>
      </c>
      <c r="S25" s="31"/>
    </row>
    <row r="26" spans="1:21" ht="18" customHeight="1" x14ac:dyDescent="0.25">
      <c r="A26" s="38" t="s">
        <v>73</v>
      </c>
      <c r="B26" s="55" t="s">
        <v>16</v>
      </c>
      <c r="C26" s="44" t="s">
        <v>41</v>
      </c>
      <c r="D26" s="7">
        <f t="shared" ref="D26:D29" si="8">E26+F26</f>
        <v>192</v>
      </c>
      <c r="E26" s="32">
        <v>64</v>
      </c>
      <c r="F26" s="56">
        <f t="shared" si="6"/>
        <v>128</v>
      </c>
      <c r="G26" s="43">
        <v>0</v>
      </c>
      <c r="H26" s="46">
        <v>0</v>
      </c>
      <c r="I26" s="43">
        <v>128</v>
      </c>
      <c r="J26" s="46">
        <v>0</v>
      </c>
      <c r="K26" s="43">
        <v>0</v>
      </c>
      <c r="L26" s="43">
        <v>0</v>
      </c>
      <c r="M26" s="85">
        <v>0</v>
      </c>
      <c r="N26" s="85">
        <v>0</v>
      </c>
      <c r="O26" s="85">
        <v>32</v>
      </c>
      <c r="P26" s="85">
        <v>46</v>
      </c>
      <c r="Q26" s="79">
        <v>50</v>
      </c>
      <c r="R26" s="79">
        <v>0</v>
      </c>
      <c r="S26" s="31"/>
    </row>
    <row r="27" spans="1:21" ht="39" customHeight="1" x14ac:dyDescent="0.25">
      <c r="A27" s="38" t="s">
        <v>74</v>
      </c>
      <c r="B27" s="57" t="s">
        <v>188</v>
      </c>
      <c r="C27" s="44" t="s">
        <v>117</v>
      </c>
      <c r="D27" s="7">
        <f t="shared" si="8"/>
        <v>280</v>
      </c>
      <c r="E27" s="52">
        <v>140</v>
      </c>
      <c r="F27" s="56">
        <f t="shared" si="6"/>
        <v>140</v>
      </c>
      <c r="G27" s="46">
        <v>8</v>
      </c>
      <c r="H27" s="46">
        <v>0</v>
      </c>
      <c r="I27" s="46">
        <v>132</v>
      </c>
      <c r="J27" s="46">
        <v>0</v>
      </c>
      <c r="K27" s="43">
        <v>0</v>
      </c>
      <c r="L27" s="46">
        <v>0</v>
      </c>
      <c r="M27" s="79">
        <v>0</v>
      </c>
      <c r="N27" s="79">
        <v>0</v>
      </c>
      <c r="O27" s="79">
        <v>38</v>
      </c>
      <c r="P27" s="79">
        <v>46</v>
      </c>
      <c r="Q27" s="79">
        <v>32</v>
      </c>
      <c r="R27" s="79">
        <v>24</v>
      </c>
      <c r="S27" s="31"/>
    </row>
    <row r="28" spans="1:21" ht="25.5" customHeight="1" x14ac:dyDescent="0.25">
      <c r="A28" s="38" t="s">
        <v>75</v>
      </c>
      <c r="B28" s="57" t="s">
        <v>108</v>
      </c>
      <c r="C28" s="44" t="s">
        <v>46</v>
      </c>
      <c r="D28" s="7">
        <f t="shared" si="8"/>
        <v>54</v>
      </c>
      <c r="E28" s="52">
        <v>18</v>
      </c>
      <c r="F28" s="56">
        <v>36</v>
      </c>
      <c r="G28" s="46">
        <v>16</v>
      </c>
      <c r="H28" s="46">
        <v>0</v>
      </c>
      <c r="I28" s="46">
        <v>20</v>
      </c>
      <c r="J28" s="46">
        <v>0</v>
      </c>
      <c r="K28" s="43">
        <v>0</v>
      </c>
      <c r="L28" s="46">
        <v>0</v>
      </c>
      <c r="M28" s="79">
        <v>0</v>
      </c>
      <c r="N28" s="79">
        <v>0</v>
      </c>
      <c r="O28" s="79">
        <v>0</v>
      </c>
      <c r="P28" s="85">
        <v>36</v>
      </c>
      <c r="Q28" s="79">
        <v>0</v>
      </c>
      <c r="R28" s="79">
        <v>0</v>
      </c>
      <c r="S28" s="31"/>
    </row>
    <row r="29" spans="1:21" ht="27.75" customHeight="1" x14ac:dyDescent="0.25">
      <c r="A29" s="38" t="s">
        <v>107</v>
      </c>
      <c r="B29" s="57" t="s">
        <v>62</v>
      </c>
      <c r="C29" s="44" t="s">
        <v>42</v>
      </c>
      <c r="D29" s="7">
        <f t="shared" si="8"/>
        <v>63</v>
      </c>
      <c r="E29" s="52">
        <v>21</v>
      </c>
      <c r="F29" s="56">
        <f t="shared" si="6"/>
        <v>42</v>
      </c>
      <c r="G29" s="46">
        <v>32</v>
      </c>
      <c r="H29" s="46">
        <v>0</v>
      </c>
      <c r="I29" s="46">
        <v>10</v>
      </c>
      <c r="J29" s="46">
        <v>0</v>
      </c>
      <c r="K29" s="43">
        <v>0</v>
      </c>
      <c r="L29" s="46">
        <v>0</v>
      </c>
      <c r="M29" s="79">
        <v>0</v>
      </c>
      <c r="N29" s="79">
        <v>0</v>
      </c>
      <c r="O29" s="85">
        <v>42</v>
      </c>
      <c r="P29" s="79">
        <v>0</v>
      </c>
      <c r="Q29" s="79">
        <v>0</v>
      </c>
      <c r="R29" s="79">
        <v>0</v>
      </c>
      <c r="S29" s="31"/>
    </row>
    <row r="30" spans="1:21" ht="38.25" customHeight="1" x14ac:dyDescent="0.25">
      <c r="A30" s="34" t="s">
        <v>76</v>
      </c>
      <c r="B30" s="53" t="s">
        <v>78</v>
      </c>
      <c r="C30" s="54" t="s">
        <v>118</v>
      </c>
      <c r="D30" s="34">
        <f t="shared" ref="D30:R30" si="9">SUM(D31:D32)</f>
        <v>171</v>
      </c>
      <c r="E30" s="34">
        <f>SUM(E31:E32)</f>
        <v>57</v>
      </c>
      <c r="F30" s="34">
        <f>SUM(F31:F32)</f>
        <v>114</v>
      </c>
      <c r="G30" s="34">
        <f t="shared" si="9"/>
        <v>66</v>
      </c>
      <c r="H30" s="34">
        <v>0</v>
      </c>
      <c r="I30" s="34">
        <v>0</v>
      </c>
      <c r="J30" s="34">
        <v>0</v>
      </c>
      <c r="K30" s="34">
        <f>SUM(I31:I32)</f>
        <v>48</v>
      </c>
      <c r="L30" s="34">
        <f t="shared" si="9"/>
        <v>0</v>
      </c>
      <c r="M30" s="34">
        <f t="shared" si="9"/>
        <v>0</v>
      </c>
      <c r="N30" s="34">
        <f t="shared" si="9"/>
        <v>0</v>
      </c>
      <c r="O30" s="34">
        <f t="shared" si="9"/>
        <v>0</v>
      </c>
      <c r="P30" s="34">
        <f t="shared" si="9"/>
        <v>46</v>
      </c>
      <c r="Q30" s="34">
        <f t="shared" si="9"/>
        <v>68</v>
      </c>
      <c r="R30" s="34">
        <f t="shared" si="9"/>
        <v>0</v>
      </c>
      <c r="S30" s="31"/>
    </row>
    <row r="31" spans="1:21" ht="21" customHeight="1" x14ac:dyDescent="0.25">
      <c r="A31" s="38" t="s">
        <v>79</v>
      </c>
      <c r="B31" s="55" t="s">
        <v>54</v>
      </c>
      <c r="C31" s="44" t="s">
        <v>41</v>
      </c>
      <c r="D31" s="7">
        <f t="shared" ref="D31:D32" si="10">E31+F31</f>
        <v>54</v>
      </c>
      <c r="E31" s="32">
        <v>18</v>
      </c>
      <c r="F31" s="56">
        <v>36</v>
      </c>
      <c r="G31" s="43">
        <v>22</v>
      </c>
      <c r="H31" s="46">
        <v>0</v>
      </c>
      <c r="I31" s="43">
        <v>14</v>
      </c>
      <c r="J31" s="46">
        <v>0</v>
      </c>
      <c r="K31" s="103">
        <v>0</v>
      </c>
      <c r="L31" s="43">
        <v>0</v>
      </c>
      <c r="M31" s="85">
        <v>0</v>
      </c>
      <c r="N31" s="85">
        <v>0</v>
      </c>
      <c r="O31" s="85">
        <v>0</v>
      </c>
      <c r="P31" s="85">
        <v>0</v>
      </c>
      <c r="Q31" s="79">
        <v>36</v>
      </c>
      <c r="R31" s="79">
        <v>0</v>
      </c>
      <c r="S31" s="31"/>
    </row>
    <row r="32" spans="1:21" ht="18" customHeight="1" x14ac:dyDescent="0.25">
      <c r="A32" s="38" t="s">
        <v>80</v>
      </c>
      <c r="B32" s="57" t="s">
        <v>81</v>
      </c>
      <c r="C32" s="44" t="s">
        <v>41</v>
      </c>
      <c r="D32" s="7">
        <f t="shared" si="10"/>
        <v>117</v>
      </c>
      <c r="E32" s="52">
        <v>39</v>
      </c>
      <c r="F32" s="56">
        <f>SUM(M32:R32)</f>
        <v>78</v>
      </c>
      <c r="G32" s="46">
        <v>44</v>
      </c>
      <c r="H32" s="46">
        <v>0</v>
      </c>
      <c r="I32" s="46">
        <v>34</v>
      </c>
      <c r="J32" s="46">
        <v>0</v>
      </c>
      <c r="K32" s="103">
        <v>0</v>
      </c>
      <c r="L32" s="46">
        <v>0</v>
      </c>
      <c r="M32" s="79">
        <v>0</v>
      </c>
      <c r="N32" s="79">
        <v>0</v>
      </c>
      <c r="O32" s="79">
        <v>0</v>
      </c>
      <c r="P32" s="79">
        <v>46</v>
      </c>
      <c r="Q32" s="79">
        <v>32</v>
      </c>
      <c r="R32" s="79">
        <v>0</v>
      </c>
      <c r="S32" s="31"/>
    </row>
    <row r="33" spans="1:19" ht="31.5" customHeight="1" x14ac:dyDescent="0.25">
      <c r="A33" s="58" t="s">
        <v>22</v>
      </c>
      <c r="B33" s="59" t="s">
        <v>23</v>
      </c>
      <c r="C33" s="58" t="s">
        <v>178</v>
      </c>
      <c r="D33" s="78">
        <f t="shared" ref="D33:E33" si="11">D34+D50</f>
        <v>2777</v>
      </c>
      <c r="E33" s="78">
        <f t="shared" si="11"/>
        <v>849</v>
      </c>
      <c r="F33" s="78">
        <f>F34+F50</f>
        <v>1928</v>
      </c>
      <c r="G33" s="78">
        <f t="shared" ref="G33:R33" si="12">G34+G50</f>
        <v>990</v>
      </c>
      <c r="H33" s="78">
        <f t="shared" si="12"/>
        <v>766</v>
      </c>
      <c r="I33" s="78">
        <f t="shared" si="12"/>
        <v>590</v>
      </c>
      <c r="J33" s="78">
        <f t="shared" si="12"/>
        <v>0</v>
      </c>
      <c r="K33" s="78">
        <f t="shared" si="12"/>
        <v>0</v>
      </c>
      <c r="L33" s="78">
        <f t="shared" si="12"/>
        <v>40</v>
      </c>
      <c r="M33" s="78">
        <f t="shared" si="12"/>
        <v>119</v>
      </c>
      <c r="N33" s="78">
        <f t="shared" si="12"/>
        <v>36</v>
      </c>
      <c r="O33" s="78">
        <f t="shared" si="12"/>
        <v>213</v>
      </c>
      <c r="P33" s="78">
        <f t="shared" si="12"/>
        <v>654</v>
      </c>
      <c r="Q33" s="78">
        <f t="shared" si="12"/>
        <v>462</v>
      </c>
      <c r="R33" s="78">
        <f t="shared" si="12"/>
        <v>444</v>
      </c>
      <c r="S33" s="31"/>
    </row>
    <row r="34" spans="1:19" ht="31.5" customHeight="1" x14ac:dyDescent="0.25">
      <c r="A34" s="58" t="s">
        <v>20</v>
      </c>
      <c r="B34" s="59" t="s">
        <v>40</v>
      </c>
      <c r="C34" s="58" t="s">
        <v>176</v>
      </c>
      <c r="D34" s="58">
        <f>SUM(D35:D49)</f>
        <v>1517</v>
      </c>
      <c r="E34" s="58">
        <f>SUM(E35:E49)</f>
        <v>505</v>
      </c>
      <c r="F34" s="58">
        <f>SUM(F35:F49)</f>
        <v>1012</v>
      </c>
      <c r="G34" s="58">
        <f>SUM(G35:G49)</f>
        <v>618</v>
      </c>
      <c r="H34" s="58">
        <f t="shared" ref="H34:I34" si="13">SUM(H35:H49)</f>
        <v>326</v>
      </c>
      <c r="I34" s="58">
        <f t="shared" si="13"/>
        <v>374</v>
      </c>
      <c r="J34" s="58">
        <f t="shared" ref="J34" si="14">SUM(J35:J49)</f>
        <v>0</v>
      </c>
      <c r="K34" s="58">
        <f t="shared" ref="K34" si="15">SUM(K35:K49)</f>
        <v>0</v>
      </c>
      <c r="L34" s="58">
        <f t="shared" ref="L34" si="16">SUM(L35:L49)</f>
        <v>0</v>
      </c>
      <c r="M34" s="58">
        <f>SUM(M35:M49)</f>
        <v>119</v>
      </c>
      <c r="N34" s="58">
        <f t="shared" ref="N34:R34" si="17">SUM(N35:N49)</f>
        <v>36</v>
      </c>
      <c r="O34" s="58">
        <f t="shared" si="17"/>
        <v>213</v>
      </c>
      <c r="P34" s="58">
        <f t="shared" si="17"/>
        <v>468</v>
      </c>
      <c r="Q34" s="58">
        <f t="shared" si="17"/>
        <v>147</v>
      </c>
      <c r="R34" s="58">
        <f t="shared" si="17"/>
        <v>29</v>
      </c>
      <c r="S34" s="31"/>
    </row>
    <row r="35" spans="1:19" ht="27.75" customHeight="1" x14ac:dyDescent="0.25">
      <c r="A35" s="60" t="s">
        <v>47</v>
      </c>
      <c r="B35" s="60" t="s">
        <v>82</v>
      </c>
      <c r="C35" s="44" t="s">
        <v>172</v>
      </c>
      <c r="D35" s="61">
        <f>F35+E35</f>
        <v>96</v>
      </c>
      <c r="E35" s="44">
        <v>32</v>
      </c>
      <c r="F35" s="62">
        <f>SUM(M35:R35)</f>
        <v>64</v>
      </c>
      <c r="G35" s="44">
        <v>52</v>
      </c>
      <c r="H35" s="46">
        <v>12</v>
      </c>
      <c r="I35" s="44">
        <v>12</v>
      </c>
      <c r="J35" s="46">
        <v>0</v>
      </c>
      <c r="K35" s="46">
        <v>0</v>
      </c>
      <c r="L35" s="46">
        <v>0</v>
      </c>
      <c r="M35" s="92">
        <v>64</v>
      </c>
      <c r="N35" s="84">
        <v>0</v>
      </c>
      <c r="O35" s="92">
        <v>0</v>
      </c>
      <c r="P35" s="92">
        <v>0</v>
      </c>
      <c r="Q35" s="92">
        <v>0</v>
      </c>
      <c r="R35" s="84">
        <v>0</v>
      </c>
      <c r="S35" s="31"/>
    </row>
    <row r="36" spans="1:19" ht="18.75" customHeight="1" x14ac:dyDescent="0.25">
      <c r="A36" s="60" t="s">
        <v>63</v>
      </c>
      <c r="B36" s="60" t="s">
        <v>83</v>
      </c>
      <c r="C36" s="44" t="s">
        <v>119</v>
      </c>
      <c r="D36" s="61">
        <f t="shared" ref="D36:D41" si="18">F36+E36</f>
        <v>78</v>
      </c>
      <c r="E36" s="44">
        <v>26</v>
      </c>
      <c r="F36" s="62">
        <f t="shared" ref="F36:F43" si="19">SUM(M36:R36)</f>
        <v>52</v>
      </c>
      <c r="G36" s="44">
        <v>36</v>
      </c>
      <c r="H36" s="46">
        <v>16</v>
      </c>
      <c r="I36" s="44">
        <v>16</v>
      </c>
      <c r="J36" s="46">
        <v>0</v>
      </c>
      <c r="K36" s="46">
        <v>0</v>
      </c>
      <c r="L36" s="46">
        <v>0</v>
      </c>
      <c r="M36" s="92">
        <v>0</v>
      </c>
      <c r="N36" s="92">
        <v>0</v>
      </c>
      <c r="O36" s="92">
        <v>52</v>
      </c>
      <c r="P36" s="92">
        <v>0</v>
      </c>
      <c r="Q36" s="92">
        <v>0</v>
      </c>
      <c r="R36" s="84">
        <v>0</v>
      </c>
      <c r="S36" s="31"/>
    </row>
    <row r="37" spans="1:19" ht="18.75" customHeight="1" x14ac:dyDescent="0.25">
      <c r="A37" s="60" t="s">
        <v>64</v>
      </c>
      <c r="B37" s="60" t="s">
        <v>84</v>
      </c>
      <c r="C37" s="44" t="s">
        <v>119</v>
      </c>
      <c r="D37" s="61">
        <f t="shared" si="18"/>
        <v>96</v>
      </c>
      <c r="E37" s="44">
        <v>32</v>
      </c>
      <c r="F37" s="62">
        <f>SUM(M37:R37)</f>
        <v>64</v>
      </c>
      <c r="G37" s="44">
        <v>44</v>
      </c>
      <c r="H37" s="46">
        <v>20</v>
      </c>
      <c r="I37" s="44">
        <v>20</v>
      </c>
      <c r="J37" s="46">
        <v>0</v>
      </c>
      <c r="K37" s="46">
        <v>0</v>
      </c>
      <c r="L37" s="46">
        <v>0</v>
      </c>
      <c r="M37" s="92">
        <v>0</v>
      </c>
      <c r="N37" s="92">
        <v>0</v>
      </c>
      <c r="O37" s="92">
        <v>64</v>
      </c>
      <c r="P37" s="92">
        <v>0</v>
      </c>
      <c r="Q37" s="92">
        <v>0</v>
      </c>
      <c r="R37" s="84">
        <v>0</v>
      </c>
      <c r="S37" s="31"/>
    </row>
    <row r="38" spans="1:19" ht="24.75" customHeight="1" x14ac:dyDescent="0.25">
      <c r="A38" s="60" t="s">
        <v>48</v>
      </c>
      <c r="B38" s="60" t="s">
        <v>85</v>
      </c>
      <c r="C38" s="44" t="s">
        <v>44</v>
      </c>
      <c r="D38" s="61">
        <f t="shared" si="18"/>
        <v>69</v>
      </c>
      <c r="E38" s="44">
        <v>23</v>
      </c>
      <c r="F38" s="62">
        <f t="shared" si="19"/>
        <v>46</v>
      </c>
      <c r="G38" s="44">
        <v>32</v>
      </c>
      <c r="H38" s="46">
        <v>14</v>
      </c>
      <c r="I38" s="44">
        <v>14</v>
      </c>
      <c r="J38" s="46">
        <v>0</v>
      </c>
      <c r="K38" s="46">
        <v>0</v>
      </c>
      <c r="L38" s="46">
        <v>0</v>
      </c>
      <c r="M38" s="92">
        <v>0</v>
      </c>
      <c r="N38" s="92">
        <v>0</v>
      </c>
      <c r="O38" s="92">
        <v>0</v>
      </c>
      <c r="P38" s="92">
        <v>0</v>
      </c>
      <c r="Q38" s="92">
        <v>17</v>
      </c>
      <c r="R38" s="84">
        <v>29</v>
      </c>
      <c r="S38" s="31"/>
    </row>
    <row r="39" spans="1:19" ht="15.75" customHeight="1" x14ac:dyDescent="0.25">
      <c r="A39" s="60" t="s">
        <v>49</v>
      </c>
      <c r="B39" s="60" t="s">
        <v>86</v>
      </c>
      <c r="C39" s="44" t="s">
        <v>46</v>
      </c>
      <c r="D39" s="61">
        <f t="shared" si="18"/>
        <v>103</v>
      </c>
      <c r="E39" s="44">
        <v>34</v>
      </c>
      <c r="F39" s="62">
        <f t="shared" si="19"/>
        <v>69</v>
      </c>
      <c r="G39" s="44">
        <v>45</v>
      </c>
      <c r="H39" s="46">
        <v>24</v>
      </c>
      <c r="I39" s="44">
        <v>24</v>
      </c>
      <c r="J39" s="46">
        <v>0</v>
      </c>
      <c r="K39" s="46">
        <v>0</v>
      </c>
      <c r="L39" s="46">
        <v>0</v>
      </c>
      <c r="M39" s="92">
        <v>0</v>
      </c>
      <c r="N39" s="92">
        <v>0</v>
      </c>
      <c r="O39" s="92">
        <v>0</v>
      </c>
      <c r="P39" s="92">
        <v>69</v>
      </c>
      <c r="Q39" s="92">
        <v>0</v>
      </c>
      <c r="R39" s="84">
        <v>0</v>
      </c>
      <c r="S39" s="31"/>
    </row>
    <row r="40" spans="1:19" ht="18.75" customHeight="1" x14ac:dyDescent="0.25">
      <c r="A40" s="60" t="s">
        <v>50</v>
      </c>
      <c r="B40" s="60" t="s">
        <v>87</v>
      </c>
      <c r="C40" s="44" t="s">
        <v>45</v>
      </c>
      <c r="D40" s="61">
        <f t="shared" si="18"/>
        <v>165</v>
      </c>
      <c r="E40" s="44">
        <v>55</v>
      </c>
      <c r="F40" s="62">
        <f t="shared" si="19"/>
        <v>110</v>
      </c>
      <c r="G40" s="44">
        <v>72</v>
      </c>
      <c r="H40" s="46">
        <v>38</v>
      </c>
      <c r="I40" s="44">
        <v>38</v>
      </c>
      <c r="J40" s="46">
        <v>0</v>
      </c>
      <c r="K40" s="46">
        <v>0</v>
      </c>
      <c r="L40" s="46">
        <v>0</v>
      </c>
      <c r="M40" s="92">
        <v>0</v>
      </c>
      <c r="N40" s="92">
        <v>0</v>
      </c>
      <c r="O40" s="92">
        <v>36</v>
      </c>
      <c r="P40" s="92">
        <v>74</v>
      </c>
      <c r="Q40" s="92">
        <v>0</v>
      </c>
      <c r="R40" s="84">
        <v>0</v>
      </c>
      <c r="S40" s="31"/>
    </row>
    <row r="41" spans="1:19" ht="15" customHeight="1" x14ac:dyDescent="0.25">
      <c r="A41" s="60" t="s">
        <v>59</v>
      </c>
      <c r="B41" s="60" t="s">
        <v>88</v>
      </c>
      <c r="C41" s="44" t="s">
        <v>45</v>
      </c>
      <c r="D41" s="61">
        <f t="shared" si="18"/>
        <v>139</v>
      </c>
      <c r="E41" s="44">
        <v>46</v>
      </c>
      <c r="F41" s="62">
        <f t="shared" si="19"/>
        <v>93</v>
      </c>
      <c r="G41" s="44">
        <v>49</v>
      </c>
      <c r="H41" s="46">
        <v>44</v>
      </c>
      <c r="I41" s="44">
        <v>44</v>
      </c>
      <c r="J41" s="46">
        <v>0</v>
      </c>
      <c r="K41" s="46">
        <v>0</v>
      </c>
      <c r="L41" s="46">
        <v>0</v>
      </c>
      <c r="M41" s="92">
        <v>0</v>
      </c>
      <c r="N41" s="92">
        <v>0</v>
      </c>
      <c r="O41" s="92">
        <v>0</v>
      </c>
      <c r="P41" s="92">
        <v>93</v>
      </c>
      <c r="Q41" s="92">
        <v>0</v>
      </c>
      <c r="R41" s="84">
        <v>0</v>
      </c>
      <c r="S41" s="31"/>
    </row>
    <row r="42" spans="1:19" s="5" customFormat="1" ht="16.5" customHeight="1" x14ac:dyDescent="0.25">
      <c r="A42" s="63" t="s">
        <v>60</v>
      </c>
      <c r="B42" s="63" t="s">
        <v>209</v>
      </c>
      <c r="C42" s="44" t="s">
        <v>45</v>
      </c>
      <c r="D42" s="61">
        <f t="shared" ref="D42:D49" si="20">F42+E42</f>
        <v>96</v>
      </c>
      <c r="E42" s="45">
        <v>32</v>
      </c>
      <c r="F42" s="62">
        <f t="shared" si="19"/>
        <v>64</v>
      </c>
      <c r="G42" s="44">
        <v>36</v>
      </c>
      <c r="H42" s="46">
        <v>28</v>
      </c>
      <c r="I42" s="44">
        <v>28</v>
      </c>
      <c r="J42" s="46">
        <v>0</v>
      </c>
      <c r="K42" s="46">
        <v>0</v>
      </c>
      <c r="L42" s="46">
        <v>0</v>
      </c>
      <c r="M42" s="92">
        <v>0</v>
      </c>
      <c r="N42" s="92">
        <v>0</v>
      </c>
      <c r="O42" s="92">
        <v>0</v>
      </c>
      <c r="P42" s="92">
        <v>64</v>
      </c>
      <c r="Q42" s="92">
        <v>0</v>
      </c>
      <c r="R42" s="84">
        <v>0</v>
      </c>
      <c r="S42" s="31"/>
    </row>
    <row r="43" spans="1:19" s="5" customFormat="1" ht="17.25" customHeight="1" x14ac:dyDescent="0.25">
      <c r="A43" s="63" t="s">
        <v>89</v>
      </c>
      <c r="B43" s="63" t="s">
        <v>90</v>
      </c>
      <c r="C43" s="44" t="s">
        <v>41</v>
      </c>
      <c r="D43" s="61">
        <f t="shared" si="20"/>
        <v>117</v>
      </c>
      <c r="E43" s="45">
        <v>39</v>
      </c>
      <c r="F43" s="62">
        <f t="shared" si="19"/>
        <v>78</v>
      </c>
      <c r="G43" s="44">
        <v>54</v>
      </c>
      <c r="H43" s="46">
        <v>24</v>
      </c>
      <c r="I43" s="44">
        <v>24</v>
      </c>
      <c r="J43" s="46">
        <v>0</v>
      </c>
      <c r="K43" s="46">
        <v>0</v>
      </c>
      <c r="L43" s="46">
        <v>0</v>
      </c>
      <c r="M43" s="84">
        <v>0</v>
      </c>
      <c r="N43" s="84">
        <v>0</v>
      </c>
      <c r="O43" s="84"/>
      <c r="P43" s="84">
        <v>46</v>
      </c>
      <c r="Q43" s="84">
        <v>32</v>
      </c>
      <c r="R43" s="84">
        <v>0</v>
      </c>
      <c r="S43" s="31"/>
    </row>
    <row r="44" spans="1:19" s="95" customFormat="1" ht="18" customHeight="1" x14ac:dyDescent="0.25">
      <c r="A44" s="99" t="s">
        <v>91</v>
      </c>
      <c r="B44" s="99" t="s">
        <v>92</v>
      </c>
      <c r="C44" s="45" t="s">
        <v>179</v>
      </c>
      <c r="D44" s="61">
        <f t="shared" si="20"/>
        <v>57</v>
      </c>
      <c r="E44" s="45">
        <v>19</v>
      </c>
      <c r="F44" s="77">
        <v>38</v>
      </c>
      <c r="G44" s="105">
        <v>18</v>
      </c>
      <c r="H44" s="105">
        <v>10</v>
      </c>
      <c r="I44" s="105">
        <v>10</v>
      </c>
      <c r="J44" s="46">
        <v>0</v>
      </c>
      <c r="K44" s="46">
        <v>0</v>
      </c>
      <c r="L44" s="46">
        <v>0</v>
      </c>
      <c r="M44" s="86">
        <v>38</v>
      </c>
      <c r="N44" s="86">
        <v>0</v>
      </c>
      <c r="O44" s="86">
        <v>0</v>
      </c>
      <c r="P44" s="86">
        <v>0</v>
      </c>
      <c r="Q44" s="86">
        <v>0</v>
      </c>
      <c r="R44" s="86">
        <v>0</v>
      </c>
      <c r="S44" s="31"/>
    </row>
    <row r="45" spans="1:19" s="5" customFormat="1" ht="19.5" customHeight="1" x14ac:dyDescent="0.25">
      <c r="A45" s="63" t="s">
        <v>93</v>
      </c>
      <c r="B45" s="63" t="s">
        <v>94</v>
      </c>
      <c r="C45" s="44" t="s">
        <v>41</v>
      </c>
      <c r="D45" s="61">
        <f t="shared" si="20"/>
        <v>99</v>
      </c>
      <c r="E45" s="45">
        <v>33</v>
      </c>
      <c r="F45" s="62">
        <v>66</v>
      </c>
      <c r="G45" s="104">
        <v>46</v>
      </c>
      <c r="H45" s="46">
        <v>10</v>
      </c>
      <c r="I45" s="104">
        <v>10</v>
      </c>
      <c r="J45" s="46">
        <v>0</v>
      </c>
      <c r="K45" s="46">
        <v>0</v>
      </c>
      <c r="L45" s="46">
        <v>0</v>
      </c>
      <c r="M45" s="84">
        <v>0</v>
      </c>
      <c r="N45" s="84">
        <v>0</v>
      </c>
      <c r="O45" s="84">
        <v>0</v>
      </c>
      <c r="P45" s="84">
        <v>0</v>
      </c>
      <c r="Q45" s="84">
        <v>66</v>
      </c>
      <c r="R45" s="84">
        <v>0</v>
      </c>
      <c r="S45" s="31"/>
    </row>
    <row r="46" spans="1:19" s="5" customFormat="1" ht="16.5" customHeight="1" x14ac:dyDescent="0.25">
      <c r="A46" s="63" t="s">
        <v>95</v>
      </c>
      <c r="B46" s="63" t="s">
        <v>96</v>
      </c>
      <c r="C46" s="44" t="s">
        <v>46</v>
      </c>
      <c r="D46" s="61">
        <f t="shared" si="20"/>
        <v>69</v>
      </c>
      <c r="E46" s="45">
        <v>23</v>
      </c>
      <c r="F46" s="62">
        <f t="shared" ref="F46:F49" si="21">SUM(M46:R46)</f>
        <v>46</v>
      </c>
      <c r="G46" s="44">
        <v>36</v>
      </c>
      <c r="H46" s="46">
        <v>10</v>
      </c>
      <c r="I46" s="44">
        <v>10</v>
      </c>
      <c r="J46" s="46">
        <v>0</v>
      </c>
      <c r="K46" s="46">
        <v>0</v>
      </c>
      <c r="L46" s="46">
        <v>0</v>
      </c>
      <c r="M46" s="84">
        <v>0</v>
      </c>
      <c r="N46" s="84">
        <v>0</v>
      </c>
      <c r="O46" s="84">
        <v>0</v>
      </c>
      <c r="P46" s="84">
        <v>46</v>
      </c>
      <c r="Q46" s="84">
        <v>0</v>
      </c>
      <c r="R46" s="84">
        <v>0</v>
      </c>
      <c r="S46" s="31"/>
    </row>
    <row r="47" spans="1:19" s="5" customFormat="1" ht="24" customHeight="1" x14ac:dyDescent="0.25">
      <c r="A47" s="63" t="s">
        <v>97</v>
      </c>
      <c r="B47" s="38" t="s">
        <v>98</v>
      </c>
      <c r="C47" s="32" t="s">
        <v>41</v>
      </c>
      <c r="D47" s="61">
        <f t="shared" si="20"/>
        <v>108</v>
      </c>
      <c r="E47" s="45">
        <v>36</v>
      </c>
      <c r="F47" s="62">
        <f t="shared" si="21"/>
        <v>72</v>
      </c>
      <c r="G47" s="44">
        <v>36</v>
      </c>
      <c r="H47" s="46">
        <v>36</v>
      </c>
      <c r="I47" s="44">
        <v>36</v>
      </c>
      <c r="J47" s="46">
        <v>0</v>
      </c>
      <c r="K47" s="46">
        <v>0</v>
      </c>
      <c r="L47" s="46">
        <v>0</v>
      </c>
      <c r="M47" s="84">
        <v>0</v>
      </c>
      <c r="N47" s="84">
        <v>0</v>
      </c>
      <c r="O47" s="84">
        <v>0</v>
      </c>
      <c r="P47" s="84">
        <v>40</v>
      </c>
      <c r="Q47" s="84">
        <v>32</v>
      </c>
      <c r="R47" s="84">
        <v>0</v>
      </c>
      <c r="S47" s="31"/>
    </row>
    <row r="48" spans="1:19" s="5" customFormat="1" ht="83.25" customHeight="1" x14ac:dyDescent="0.25">
      <c r="A48" s="63" t="s">
        <v>99</v>
      </c>
      <c r="B48" s="64" t="s">
        <v>189</v>
      </c>
      <c r="C48" s="32" t="s">
        <v>42</v>
      </c>
      <c r="D48" s="61">
        <f t="shared" si="20"/>
        <v>123</v>
      </c>
      <c r="E48" s="45">
        <v>41</v>
      </c>
      <c r="F48" s="62">
        <f t="shared" si="21"/>
        <v>82</v>
      </c>
      <c r="G48" s="44">
        <v>42</v>
      </c>
      <c r="H48" s="46">
        <v>40</v>
      </c>
      <c r="I48" s="44">
        <v>40</v>
      </c>
      <c r="J48" s="46">
        <v>0</v>
      </c>
      <c r="K48" s="46">
        <v>0</v>
      </c>
      <c r="L48" s="46">
        <v>0</v>
      </c>
      <c r="M48" s="84">
        <v>17</v>
      </c>
      <c r="N48" s="84">
        <v>36</v>
      </c>
      <c r="O48" s="84">
        <v>29</v>
      </c>
      <c r="P48" s="84">
        <v>0</v>
      </c>
      <c r="Q48" s="84">
        <v>0</v>
      </c>
      <c r="R48" s="84">
        <v>0</v>
      </c>
      <c r="S48" s="31"/>
    </row>
    <row r="49" spans="1:22" s="5" customFormat="1" ht="27.75" customHeight="1" x14ac:dyDescent="0.25">
      <c r="A49" s="63" t="s">
        <v>100</v>
      </c>
      <c r="B49" s="64" t="s">
        <v>21</v>
      </c>
      <c r="C49" s="32" t="s">
        <v>46</v>
      </c>
      <c r="D49" s="61">
        <f t="shared" si="20"/>
        <v>102</v>
      </c>
      <c r="E49" s="45">
        <v>34</v>
      </c>
      <c r="F49" s="62">
        <f t="shared" si="21"/>
        <v>68</v>
      </c>
      <c r="G49" s="44">
        <v>20</v>
      </c>
      <c r="H49" s="46">
        <v>0</v>
      </c>
      <c r="I49" s="44">
        <v>48</v>
      </c>
      <c r="J49" s="46">
        <v>0</v>
      </c>
      <c r="K49" s="46">
        <v>0</v>
      </c>
      <c r="L49" s="46">
        <v>0</v>
      </c>
      <c r="M49" s="84">
        <v>0</v>
      </c>
      <c r="N49" s="84">
        <v>0</v>
      </c>
      <c r="O49" s="84">
        <v>32</v>
      </c>
      <c r="P49" s="84">
        <v>36</v>
      </c>
      <c r="Q49" s="84">
        <v>0</v>
      </c>
      <c r="R49" s="84">
        <v>0</v>
      </c>
      <c r="S49" s="31"/>
    </row>
    <row r="50" spans="1:22" ht="30" customHeight="1" x14ac:dyDescent="0.25">
      <c r="A50" s="65" t="s">
        <v>24</v>
      </c>
      <c r="B50" s="53" t="s">
        <v>25</v>
      </c>
      <c r="C50" s="34" t="s">
        <v>177</v>
      </c>
      <c r="D50" s="66">
        <f>D51+D57</f>
        <v>1260</v>
      </c>
      <c r="E50" s="66">
        <f t="shared" ref="E50:R50" si="22">E51+E57</f>
        <v>344</v>
      </c>
      <c r="F50" s="66">
        <f t="shared" si="22"/>
        <v>916</v>
      </c>
      <c r="G50" s="66">
        <f t="shared" si="22"/>
        <v>372</v>
      </c>
      <c r="H50" s="66">
        <f t="shared" si="22"/>
        <v>440</v>
      </c>
      <c r="I50" s="66">
        <f t="shared" si="22"/>
        <v>216</v>
      </c>
      <c r="J50" s="66">
        <f t="shared" si="22"/>
        <v>0</v>
      </c>
      <c r="K50" s="66">
        <f t="shared" si="22"/>
        <v>0</v>
      </c>
      <c r="L50" s="66">
        <f t="shared" si="22"/>
        <v>40</v>
      </c>
      <c r="M50" s="66">
        <f t="shared" si="22"/>
        <v>0</v>
      </c>
      <c r="N50" s="66">
        <f t="shared" si="22"/>
        <v>0</v>
      </c>
      <c r="O50" s="66">
        <f t="shared" si="22"/>
        <v>0</v>
      </c>
      <c r="P50" s="66">
        <f t="shared" si="22"/>
        <v>186</v>
      </c>
      <c r="Q50" s="66">
        <f t="shared" si="22"/>
        <v>315</v>
      </c>
      <c r="R50" s="66">
        <f t="shared" si="22"/>
        <v>415</v>
      </c>
      <c r="S50" s="31"/>
    </row>
    <row r="51" spans="1:22" ht="55.5" customHeight="1" x14ac:dyDescent="0.25">
      <c r="A51" s="67" t="s">
        <v>26</v>
      </c>
      <c r="B51" s="67" t="s">
        <v>101</v>
      </c>
      <c r="C51" s="68" t="s">
        <v>61</v>
      </c>
      <c r="D51" s="102">
        <f t="shared" ref="D51:R51" si="23">SUM(D52:D56)</f>
        <v>810</v>
      </c>
      <c r="E51" s="68">
        <f t="shared" si="23"/>
        <v>242</v>
      </c>
      <c r="F51" s="68">
        <f>SUM(F52:F56)</f>
        <v>568</v>
      </c>
      <c r="G51" s="68">
        <f t="shared" si="23"/>
        <v>252</v>
      </c>
      <c r="H51" s="102">
        <f t="shared" si="23"/>
        <v>296</v>
      </c>
      <c r="I51" s="102">
        <f t="shared" si="23"/>
        <v>152</v>
      </c>
      <c r="J51" s="102">
        <f t="shared" si="23"/>
        <v>0</v>
      </c>
      <c r="K51" s="102">
        <f t="shared" si="23"/>
        <v>0</v>
      </c>
      <c r="L51" s="102">
        <f t="shared" si="23"/>
        <v>20</v>
      </c>
      <c r="M51" s="102">
        <f t="shared" si="23"/>
        <v>0</v>
      </c>
      <c r="N51" s="102">
        <f t="shared" si="23"/>
        <v>0</v>
      </c>
      <c r="O51" s="102">
        <f t="shared" si="23"/>
        <v>0</v>
      </c>
      <c r="P51" s="102">
        <f t="shared" si="23"/>
        <v>130</v>
      </c>
      <c r="Q51" s="102">
        <f t="shared" si="23"/>
        <v>210</v>
      </c>
      <c r="R51" s="102">
        <f t="shared" si="23"/>
        <v>228</v>
      </c>
      <c r="S51" s="31"/>
    </row>
    <row r="52" spans="1:22" ht="15" customHeight="1" x14ac:dyDescent="0.25">
      <c r="A52" s="132" t="s">
        <v>65</v>
      </c>
      <c r="B52" s="132" t="s">
        <v>102</v>
      </c>
      <c r="C52" s="141" t="s">
        <v>180</v>
      </c>
      <c r="D52" s="166">
        <f>E52+F52</f>
        <v>372</v>
      </c>
      <c r="E52" s="141">
        <v>144</v>
      </c>
      <c r="F52" s="158">
        <f>SUM(M52:R53)</f>
        <v>228</v>
      </c>
      <c r="G52" s="141">
        <v>134</v>
      </c>
      <c r="H52" s="156">
        <v>74</v>
      </c>
      <c r="I52" s="141">
        <v>74</v>
      </c>
      <c r="J52" s="156">
        <v>0</v>
      </c>
      <c r="K52" s="118">
        <v>0</v>
      </c>
      <c r="L52" s="141">
        <v>20</v>
      </c>
      <c r="M52" s="140">
        <v>0</v>
      </c>
      <c r="N52" s="140">
        <v>0</v>
      </c>
      <c r="O52" s="140">
        <v>0</v>
      </c>
      <c r="P52" s="140">
        <v>92</v>
      </c>
      <c r="Q52" s="140">
        <v>90</v>
      </c>
      <c r="R52" s="138">
        <v>46</v>
      </c>
      <c r="S52" s="31"/>
    </row>
    <row r="53" spans="1:22" ht="10.5" customHeight="1" x14ac:dyDescent="0.25">
      <c r="A53" s="132"/>
      <c r="B53" s="132"/>
      <c r="C53" s="141"/>
      <c r="D53" s="166"/>
      <c r="E53" s="141"/>
      <c r="F53" s="158"/>
      <c r="G53" s="141"/>
      <c r="H53" s="157"/>
      <c r="I53" s="141"/>
      <c r="J53" s="157"/>
      <c r="K53" s="119"/>
      <c r="L53" s="141"/>
      <c r="M53" s="140"/>
      <c r="N53" s="140"/>
      <c r="O53" s="140"/>
      <c r="P53" s="140"/>
      <c r="Q53" s="140"/>
      <c r="R53" s="139"/>
      <c r="S53" s="31"/>
    </row>
    <row r="54" spans="1:22" ht="30.75" customHeight="1" x14ac:dyDescent="0.25">
      <c r="A54" s="60" t="s">
        <v>66</v>
      </c>
      <c r="B54" s="60" t="s">
        <v>103</v>
      </c>
      <c r="C54" s="44" t="s">
        <v>181</v>
      </c>
      <c r="D54" s="69">
        <f>E54+F54</f>
        <v>294</v>
      </c>
      <c r="E54" s="44">
        <v>98</v>
      </c>
      <c r="F54" s="62">
        <f>SUM(M54:R54)</f>
        <v>196</v>
      </c>
      <c r="G54" s="44">
        <v>118</v>
      </c>
      <c r="H54" s="46">
        <v>78</v>
      </c>
      <c r="I54" s="44">
        <v>78</v>
      </c>
      <c r="J54" s="46">
        <v>0</v>
      </c>
      <c r="K54" s="93">
        <v>0</v>
      </c>
      <c r="L54" s="44">
        <v>0</v>
      </c>
      <c r="M54" s="84">
        <v>0</v>
      </c>
      <c r="N54" s="84">
        <v>0</v>
      </c>
      <c r="O54" s="84">
        <v>0</v>
      </c>
      <c r="P54" s="84">
        <v>38</v>
      </c>
      <c r="Q54" s="84">
        <v>84</v>
      </c>
      <c r="R54" s="92">
        <v>74</v>
      </c>
      <c r="S54" s="31"/>
    </row>
    <row r="55" spans="1:22" ht="17.25" customHeight="1" x14ac:dyDescent="0.25">
      <c r="A55" s="60" t="s">
        <v>27</v>
      </c>
      <c r="B55" s="60" t="s">
        <v>0</v>
      </c>
      <c r="C55" s="44" t="s">
        <v>44</v>
      </c>
      <c r="D55" s="69">
        <f t="shared" ref="D55:D56" si="24">E55+F55</f>
        <v>72</v>
      </c>
      <c r="E55" s="44">
        <v>0</v>
      </c>
      <c r="F55" s="62">
        <f t="shared" ref="F55:F56" si="25">SUM(M55:R55)</f>
        <v>72</v>
      </c>
      <c r="G55" s="44">
        <v>0</v>
      </c>
      <c r="H55" s="46">
        <v>72</v>
      </c>
      <c r="I55" s="44">
        <v>0</v>
      </c>
      <c r="J55" s="46">
        <v>0</v>
      </c>
      <c r="K55" s="93">
        <v>0</v>
      </c>
      <c r="L55" s="44">
        <v>0</v>
      </c>
      <c r="M55" s="84">
        <v>0</v>
      </c>
      <c r="N55" s="84">
        <v>0</v>
      </c>
      <c r="O55" s="84">
        <v>0</v>
      </c>
      <c r="P55" s="84">
        <v>0</v>
      </c>
      <c r="Q55" s="84">
        <v>36</v>
      </c>
      <c r="R55" s="92">
        <v>36</v>
      </c>
      <c r="S55" s="31"/>
    </row>
    <row r="56" spans="1:22" ht="25.5" customHeight="1" x14ac:dyDescent="0.25">
      <c r="A56" s="60" t="s">
        <v>28</v>
      </c>
      <c r="B56" s="60" t="s">
        <v>1</v>
      </c>
      <c r="C56" s="44" t="s">
        <v>182</v>
      </c>
      <c r="D56" s="69">
        <f t="shared" si="24"/>
        <v>72</v>
      </c>
      <c r="E56" s="44">
        <v>0</v>
      </c>
      <c r="F56" s="62">
        <f t="shared" si="25"/>
        <v>72</v>
      </c>
      <c r="G56" s="44">
        <v>0</v>
      </c>
      <c r="H56" s="46">
        <v>72</v>
      </c>
      <c r="I56" s="44">
        <v>0</v>
      </c>
      <c r="J56" s="46">
        <v>0</v>
      </c>
      <c r="K56" s="93">
        <v>0</v>
      </c>
      <c r="L56" s="44">
        <v>0</v>
      </c>
      <c r="M56" s="84">
        <v>0</v>
      </c>
      <c r="N56" s="84">
        <v>0</v>
      </c>
      <c r="O56" s="84">
        <v>0</v>
      </c>
      <c r="P56" s="84">
        <v>0</v>
      </c>
      <c r="Q56" s="84">
        <v>0</v>
      </c>
      <c r="R56" s="84">
        <v>72</v>
      </c>
      <c r="S56" s="31"/>
    </row>
    <row r="57" spans="1:22" ht="15" customHeight="1" x14ac:dyDescent="0.25">
      <c r="A57" s="165" t="s">
        <v>29</v>
      </c>
      <c r="B57" s="165" t="s">
        <v>104</v>
      </c>
      <c r="C57" s="142" t="s">
        <v>61</v>
      </c>
      <c r="D57" s="142">
        <f>SUM(D59:D62)</f>
        <v>450</v>
      </c>
      <c r="E57" s="142">
        <f>SUM(E59:E62)</f>
        <v>102</v>
      </c>
      <c r="F57" s="142">
        <f>SUM(F59:F62)</f>
        <v>348</v>
      </c>
      <c r="G57" s="142">
        <f>SUM(G59:G62)</f>
        <v>120</v>
      </c>
      <c r="H57" s="142">
        <f t="shared" ref="H57:R57" si="26">SUM(H59:H62)</f>
        <v>144</v>
      </c>
      <c r="I57" s="142">
        <f t="shared" si="26"/>
        <v>64</v>
      </c>
      <c r="J57" s="142">
        <f t="shared" si="26"/>
        <v>0</v>
      </c>
      <c r="K57" s="142">
        <f t="shared" si="26"/>
        <v>0</v>
      </c>
      <c r="L57" s="142">
        <f t="shared" si="26"/>
        <v>20</v>
      </c>
      <c r="M57" s="142">
        <f t="shared" si="26"/>
        <v>0</v>
      </c>
      <c r="N57" s="142">
        <f t="shared" si="26"/>
        <v>0</v>
      </c>
      <c r="O57" s="142">
        <f t="shared" si="26"/>
        <v>0</v>
      </c>
      <c r="P57" s="142">
        <f t="shared" si="26"/>
        <v>56</v>
      </c>
      <c r="Q57" s="142">
        <f t="shared" si="26"/>
        <v>105</v>
      </c>
      <c r="R57" s="142">
        <f t="shared" si="26"/>
        <v>187</v>
      </c>
      <c r="S57" s="29"/>
    </row>
    <row r="58" spans="1:22" ht="48.75" customHeight="1" x14ac:dyDescent="0.25">
      <c r="A58" s="165"/>
      <c r="B58" s="165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29"/>
    </row>
    <row r="59" spans="1:22" ht="15.75" customHeight="1" x14ac:dyDescent="0.25">
      <c r="A59" s="143" t="s">
        <v>52</v>
      </c>
      <c r="B59" s="143" t="s">
        <v>105</v>
      </c>
      <c r="C59" s="118" t="s">
        <v>61</v>
      </c>
      <c r="D59" s="122">
        <f>E59+F59</f>
        <v>306</v>
      </c>
      <c r="E59" s="118">
        <v>102</v>
      </c>
      <c r="F59" s="120">
        <f>SUM(M59:R60)</f>
        <v>204</v>
      </c>
      <c r="G59" s="118">
        <v>120</v>
      </c>
      <c r="H59" s="156">
        <v>0</v>
      </c>
      <c r="I59" s="156">
        <v>64</v>
      </c>
      <c r="J59" s="156">
        <v>0</v>
      </c>
      <c r="K59" s="118">
        <v>0</v>
      </c>
      <c r="L59" s="118">
        <v>20</v>
      </c>
      <c r="M59" s="138">
        <v>0</v>
      </c>
      <c r="N59" s="138">
        <v>0</v>
      </c>
      <c r="O59" s="138">
        <v>0</v>
      </c>
      <c r="P59" s="138">
        <v>56</v>
      </c>
      <c r="Q59" s="138">
        <v>69</v>
      </c>
      <c r="R59" s="154">
        <v>79</v>
      </c>
      <c r="S59" s="29"/>
    </row>
    <row r="60" spans="1:22" ht="74.25" customHeight="1" x14ac:dyDescent="0.25">
      <c r="A60" s="144"/>
      <c r="B60" s="144"/>
      <c r="C60" s="119"/>
      <c r="D60" s="123"/>
      <c r="E60" s="119"/>
      <c r="F60" s="121"/>
      <c r="G60" s="119"/>
      <c r="H60" s="157"/>
      <c r="I60" s="157"/>
      <c r="J60" s="157"/>
      <c r="K60" s="119"/>
      <c r="L60" s="119"/>
      <c r="M60" s="139"/>
      <c r="N60" s="139"/>
      <c r="O60" s="139"/>
      <c r="P60" s="139"/>
      <c r="Q60" s="139"/>
      <c r="R60" s="155"/>
      <c r="S60" s="29"/>
    </row>
    <row r="61" spans="1:22" ht="17.25" customHeight="1" x14ac:dyDescent="0.25">
      <c r="A61" s="60" t="s">
        <v>109</v>
      </c>
      <c r="B61" s="60" t="s">
        <v>0</v>
      </c>
      <c r="C61" s="44" t="s">
        <v>44</v>
      </c>
      <c r="D61" s="69">
        <f>E61+F61</f>
        <v>72</v>
      </c>
      <c r="E61" s="44">
        <v>0</v>
      </c>
      <c r="F61" s="62">
        <f>SUM(M61:R61)</f>
        <v>72</v>
      </c>
      <c r="G61" s="44">
        <v>0</v>
      </c>
      <c r="H61" s="46">
        <v>72</v>
      </c>
      <c r="I61" s="46">
        <v>0</v>
      </c>
      <c r="J61" s="46">
        <v>0</v>
      </c>
      <c r="K61" s="44">
        <v>0</v>
      </c>
      <c r="L61" s="44">
        <v>0</v>
      </c>
      <c r="M61" s="84">
        <v>0</v>
      </c>
      <c r="N61" s="84">
        <v>0</v>
      </c>
      <c r="O61" s="84">
        <v>0</v>
      </c>
      <c r="P61" s="84">
        <v>0</v>
      </c>
      <c r="Q61" s="84">
        <v>36</v>
      </c>
      <c r="R61" s="79">
        <v>36</v>
      </c>
      <c r="S61" s="29"/>
      <c r="V61" s="8"/>
    </row>
    <row r="62" spans="1:22" ht="24.75" customHeight="1" x14ac:dyDescent="0.25">
      <c r="A62" s="60" t="s">
        <v>30</v>
      </c>
      <c r="B62" s="60" t="s">
        <v>1</v>
      </c>
      <c r="C62" s="44" t="s">
        <v>182</v>
      </c>
      <c r="D62" s="69">
        <f>E62+F62</f>
        <v>72</v>
      </c>
      <c r="E62" s="44">
        <v>0</v>
      </c>
      <c r="F62" s="62">
        <f>SUM(M62:R62)</f>
        <v>72</v>
      </c>
      <c r="G62" s="44">
        <v>0</v>
      </c>
      <c r="H62" s="46">
        <v>72</v>
      </c>
      <c r="I62" s="46">
        <v>0</v>
      </c>
      <c r="J62" s="46">
        <v>0</v>
      </c>
      <c r="K62" s="44">
        <v>0</v>
      </c>
      <c r="L62" s="44">
        <v>0</v>
      </c>
      <c r="M62" s="84">
        <v>0</v>
      </c>
      <c r="N62" s="84">
        <v>0</v>
      </c>
      <c r="O62" s="84">
        <v>0</v>
      </c>
      <c r="P62" s="84">
        <v>0</v>
      </c>
      <c r="Q62" s="84">
        <v>0</v>
      </c>
      <c r="R62" s="79">
        <v>72</v>
      </c>
      <c r="S62" s="29"/>
      <c r="V62" s="8"/>
    </row>
    <row r="63" spans="1:22" ht="30.75" customHeight="1" x14ac:dyDescent="0.25">
      <c r="A63" s="59"/>
      <c r="B63" s="70" t="s">
        <v>34</v>
      </c>
      <c r="C63" s="71" t="s">
        <v>184</v>
      </c>
      <c r="D63" s="72"/>
      <c r="E63" s="72">
        <f>E8+E23+E30+E34+E51+E57+E64+E66+E65</f>
        <v>1197</v>
      </c>
      <c r="F63" s="72">
        <f>F8+F23+F30+F34+F51+F57+F64+F66+F65</f>
        <v>4428</v>
      </c>
      <c r="G63" s="72"/>
      <c r="H63" s="72"/>
      <c r="I63" s="72"/>
      <c r="J63" s="72"/>
      <c r="K63" s="72"/>
      <c r="L63" s="72"/>
      <c r="M63" s="72">
        <f t="shared" ref="M63:R63" si="27">M8+M23+M30+M34+M51+M57+M66+M65+M64</f>
        <v>612</v>
      </c>
      <c r="N63" s="72">
        <f t="shared" si="27"/>
        <v>864</v>
      </c>
      <c r="O63" s="72">
        <f t="shared" si="27"/>
        <v>612</v>
      </c>
      <c r="P63" s="72">
        <f t="shared" si="27"/>
        <v>864</v>
      </c>
      <c r="Q63" s="72">
        <f t="shared" si="27"/>
        <v>612</v>
      </c>
      <c r="R63" s="72">
        <f t="shared" si="27"/>
        <v>864</v>
      </c>
      <c r="S63" s="30"/>
    </row>
    <row r="64" spans="1:22" ht="39.75" customHeight="1" x14ac:dyDescent="0.25">
      <c r="A64" s="65" t="s">
        <v>111</v>
      </c>
      <c r="B64" s="33" t="s">
        <v>68</v>
      </c>
      <c r="C64" s="34"/>
      <c r="D64" s="65"/>
      <c r="E64" s="65"/>
      <c r="F64" s="34">
        <v>144</v>
      </c>
      <c r="G64" s="65"/>
      <c r="H64" s="65"/>
      <c r="I64" s="65"/>
      <c r="J64" s="65"/>
      <c r="K64" s="65"/>
      <c r="L64" s="65"/>
      <c r="M64" s="87"/>
      <c r="N64" s="87"/>
      <c r="O64" s="87"/>
      <c r="P64" s="87"/>
      <c r="Q64" s="87"/>
      <c r="R64" s="87">
        <v>144</v>
      </c>
      <c r="S64" s="29"/>
    </row>
    <row r="65" spans="1:21" ht="28.5" customHeight="1" x14ac:dyDescent="0.25">
      <c r="A65" s="65"/>
      <c r="B65" s="33" t="s">
        <v>175</v>
      </c>
      <c r="C65" s="34"/>
      <c r="D65" s="65"/>
      <c r="E65" s="65"/>
      <c r="F65" s="34">
        <v>108</v>
      </c>
      <c r="G65" s="65"/>
      <c r="H65" s="65"/>
      <c r="I65" s="65"/>
      <c r="J65" s="65"/>
      <c r="K65" s="65"/>
      <c r="L65" s="65"/>
      <c r="M65" s="87">
        <v>18</v>
      </c>
      <c r="N65" s="87">
        <v>0</v>
      </c>
      <c r="O65" s="87">
        <v>18</v>
      </c>
      <c r="P65" s="87">
        <v>36</v>
      </c>
      <c r="Q65" s="87"/>
      <c r="R65" s="87">
        <v>36</v>
      </c>
      <c r="S65" s="29"/>
    </row>
    <row r="66" spans="1:21" ht="26.25" customHeight="1" x14ac:dyDescent="0.25">
      <c r="A66" s="65" t="s">
        <v>67</v>
      </c>
      <c r="B66" s="33" t="s">
        <v>51</v>
      </c>
      <c r="C66" s="34"/>
      <c r="D66" s="65"/>
      <c r="E66" s="65"/>
      <c r="F66" s="34">
        <v>216</v>
      </c>
      <c r="G66" s="65"/>
      <c r="H66" s="65"/>
      <c r="I66" s="65"/>
      <c r="J66" s="65"/>
      <c r="K66" s="65"/>
      <c r="L66" s="65"/>
      <c r="M66" s="87"/>
      <c r="N66" s="87"/>
      <c r="O66" s="87"/>
      <c r="P66" s="87"/>
      <c r="Q66" s="87"/>
      <c r="R66" s="87">
        <v>216</v>
      </c>
      <c r="S66" s="29"/>
    </row>
    <row r="67" spans="1:21" ht="44.25" customHeight="1" x14ac:dyDescent="0.25">
      <c r="A67" s="130" t="s">
        <v>170</v>
      </c>
      <c r="B67" s="130"/>
      <c r="C67" s="130"/>
      <c r="D67" s="130"/>
      <c r="E67" s="130"/>
      <c r="F67" s="127" t="s">
        <v>5</v>
      </c>
      <c r="G67" s="73"/>
      <c r="H67" s="73"/>
      <c r="I67" s="73"/>
      <c r="J67" s="73"/>
      <c r="K67" s="129" t="s">
        <v>113</v>
      </c>
      <c r="L67" s="129"/>
      <c r="M67" s="85">
        <f>M8+M34</f>
        <v>594</v>
      </c>
      <c r="N67" s="88">
        <f>N8+N23+N30+N34+N50</f>
        <v>864</v>
      </c>
      <c r="O67" s="88">
        <f t="shared" ref="O67:P67" si="28">O8+O23+O30+O34+O50</f>
        <v>594</v>
      </c>
      <c r="P67" s="88">
        <f t="shared" si="28"/>
        <v>828</v>
      </c>
      <c r="Q67" s="88">
        <v>540</v>
      </c>
      <c r="R67" s="88">
        <v>252</v>
      </c>
      <c r="S67" s="29"/>
      <c r="T67" s="13"/>
    </row>
    <row r="68" spans="1:21" ht="31.5" customHeight="1" x14ac:dyDescent="0.25">
      <c r="A68" s="131" t="s">
        <v>187</v>
      </c>
      <c r="B68" s="131"/>
      <c r="C68" s="131"/>
      <c r="D68" s="131"/>
      <c r="E68" s="131"/>
      <c r="F68" s="127"/>
      <c r="G68" s="12"/>
      <c r="H68" s="12"/>
      <c r="I68" s="12"/>
      <c r="J68" s="12"/>
      <c r="K68" s="136" t="s">
        <v>31</v>
      </c>
      <c r="L68" s="136"/>
      <c r="M68" s="85"/>
      <c r="N68" s="85"/>
      <c r="O68" s="85"/>
      <c r="P68" s="85"/>
      <c r="Q68" s="85">
        <f>Q55+Q61</f>
        <v>72</v>
      </c>
      <c r="R68" s="91">
        <f>R55+R61</f>
        <v>72</v>
      </c>
      <c r="S68" s="29"/>
    </row>
    <row r="69" spans="1:21" ht="15" customHeight="1" x14ac:dyDescent="0.25">
      <c r="A69" s="124"/>
      <c r="B69" s="125"/>
      <c r="C69" s="125"/>
      <c r="D69" s="125"/>
      <c r="E69" s="126"/>
      <c r="F69" s="127"/>
      <c r="G69" s="12"/>
      <c r="H69" s="12"/>
      <c r="I69" s="12"/>
      <c r="J69" s="12"/>
      <c r="K69" s="136" t="s">
        <v>32</v>
      </c>
      <c r="L69" s="136"/>
      <c r="M69" s="85"/>
      <c r="N69" s="85"/>
      <c r="O69" s="85"/>
      <c r="P69" s="85"/>
      <c r="Q69" s="85"/>
      <c r="R69" s="85">
        <f>R56+R62</f>
        <v>144</v>
      </c>
      <c r="S69" s="29"/>
    </row>
    <row r="70" spans="1:21" ht="15" customHeight="1" x14ac:dyDescent="0.25">
      <c r="A70" s="106" t="s">
        <v>186</v>
      </c>
      <c r="B70" s="107"/>
      <c r="C70" s="107"/>
      <c r="D70" s="107"/>
      <c r="E70" s="108"/>
      <c r="F70" s="127"/>
      <c r="G70" s="12"/>
      <c r="H70" s="12"/>
      <c r="I70" s="12"/>
      <c r="J70" s="12"/>
      <c r="K70" s="136" t="s">
        <v>114</v>
      </c>
      <c r="L70" s="136"/>
      <c r="M70" s="85"/>
      <c r="N70" s="85"/>
      <c r="O70" s="85"/>
      <c r="P70" s="85"/>
      <c r="Q70" s="85"/>
      <c r="R70" s="85">
        <v>144</v>
      </c>
      <c r="S70" s="29"/>
    </row>
    <row r="71" spans="1:21" ht="33.75" hidden="1" customHeight="1" thickTop="1" thickBot="1" x14ac:dyDescent="0.3">
      <c r="A71" s="130"/>
      <c r="B71" s="130"/>
      <c r="C71" s="130"/>
      <c r="D71" s="130"/>
      <c r="E71" s="130"/>
      <c r="F71" s="127"/>
      <c r="G71" s="135"/>
      <c r="H71" s="35"/>
      <c r="I71" s="35"/>
      <c r="J71" s="35"/>
      <c r="K71" s="137" t="s">
        <v>55</v>
      </c>
      <c r="L71" s="137"/>
      <c r="M71" s="134">
        <v>1</v>
      </c>
      <c r="N71" s="134">
        <v>2</v>
      </c>
      <c r="O71" s="85"/>
      <c r="P71" s="134">
        <v>3</v>
      </c>
      <c r="Q71" s="134"/>
      <c r="R71" s="85"/>
    </row>
    <row r="72" spans="1:21" ht="24.75" customHeight="1" x14ac:dyDescent="0.25">
      <c r="A72" s="109" t="s">
        <v>112</v>
      </c>
      <c r="B72" s="110"/>
      <c r="C72" s="110"/>
      <c r="D72" s="110"/>
      <c r="E72" s="111"/>
      <c r="F72" s="127"/>
      <c r="G72" s="135"/>
      <c r="H72" s="35"/>
      <c r="I72" s="35"/>
      <c r="J72" s="35"/>
      <c r="K72" s="137"/>
      <c r="L72" s="137"/>
      <c r="M72" s="134"/>
      <c r="N72" s="134"/>
      <c r="O72" s="85">
        <v>4</v>
      </c>
      <c r="P72" s="134"/>
      <c r="Q72" s="134"/>
      <c r="R72" s="85">
        <v>3</v>
      </c>
    </row>
    <row r="73" spans="1:21" ht="25.5" customHeight="1" x14ac:dyDescent="0.25">
      <c r="A73" s="112"/>
      <c r="B73" s="113"/>
      <c r="C73" s="113"/>
      <c r="D73" s="113"/>
      <c r="E73" s="114"/>
      <c r="F73" s="127"/>
      <c r="G73" s="74"/>
      <c r="H73" s="74"/>
      <c r="I73" s="74"/>
      <c r="J73" s="74"/>
      <c r="K73" s="128" t="s">
        <v>56</v>
      </c>
      <c r="L73" s="128"/>
      <c r="M73" s="85">
        <v>1</v>
      </c>
      <c r="N73" s="85">
        <v>8</v>
      </c>
      <c r="O73" s="85">
        <v>5</v>
      </c>
      <c r="P73" s="85">
        <v>4</v>
      </c>
      <c r="Q73" s="85">
        <v>6</v>
      </c>
      <c r="R73" s="85">
        <v>4</v>
      </c>
      <c r="U73" s="11"/>
    </row>
    <row r="74" spans="1:21" ht="24.75" customHeight="1" x14ac:dyDescent="0.25">
      <c r="A74" s="115"/>
      <c r="B74" s="116"/>
      <c r="C74" s="116"/>
      <c r="D74" s="116"/>
      <c r="E74" s="117"/>
      <c r="F74" s="127"/>
      <c r="G74" s="75"/>
      <c r="H74" s="75"/>
      <c r="I74" s="75"/>
      <c r="J74" s="75"/>
      <c r="K74" s="129" t="s">
        <v>33</v>
      </c>
      <c r="L74" s="129"/>
      <c r="M74" s="85">
        <v>2</v>
      </c>
      <c r="N74" s="85"/>
      <c r="O74" s="85">
        <v>1</v>
      </c>
      <c r="P74" s="85">
        <v>1</v>
      </c>
      <c r="Q74" s="85">
        <v>1</v>
      </c>
      <c r="R74" s="85"/>
    </row>
  </sheetData>
  <mergeCells count="93">
    <mergeCell ref="D3:L3"/>
    <mergeCell ref="F4:L4"/>
    <mergeCell ref="A57:A58"/>
    <mergeCell ref="J59:J60"/>
    <mergeCell ref="P52:P53"/>
    <mergeCell ref="D52:D53"/>
    <mergeCell ref="D57:D58"/>
    <mergeCell ref="E57:E58"/>
    <mergeCell ref="B52:B53"/>
    <mergeCell ref="C52:C53"/>
    <mergeCell ref="B57:B58"/>
    <mergeCell ref="C57:C58"/>
    <mergeCell ref="O57:O58"/>
    <mergeCell ref="L52:L53"/>
    <mergeCell ref="L57:L58"/>
    <mergeCell ref="L59:L60"/>
    <mergeCell ref="Q52:Q53"/>
    <mergeCell ref="H52:H53"/>
    <mergeCell ref="J52:J53"/>
    <mergeCell ref="N59:N60"/>
    <mergeCell ref="F52:F53"/>
    <mergeCell ref="Q57:Q58"/>
    <mergeCell ref="H57:H58"/>
    <mergeCell ref="I57:I58"/>
    <mergeCell ref="J57:J58"/>
    <mergeCell ref="I59:I60"/>
    <mergeCell ref="H59:H60"/>
    <mergeCell ref="F57:F58"/>
    <mergeCell ref="P57:P58"/>
    <mergeCell ref="G57:G58"/>
    <mergeCell ref="G59:G60"/>
    <mergeCell ref="O52:O53"/>
    <mergeCell ref="A2:R2"/>
    <mergeCell ref="Q71:Q72"/>
    <mergeCell ref="P59:P60"/>
    <mergeCell ref="Q59:Q60"/>
    <mergeCell ref="R59:R60"/>
    <mergeCell ref="O59:O60"/>
    <mergeCell ref="P71:P72"/>
    <mergeCell ref="R52:R53"/>
    <mergeCell ref="R57:R58"/>
    <mergeCell ref="A3:A6"/>
    <mergeCell ref="A59:A60"/>
    <mergeCell ref="G5:G6"/>
    <mergeCell ref="G52:G53"/>
    <mergeCell ref="N52:N53"/>
    <mergeCell ref="M57:M58"/>
    <mergeCell ref="N57:N58"/>
    <mergeCell ref="B59:B60"/>
    <mergeCell ref="E52:E53"/>
    <mergeCell ref="K69:L69"/>
    <mergeCell ref="A1:R1"/>
    <mergeCell ref="B3:B6"/>
    <mergeCell ref="C3:C6"/>
    <mergeCell ref="D4:D6"/>
    <mergeCell ref="E4:E6"/>
    <mergeCell ref="F5:F6"/>
    <mergeCell ref="M4:N4"/>
    <mergeCell ref="M3:R3"/>
    <mergeCell ref="Q4:R4"/>
    <mergeCell ref="O4:P4"/>
    <mergeCell ref="L5:L6"/>
    <mergeCell ref="H5:H6"/>
    <mergeCell ref="I5:I6"/>
    <mergeCell ref="J5:K5"/>
    <mergeCell ref="M71:M72"/>
    <mergeCell ref="N71:N72"/>
    <mergeCell ref="G71:G72"/>
    <mergeCell ref="K67:L67"/>
    <mergeCell ref="K68:L68"/>
    <mergeCell ref="K70:L70"/>
    <mergeCell ref="K71:L72"/>
    <mergeCell ref="K59:K60"/>
    <mergeCell ref="M59:M60"/>
    <mergeCell ref="M52:M53"/>
    <mergeCell ref="I52:I53"/>
    <mergeCell ref="K57:K58"/>
    <mergeCell ref="A70:E70"/>
    <mergeCell ref="A72:E72"/>
    <mergeCell ref="A73:E74"/>
    <mergeCell ref="K52:K53"/>
    <mergeCell ref="F59:F60"/>
    <mergeCell ref="E59:E60"/>
    <mergeCell ref="D59:D60"/>
    <mergeCell ref="C59:C60"/>
    <mergeCell ref="A69:E69"/>
    <mergeCell ref="F67:F74"/>
    <mergeCell ref="K73:L73"/>
    <mergeCell ref="K74:L74"/>
    <mergeCell ref="A71:E71"/>
    <mergeCell ref="A68:E68"/>
    <mergeCell ref="A67:E67"/>
    <mergeCell ref="A52:A53"/>
  </mergeCells>
  <pageMargins left="0.25" right="0.25" top="0.75" bottom="0.75" header="0.3" footer="0.3"/>
  <pageSetup paperSize="9" scale="67" firstPageNumber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5"/>
  <sheetViews>
    <sheetView workbookViewId="0">
      <selection activeCell="N39" sqref="N39"/>
    </sheetView>
  </sheetViews>
  <sheetFormatPr defaultColWidth="8.796875" defaultRowHeight="13.5" customHeight="1" x14ac:dyDescent="0.15"/>
  <cols>
    <col min="1" max="1" width="4.5" style="14" customWidth="1"/>
    <col min="2" max="2" width="2" style="14" customWidth="1"/>
    <col min="3" max="3" width="6.3984375" style="14" customWidth="1"/>
    <col min="4" max="4" width="6" style="14" customWidth="1"/>
    <col min="5" max="6" width="2" style="14" customWidth="1"/>
    <col min="7" max="7" width="2.69921875" style="14" customWidth="1"/>
    <col min="8" max="43" width="2" style="14" customWidth="1"/>
    <col min="44" max="44" width="4" style="14" customWidth="1"/>
    <col min="45" max="48" width="2" style="14" customWidth="1"/>
    <col min="49" max="256" width="8.796875" style="14"/>
    <col min="257" max="257" width="4.5" style="14" customWidth="1"/>
    <col min="258" max="258" width="2" style="14" customWidth="1"/>
    <col min="259" max="259" width="6.3984375" style="14" customWidth="1"/>
    <col min="260" max="260" width="6" style="14" customWidth="1"/>
    <col min="261" max="304" width="2" style="14" customWidth="1"/>
    <col min="305" max="512" width="8.796875" style="14"/>
    <col min="513" max="513" width="4.5" style="14" customWidth="1"/>
    <col min="514" max="514" width="2" style="14" customWidth="1"/>
    <col min="515" max="515" width="6.3984375" style="14" customWidth="1"/>
    <col min="516" max="516" width="6" style="14" customWidth="1"/>
    <col min="517" max="560" width="2" style="14" customWidth="1"/>
    <col min="561" max="768" width="8.796875" style="14"/>
    <col min="769" max="769" width="4.5" style="14" customWidth="1"/>
    <col min="770" max="770" width="2" style="14" customWidth="1"/>
    <col min="771" max="771" width="6.3984375" style="14" customWidth="1"/>
    <col min="772" max="772" width="6" style="14" customWidth="1"/>
    <col min="773" max="816" width="2" style="14" customWidth="1"/>
    <col min="817" max="1024" width="8.796875" style="14"/>
    <col min="1025" max="1025" width="4.5" style="14" customWidth="1"/>
    <col min="1026" max="1026" width="2" style="14" customWidth="1"/>
    <col min="1027" max="1027" width="6.3984375" style="14" customWidth="1"/>
    <col min="1028" max="1028" width="6" style="14" customWidth="1"/>
    <col min="1029" max="1072" width="2" style="14" customWidth="1"/>
    <col min="1073" max="1280" width="8.796875" style="14"/>
    <col min="1281" max="1281" width="4.5" style="14" customWidth="1"/>
    <col min="1282" max="1282" width="2" style="14" customWidth="1"/>
    <col min="1283" max="1283" width="6.3984375" style="14" customWidth="1"/>
    <col min="1284" max="1284" width="6" style="14" customWidth="1"/>
    <col min="1285" max="1328" width="2" style="14" customWidth="1"/>
    <col min="1329" max="1536" width="8.796875" style="14"/>
    <col min="1537" max="1537" width="4.5" style="14" customWidth="1"/>
    <col min="1538" max="1538" width="2" style="14" customWidth="1"/>
    <col min="1539" max="1539" width="6.3984375" style="14" customWidth="1"/>
    <col min="1540" max="1540" width="6" style="14" customWidth="1"/>
    <col min="1541" max="1584" width="2" style="14" customWidth="1"/>
    <col min="1585" max="1792" width="8.796875" style="14"/>
    <col min="1793" max="1793" width="4.5" style="14" customWidth="1"/>
    <col min="1794" max="1794" width="2" style="14" customWidth="1"/>
    <col min="1795" max="1795" width="6.3984375" style="14" customWidth="1"/>
    <col min="1796" max="1796" width="6" style="14" customWidth="1"/>
    <col min="1797" max="1840" width="2" style="14" customWidth="1"/>
    <col min="1841" max="2048" width="8.796875" style="14"/>
    <col min="2049" max="2049" width="4.5" style="14" customWidth="1"/>
    <col min="2050" max="2050" width="2" style="14" customWidth="1"/>
    <col min="2051" max="2051" width="6.3984375" style="14" customWidth="1"/>
    <col min="2052" max="2052" width="6" style="14" customWidth="1"/>
    <col min="2053" max="2096" width="2" style="14" customWidth="1"/>
    <col min="2097" max="2304" width="8.796875" style="14"/>
    <col min="2305" max="2305" width="4.5" style="14" customWidth="1"/>
    <col min="2306" max="2306" width="2" style="14" customWidth="1"/>
    <col min="2307" max="2307" width="6.3984375" style="14" customWidth="1"/>
    <col min="2308" max="2308" width="6" style="14" customWidth="1"/>
    <col min="2309" max="2352" width="2" style="14" customWidth="1"/>
    <col min="2353" max="2560" width="8.796875" style="14"/>
    <col min="2561" max="2561" width="4.5" style="14" customWidth="1"/>
    <col min="2562" max="2562" width="2" style="14" customWidth="1"/>
    <col min="2563" max="2563" width="6.3984375" style="14" customWidth="1"/>
    <col min="2564" max="2564" width="6" style="14" customWidth="1"/>
    <col min="2565" max="2608" width="2" style="14" customWidth="1"/>
    <col min="2609" max="2816" width="8.796875" style="14"/>
    <col min="2817" max="2817" width="4.5" style="14" customWidth="1"/>
    <col min="2818" max="2818" width="2" style="14" customWidth="1"/>
    <col min="2819" max="2819" width="6.3984375" style="14" customWidth="1"/>
    <col min="2820" max="2820" width="6" style="14" customWidth="1"/>
    <col min="2821" max="2864" width="2" style="14" customWidth="1"/>
    <col min="2865" max="3072" width="8.796875" style="14"/>
    <col min="3073" max="3073" width="4.5" style="14" customWidth="1"/>
    <col min="3074" max="3074" width="2" style="14" customWidth="1"/>
    <col min="3075" max="3075" width="6.3984375" style="14" customWidth="1"/>
    <col min="3076" max="3076" width="6" style="14" customWidth="1"/>
    <col min="3077" max="3120" width="2" style="14" customWidth="1"/>
    <col min="3121" max="3328" width="8.796875" style="14"/>
    <col min="3329" max="3329" width="4.5" style="14" customWidth="1"/>
    <col min="3330" max="3330" width="2" style="14" customWidth="1"/>
    <col min="3331" max="3331" width="6.3984375" style="14" customWidth="1"/>
    <col min="3332" max="3332" width="6" style="14" customWidth="1"/>
    <col min="3333" max="3376" width="2" style="14" customWidth="1"/>
    <col min="3377" max="3584" width="8.796875" style="14"/>
    <col min="3585" max="3585" width="4.5" style="14" customWidth="1"/>
    <col min="3586" max="3586" width="2" style="14" customWidth="1"/>
    <col min="3587" max="3587" width="6.3984375" style="14" customWidth="1"/>
    <col min="3588" max="3588" width="6" style="14" customWidth="1"/>
    <col min="3589" max="3632" width="2" style="14" customWidth="1"/>
    <col min="3633" max="3840" width="8.796875" style="14"/>
    <col min="3841" max="3841" width="4.5" style="14" customWidth="1"/>
    <col min="3842" max="3842" width="2" style="14" customWidth="1"/>
    <col min="3843" max="3843" width="6.3984375" style="14" customWidth="1"/>
    <col min="3844" max="3844" width="6" style="14" customWidth="1"/>
    <col min="3845" max="3888" width="2" style="14" customWidth="1"/>
    <col min="3889" max="4096" width="8.796875" style="14"/>
    <col min="4097" max="4097" width="4.5" style="14" customWidth="1"/>
    <col min="4098" max="4098" width="2" style="14" customWidth="1"/>
    <col min="4099" max="4099" width="6.3984375" style="14" customWidth="1"/>
    <col min="4100" max="4100" width="6" style="14" customWidth="1"/>
    <col min="4101" max="4144" width="2" style="14" customWidth="1"/>
    <col min="4145" max="4352" width="8.796875" style="14"/>
    <col min="4353" max="4353" width="4.5" style="14" customWidth="1"/>
    <col min="4354" max="4354" width="2" style="14" customWidth="1"/>
    <col min="4355" max="4355" width="6.3984375" style="14" customWidth="1"/>
    <col min="4356" max="4356" width="6" style="14" customWidth="1"/>
    <col min="4357" max="4400" width="2" style="14" customWidth="1"/>
    <col min="4401" max="4608" width="8.796875" style="14"/>
    <col min="4609" max="4609" width="4.5" style="14" customWidth="1"/>
    <col min="4610" max="4610" width="2" style="14" customWidth="1"/>
    <col min="4611" max="4611" width="6.3984375" style="14" customWidth="1"/>
    <col min="4612" max="4612" width="6" style="14" customWidth="1"/>
    <col min="4613" max="4656" width="2" style="14" customWidth="1"/>
    <col min="4657" max="4864" width="8.796875" style="14"/>
    <col min="4865" max="4865" width="4.5" style="14" customWidth="1"/>
    <col min="4866" max="4866" width="2" style="14" customWidth="1"/>
    <col min="4867" max="4867" width="6.3984375" style="14" customWidth="1"/>
    <col min="4868" max="4868" width="6" style="14" customWidth="1"/>
    <col min="4869" max="4912" width="2" style="14" customWidth="1"/>
    <col min="4913" max="5120" width="8.796875" style="14"/>
    <col min="5121" max="5121" width="4.5" style="14" customWidth="1"/>
    <col min="5122" max="5122" width="2" style="14" customWidth="1"/>
    <col min="5123" max="5123" width="6.3984375" style="14" customWidth="1"/>
    <col min="5124" max="5124" width="6" style="14" customWidth="1"/>
    <col min="5125" max="5168" width="2" style="14" customWidth="1"/>
    <col min="5169" max="5376" width="8.796875" style="14"/>
    <col min="5377" max="5377" width="4.5" style="14" customWidth="1"/>
    <col min="5378" max="5378" width="2" style="14" customWidth="1"/>
    <col min="5379" max="5379" width="6.3984375" style="14" customWidth="1"/>
    <col min="5380" max="5380" width="6" style="14" customWidth="1"/>
    <col min="5381" max="5424" width="2" style="14" customWidth="1"/>
    <col min="5425" max="5632" width="8.796875" style="14"/>
    <col min="5633" max="5633" width="4.5" style="14" customWidth="1"/>
    <col min="5634" max="5634" width="2" style="14" customWidth="1"/>
    <col min="5635" max="5635" width="6.3984375" style="14" customWidth="1"/>
    <col min="5636" max="5636" width="6" style="14" customWidth="1"/>
    <col min="5637" max="5680" width="2" style="14" customWidth="1"/>
    <col min="5681" max="5888" width="8.796875" style="14"/>
    <col min="5889" max="5889" width="4.5" style="14" customWidth="1"/>
    <col min="5890" max="5890" width="2" style="14" customWidth="1"/>
    <col min="5891" max="5891" width="6.3984375" style="14" customWidth="1"/>
    <col min="5892" max="5892" width="6" style="14" customWidth="1"/>
    <col min="5893" max="5936" width="2" style="14" customWidth="1"/>
    <col min="5937" max="6144" width="8.796875" style="14"/>
    <col min="6145" max="6145" width="4.5" style="14" customWidth="1"/>
    <col min="6146" max="6146" width="2" style="14" customWidth="1"/>
    <col min="6147" max="6147" width="6.3984375" style="14" customWidth="1"/>
    <col min="6148" max="6148" width="6" style="14" customWidth="1"/>
    <col min="6149" max="6192" width="2" style="14" customWidth="1"/>
    <col min="6193" max="6400" width="8.796875" style="14"/>
    <col min="6401" max="6401" width="4.5" style="14" customWidth="1"/>
    <col min="6402" max="6402" width="2" style="14" customWidth="1"/>
    <col min="6403" max="6403" width="6.3984375" style="14" customWidth="1"/>
    <col min="6404" max="6404" width="6" style="14" customWidth="1"/>
    <col min="6405" max="6448" width="2" style="14" customWidth="1"/>
    <col min="6449" max="6656" width="8.796875" style="14"/>
    <col min="6657" max="6657" width="4.5" style="14" customWidth="1"/>
    <col min="6658" max="6658" width="2" style="14" customWidth="1"/>
    <col min="6659" max="6659" width="6.3984375" style="14" customWidth="1"/>
    <col min="6660" max="6660" width="6" style="14" customWidth="1"/>
    <col min="6661" max="6704" width="2" style="14" customWidth="1"/>
    <col min="6705" max="6912" width="8.796875" style="14"/>
    <col min="6913" max="6913" width="4.5" style="14" customWidth="1"/>
    <col min="6914" max="6914" width="2" style="14" customWidth="1"/>
    <col min="6915" max="6915" width="6.3984375" style="14" customWidth="1"/>
    <col min="6916" max="6916" width="6" style="14" customWidth="1"/>
    <col min="6917" max="6960" width="2" style="14" customWidth="1"/>
    <col min="6961" max="7168" width="8.796875" style="14"/>
    <col min="7169" max="7169" width="4.5" style="14" customWidth="1"/>
    <col min="7170" max="7170" width="2" style="14" customWidth="1"/>
    <col min="7171" max="7171" width="6.3984375" style="14" customWidth="1"/>
    <col min="7172" max="7172" width="6" style="14" customWidth="1"/>
    <col min="7173" max="7216" width="2" style="14" customWidth="1"/>
    <col min="7217" max="7424" width="8.796875" style="14"/>
    <col min="7425" max="7425" width="4.5" style="14" customWidth="1"/>
    <col min="7426" max="7426" width="2" style="14" customWidth="1"/>
    <col min="7427" max="7427" width="6.3984375" style="14" customWidth="1"/>
    <col min="7428" max="7428" width="6" style="14" customWidth="1"/>
    <col min="7429" max="7472" width="2" style="14" customWidth="1"/>
    <col min="7473" max="7680" width="8.796875" style="14"/>
    <col min="7681" max="7681" width="4.5" style="14" customWidth="1"/>
    <col min="7682" max="7682" width="2" style="14" customWidth="1"/>
    <col min="7683" max="7683" width="6.3984375" style="14" customWidth="1"/>
    <col min="7684" max="7684" width="6" style="14" customWidth="1"/>
    <col min="7685" max="7728" width="2" style="14" customWidth="1"/>
    <col min="7729" max="7936" width="8.796875" style="14"/>
    <col min="7937" max="7937" width="4.5" style="14" customWidth="1"/>
    <col min="7938" max="7938" width="2" style="14" customWidth="1"/>
    <col min="7939" max="7939" width="6.3984375" style="14" customWidth="1"/>
    <col min="7940" max="7940" width="6" style="14" customWidth="1"/>
    <col min="7941" max="7984" width="2" style="14" customWidth="1"/>
    <col min="7985" max="8192" width="8.796875" style="14"/>
    <col min="8193" max="8193" width="4.5" style="14" customWidth="1"/>
    <col min="8194" max="8194" width="2" style="14" customWidth="1"/>
    <col min="8195" max="8195" width="6.3984375" style="14" customWidth="1"/>
    <col min="8196" max="8196" width="6" style="14" customWidth="1"/>
    <col min="8197" max="8240" width="2" style="14" customWidth="1"/>
    <col min="8241" max="8448" width="8.796875" style="14"/>
    <col min="8449" max="8449" width="4.5" style="14" customWidth="1"/>
    <col min="8450" max="8450" width="2" style="14" customWidth="1"/>
    <col min="8451" max="8451" width="6.3984375" style="14" customWidth="1"/>
    <col min="8452" max="8452" width="6" style="14" customWidth="1"/>
    <col min="8453" max="8496" width="2" style="14" customWidth="1"/>
    <col min="8497" max="8704" width="8.796875" style="14"/>
    <col min="8705" max="8705" width="4.5" style="14" customWidth="1"/>
    <col min="8706" max="8706" width="2" style="14" customWidth="1"/>
    <col min="8707" max="8707" width="6.3984375" style="14" customWidth="1"/>
    <col min="8708" max="8708" width="6" style="14" customWidth="1"/>
    <col min="8709" max="8752" width="2" style="14" customWidth="1"/>
    <col min="8753" max="8960" width="8.796875" style="14"/>
    <col min="8961" max="8961" width="4.5" style="14" customWidth="1"/>
    <col min="8962" max="8962" width="2" style="14" customWidth="1"/>
    <col min="8963" max="8963" width="6.3984375" style="14" customWidth="1"/>
    <col min="8964" max="8964" width="6" style="14" customWidth="1"/>
    <col min="8965" max="9008" width="2" style="14" customWidth="1"/>
    <col min="9009" max="9216" width="8.796875" style="14"/>
    <col min="9217" max="9217" width="4.5" style="14" customWidth="1"/>
    <col min="9218" max="9218" width="2" style="14" customWidth="1"/>
    <col min="9219" max="9219" width="6.3984375" style="14" customWidth="1"/>
    <col min="9220" max="9220" width="6" style="14" customWidth="1"/>
    <col min="9221" max="9264" width="2" style="14" customWidth="1"/>
    <col min="9265" max="9472" width="8.796875" style="14"/>
    <col min="9473" max="9473" width="4.5" style="14" customWidth="1"/>
    <col min="9474" max="9474" width="2" style="14" customWidth="1"/>
    <col min="9475" max="9475" width="6.3984375" style="14" customWidth="1"/>
    <col min="9476" max="9476" width="6" style="14" customWidth="1"/>
    <col min="9477" max="9520" width="2" style="14" customWidth="1"/>
    <col min="9521" max="9728" width="8.796875" style="14"/>
    <col min="9729" max="9729" width="4.5" style="14" customWidth="1"/>
    <col min="9730" max="9730" width="2" style="14" customWidth="1"/>
    <col min="9731" max="9731" width="6.3984375" style="14" customWidth="1"/>
    <col min="9732" max="9732" width="6" style="14" customWidth="1"/>
    <col min="9733" max="9776" width="2" style="14" customWidth="1"/>
    <col min="9777" max="9984" width="8.796875" style="14"/>
    <col min="9985" max="9985" width="4.5" style="14" customWidth="1"/>
    <col min="9986" max="9986" width="2" style="14" customWidth="1"/>
    <col min="9987" max="9987" width="6.3984375" style="14" customWidth="1"/>
    <col min="9988" max="9988" width="6" style="14" customWidth="1"/>
    <col min="9989" max="10032" width="2" style="14" customWidth="1"/>
    <col min="10033" max="10240" width="8.796875" style="14"/>
    <col min="10241" max="10241" width="4.5" style="14" customWidth="1"/>
    <col min="10242" max="10242" width="2" style="14" customWidth="1"/>
    <col min="10243" max="10243" width="6.3984375" style="14" customWidth="1"/>
    <col min="10244" max="10244" width="6" style="14" customWidth="1"/>
    <col min="10245" max="10288" width="2" style="14" customWidth="1"/>
    <col min="10289" max="10496" width="8.796875" style="14"/>
    <col min="10497" max="10497" width="4.5" style="14" customWidth="1"/>
    <col min="10498" max="10498" width="2" style="14" customWidth="1"/>
    <col min="10499" max="10499" width="6.3984375" style="14" customWidth="1"/>
    <col min="10500" max="10500" width="6" style="14" customWidth="1"/>
    <col min="10501" max="10544" width="2" style="14" customWidth="1"/>
    <col min="10545" max="10752" width="8.796875" style="14"/>
    <col min="10753" max="10753" width="4.5" style="14" customWidth="1"/>
    <col min="10754" max="10754" width="2" style="14" customWidth="1"/>
    <col min="10755" max="10755" width="6.3984375" style="14" customWidth="1"/>
    <col min="10756" max="10756" width="6" style="14" customWidth="1"/>
    <col min="10757" max="10800" width="2" style="14" customWidth="1"/>
    <col min="10801" max="11008" width="8.796875" style="14"/>
    <col min="11009" max="11009" width="4.5" style="14" customWidth="1"/>
    <col min="11010" max="11010" width="2" style="14" customWidth="1"/>
    <col min="11011" max="11011" width="6.3984375" style="14" customWidth="1"/>
    <col min="11012" max="11012" width="6" style="14" customWidth="1"/>
    <col min="11013" max="11056" width="2" style="14" customWidth="1"/>
    <col min="11057" max="11264" width="8.796875" style="14"/>
    <col min="11265" max="11265" width="4.5" style="14" customWidth="1"/>
    <col min="11266" max="11266" width="2" style="14" customWidth="1"/>
    <col min="11267" max="11267" width="6.3984375" style="14" customWidth="1"/>
    <col min="11268" max="11268" width="6" style="14" customWidth="1"/>
    <col min="11269" max="11312" width="2" style="14" customWidth="1"/>
    <col min="11313" max="11520" width="8.796875" style="14"/>
    <col min="11521" max="11521" width="4.5" style="14" customWidth="1"/>
    <col min="11522" max="11522" width="2" style="14" customWidth="1"/>
    <col min="11523" max="11523" width="6.3984375" style="14" customWidth="1"/>
    <col min="11524" max="11524" width="6" style="14" customWidth="1"/>
    <col min="11525" max="11568" width="2" style="14" customWidth="1"/>
    <col min="11569" max="11776" width="8.796875" style="14"/>
    <col min="11777" max="11777" width="4.5" style="14" customWidth="1"/>
    <col min="11778" max="11778" width="2" style="14" customWidth="1"/>
    <col min="11779" max="11779" width="6.3984375" style="14" customWidth="1"/>
    <col min="11780" max="11780" width="6" style="14" customWidth="1"/>
    <col min="11781" max="11824" width="2" style="14" customWidth="1"/>
    <col min="11825" max="12032" width="8.796875" style="14"/>
    <col min="12033" max="12033" width="4.5" style="14" customWidth="1"/>
    <col min="12034" max="12034" width="2" style="14" customWidth="1"/>
    <col min="12035" max="12035" width="6.3984375" style="14" customWidth="1"/>
    <col min="12036" max="12036" width="6" style="14" customWidth="1"/>
    <col min="12037" max="12080" width="2" style="14" customWidth="1"/>
    <col min="12081" max="12288" width="8.796875" style="14"/>
    <col min="12289" max="12289" width="4.5" style="14" customWidth="1"/>
    <col min="12290" max="12290" width="2" style="14" customWidth="1"/>
    <col min="12291" max="12291" width="6.3984375" style="14" customWidth="1"/>
    <col min="12292" max="12292" width="6" style="14" customWidth="1"/>
    <col min="12293" max="12336" width="2" style="14" customWidth="1"/>
    <col min="12337" max="12544" width="8.796875" style="14"/>
    <col min="12545" max="12545" width="4.5" style="14" customWidth="1"/>
    <col min="12546" max="12546" width="2" style="14" customWidth="1"/>
    <col min="12547" max="12547" width="6.3984375" style="14" customWidth="1"/>
    <col min="12548" max="12548" width="6" style="14" customWidth="1"/>
    <col min="12549" max="12592" width="2" style="14" customWidth="1"/>
    <col min="12593" max="12800" width="8.796875" style="14"/>
    <col min="12801" max="12801" width="4.5" style="14" customWidth="1"/>
    <col min="12802" max="12802" width="2" style="14" customWidth="1"/>
    <col min="12803" max="12803" width="6.3984375" style="14" customWidth="1"/>
    <col min="12804" max="12804" width="6" style="14" customWidth="1"/>
    <col min="12805" max="12848" width="2" style="14" customWidth="1"/>
    <col min="12849" max="13056" width="8.796875" style="14"/>
    <col min="13057" max="13057" width="4.5" style="14" customWidth="1"/>
    <col min="13058" max="13058" width="2" style="14" customWidth="1"/>
    <col min="13059" max="13059" width="6.3984375" style="14" customWidth="1"/>
    <col min="13060" max="13060" width="6" style="14" customWidth="1"/>
    <col min="13061" max="13104" width="2" style="14" customWidth="1"/>
    <col min="13105" max="13312" width="8.796875" style="14"/>
    <col min="13313" max="13313" width="4.5" style="14" customWidth="1"/>
    <col min="13314" max="13314" width="2" style="14" customWidth="1"/>
    <col min="13315" max="13315" width="6.3984375" style="14" customWidth="1"/>
    <col min="13316" max="13316" width="6" style="14" customWidth="1"/>
    <col min="13317" max="13360" width="2" style="14" customWidth="1"/>
    <col min="13361" max="13568" width="8.796875" style="14"/>
    <col min="13569" max="13569" width="4.5" style="14" customWidth="1"/>
    <col min="13570" max="13570" width="2" style="14" customWidth="1"/>
    <col min="13571" max="13571" width="6.3984375" style="14" customWidth="1"/>
    <col min="13572" max="13572" width="6" style="14" customWidth="1"/>
    <col min="13573" max="13616" width="2" style="14" customWidth="1"/>
    <col min="13617" max="13824" width="8.796875" style="14"/>
    <col min="13825" max="13825" width="4.5" style="14" customWidth="1"/>
    <col min="13826" max="13826" width="2" style="14" customWidth="1"/>
    <col min="13827" max="13827" width="6.3984375" style="14" customWidth="1"/>
    <col min="13828" max="13828" width="6" style="14" customWidth="1"/>
    <col min="13829" max="13872" width="2" style="14" customWidth="1"/>
    <col min="13873" max="14080" width="8.796875" style="14"/>
    <col min="14081" max="14081" width="4.5" style="14" customWidth="1"/>
    <col min="14082" max="14082" width="2" style="14" customWidth="1"/>
    <col min="14083" max="14083" width="6.3984375" style="14" customWidth="1"/>
    <col min="14084" max="14084" width="6" style="14" customWidth="1"/>
    <col min="14085" max="14128" width="2" style="14" customWidth="1"/>
    <col min="14129" max="14336" width="8.796875" style="14"/>
    <col min="14337" max="14337" width="4.5" style="14" customWidth="1"/>
    <col min="14338" max="14338" width="2" style="14" customWidth="1"/>
    <col min="14339" max="14339" width="6.3984375" style="14" customWidth="1"/>
    <col min="14340" max="14340" width="6" style="14" customWidth="1"/>
    <col min="14341" max="14384" width="2" style="14" customWidth="1"/>
    <col min="14385" max="14592" width="8.796875" style="14"/>
    <col min="14593" max="14593" width="4.5" style="14" customWidth="1"/>
    <col min="14594" max="14594" width="2" style="14" customWidth="1"/>
    <col min="14595" max="14595" width="6.3984375" style="14" customWidth="1"/>
    <col min="14596" max="14596" width="6" style="14" customWidth="1"/>
    <col min="14597" max="14640" width="2" style="14" customWidth="1"/>
    <col min="14641" max="14848" width="8.796875" style="14"/>
    <col min="14849" max="14849" width="4.5" style="14" customWidth="1"/>
    <col min="14850" max="14850" width="2" style="14" customWidth="1"/>
    <col min="14851" max="14851" width="6.3984375" style="14" customWidth="1"/>
    <col min="14852" max="14852" width="6" style="14" customWidth="1"/>
    <col min="14853" max="14896" width="2" style="14" customWidth="1"/>
    <col min="14897" max="15104" width="8.796875" style="14"/>
    <col min="15105" max="15105" width="4.5" style="14" customWidth="1"/>
    <col min="15106" max="15106" width="2" style="14" customWidth="1"/>
    <col min="15107" max="15107" width="6.3984375" style="14" customWidth="1"/>
    <col min="15108" max="15108" width="6" style="14" customWidth="1"/>
    <col min="15109" max="15152" width="2" style="14" customWidth="1"/>
    <col min="15153" max="15360" width="8.796875" style="14"/>
    <col min="15361" max="15361" width="4.5" style="14" customWidth="1"/>
    <col min="15362" max="15362" width="2" style="14" customWidth="1"/>
    <col min="15363" max="15363" width="6.3984375" style="14" customWidth="1"/>
    <col min="15364" max="15364" width="6" style="14" customWidth="1"/>
    <col min="15365" max="15408" width="2" style="14" customWidth="1"/>
    <col min="15409" max="15616" width="8.796875" style="14"/>
    <col min="15617" max="15617" width="4.5" style="14" customWidth="1"/>
    <col min="15618" max="15618" width="2" style="14" customWidth="1"/>
    <col min="15619" max="15619" width="6.3984375" style="14" customWidth="1"/>
    <col min="15620" max="15620" width="6" style="14" customWidth="1"/>
    <col min="15621" max="15664" width="2" style="14" customWidth="1"/>
    <col min="15665" max="15872" width="8.796875" style="14"/>
    <col min="15873" max="15873" width="4.5" style="14" customWidth="1"/>
    <col min="15874" max="15874" width="2" style="14" customWidth="1"/>
    <col min="15875" max="15875" width="6.3984375" style="14" customWidth="1"/>
    <col min="15876" max="15876" width="6" style="14" customWidth="1"/>
    <col min="15877" max="15920" width="2" style="14" customWidth="1"/>
    <col min="15921" max="16128" width="8.796875" style="14"/>
    <col min="16129" max="16129" width="4.5" style="14" customWidth="1"/>
    <col min="16130" max="16130" width="2" style="14" customWidth="1"/>
    <col min="16131" max="16131" width="6.3984375" style="14" customWidth="1"/>
    <col min="16132" max="16132" width="6" style="14" customWidth="1"/>
    <col min="16133" max="16176" width="2" style="14" customWidth="1"/>
    <col min="16177" max="16384" width="8.796875" style="14"/>
  </cols>
  <sheetData>
    <row r="1" spans="1:48" ht="21" customHeight="1" x14ac:dyDescent="0.3">
      <c r="J1" s="15" t="s">
        <v>120</v>
      </c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48" ht="13.5" customHeight="1" x14ac:dyDescent="0.3">
      <c r="A2" s="184" t="s">
        <v>121</v>
      </c>
      <c r="B2" s="184"/>
      <c r="C2" s="184"/>
      <c r="D2" s="184"/>
      <c r="E2" s="184"/>
      <c r="F2" s="184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6" t="s">
        <v>122</v>
      </c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</row>
    <row r="3" spans="1:48" ht="22.5" customHeight="1" x14ac:dyDescent="0.25">
      <c r="A3" s="187" t="s">
        <v>123</v>
      </c>
      <c r="B3" s="187"/>
      <c r="C3" s="187"/>
      <c r="D3" s="187"/>
      <c r="E3" s="187"/>
      <c r="F3" s="187"/>
      <c r="G3" s="187"/>
      <c r="H3" s="17"/>
      <c r="I3" s="17"/>
      <c r="AF3" s="188" t="s">
        <v>124</v>
      </c>
      <c r="AG3" s="188"/>
      <c r="AH3" s="188"/>
      <c r="AI3" s="188"/>
      <c r="AJ3" s="188"/>
      <c r="AK3" s="188"/>
      <c r="AL3" s="188"/>
      <c r="AM3" s="188"/>
      <c r="AN3" s="188"/>
      <c r="AO3" s="188"/>
      <c r="AP3" s="188"/>
      <c r="AQ3" s="188"/>
      <c r="AR3" s="188"/>
      <c r="AS3" s="188"/>
      <c r="AT3" s="188"/>
      <c r="AU3" s="188"/>
      <c r="AV3" s="188"/>
    </row>
    <row r="4" spans="1:48" ht="13.5" customHeight="1" x14ac:dyDescent="0.15">
      <c r="A4" s="18"/>
      <c r="B4" s="18"/>
      <c r="C4" s="18"/>
      <c r="D4" s="18"/>
      <c r="E4" s="18"/>
      <c r="F4" s="18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20"/>
      <c r="AS4" s="20"/>
      <c r="AT4" s="19"/>
      <c r="AU4" s="20"/>
      <c r="AV4" s="20"/>
    </row>
    <row r="5" spans="1:48" ht="23.25" customHeight="1" x14ac:dyDescent="0.25">
      <c r="A5" s="187" t="s">
        <v>207</v>
      </c>
      <c r="B5" s="187"/>
      <c r="C5" s="187"/>
      <c r="D5" s="187"/>
      <c r="E5" s="187"/>
      <c r="F5" s="187"/>
      <c r="AF5" s="188" t="s">
        <v>125</v>
      </c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</row>
    <row r="6" spans="1:48" ht="8.25" customHeight="1" x14ac:dyDescent="0.3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</row>
    <row r="7" spans="1:48" ht="8.25" customHeight="1" x14ac:dyDescent="0.15">
      <c r="A7" s="189"/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89"/>
      <c r="AF7" s="192" t="s">
        <v>208</v>
      </c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</row>
    <row r="8" spans="1:48" ht="8.25" customHeight="1" x14ac:dyDescent="0.15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</row>
    <row r="9" spans="1:48" ht="38.25" customHeight="1" x14ac:dyDescent="0.15">
      <c r="A9" s="193" t="s">
        <v>126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</row>
    <row r="10" spans="1:48" ht="13.5" customHeight="1" x14ac:dyDescent="0.15">
      <c r="A10" s="194" t="s">
        <v>151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</row>
    <row r="11" spans="1:48" ht="36" customHeight="1" x14ac:dyDescent="0.25">
      <c r="A11" s="182" t="s">
        <v>127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</row>
    <row r="12" spans="1:48" ht="18.75" customHeight="1" x14ac:dyDescent="0.15">
      <c r="A12" s="179" t="s">
        <v>128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</row>
    <row r="13" spans="1:48" ht="26.25" customHeight="1" x14ac:dyDescent="0.15">
      <c r="A13" s="180" t="s">
        <v>154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</row>
    <row r="14" spans="1:48" ht="17.25" customHeight="1" x14ac:dyDescent="0.15">
      <c r="A14" s="173" t="s">
        <v>148</v>
      </c>
      <c r="B14" s="173"/>
      <c r="C14" s="173"/>
      <c r="D14" s="173"/>
      <c r="E14" s="173"/>
      <c r="F14" s="21"/>
      <c r="G14" s="173" t="s">
        <v>149</v>
      </c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</row>
    <row r="15" spans="1:48" ht="19.5" customHeight="1" x14ac:dyDescent="0.15">
      <c r="A15" s="181" t="s">
        <v>129</v>
      </c>
      <c r="B15" s="181"/>
      <c r="C15" s="181"/>
      <c r="D15" s="181"/>
      <c r="E15" s="181"/>
      <c r="F15" s="181"/>
      <c r="G15" s="181" t="s">
        <v>150</v>
      </c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1"/>
      <c r="AU15" s="181"/>
      <c r="AV15" s="22"/>
    </row>
    <row r="16" spans="1:48" ht="19.5" customHeight="1" x14ac:dyDescent="0.15">
      <c r="A16" s="167"/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P16" s="176" t="s">
        <v>130</v>
      </c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</row>
    <row r="17" spans="1:48" ht="18" customHeight="1" x14ac:dyDescent="0.15">
      <c r="A17" s="23"/>
      <c r="E17" s="24"/>
      <c r="O17" s="25"/>
      <c r="P17" s="177" t="s">
        <v>131</v>
      </c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</row>
    <row r="18" spans="1:48" ht="13.5" customHeight="1" x14ac:dyDescent="0.15">
      <c r="A18" s="177"/>
      <c r="B18" s="177"/>
      <c r="C18" s="177"/>
      <c r="D18" s="177"/>
      <c r="E18" s="177"/>
      <c r="F18" s="177"/>
      <c r="G18" s="177"/>
      <c r="H18" s="177"/>
      <c r="I18" s="177"/>
    </row>
    <row r="19" spans="1:48" ht="15" customHeight="1" x14ac:dyDescent="0.15">
      <c r="A19" s="178" t="s">
        <v>132</v>
      </c>
      <c r="B19" s="178"/>
      <c r="C19" s="178"/>
      <c r="D19" s="178"/>
      <c r="E19" s="178"/>
      <c r="F19" s="178"/>
      <c r="G19" s="175" t="s">
        <v>153</v>
      </c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</row>
    <row r="20" spans="1:48" ht="13.5" hidden="1" customHeight="1" x14ac:dyDescent="0.15">
      <c r="A20" s="26"/>
      <c r="G20" s="175" t="s">
        <v>133</v>
      </c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</row>
    <row r="21" spans="1:48" ht="13.5" hidden="1" customHeight="1" x14ac:dyDescent="0.15">
      <c r="A21" s="26"/>
      <c r="G21" s="175" t="s">
        <v>134</v>
      </c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</row>
    <row r="22" spans="1:48" ht="13.5" hidden="1" customHeight="1" x14ac:dyDescent="0.15">
      <c r="A22" s="26"/>
      <c r="G22" s="175" t="s">
        <v>135</v>
      </c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</row>
    <row r="23" spans="1:48" ht="13.5" hidden="1" customHeight="1" x14ac:dyDescent="0.15">
      <c r="A23" s="26"/>
      <c r="G23" s="175" t="s">
        <v>136</v>
      </c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</row>
    <row r="24" spans="1:48" ht="13.5" hidden="1" customHeight="1" x14ac:dyDescent="0.15">
      <c r="A24" s="26"/>
      <c r="G24" s="175" t="s">
        <v>137</v>
      </c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</row>
    <row r="25" spans="1:48" ht="13.5" hidden="1" customHeight="1" x14ac:dyDescent="0.15">
      <c r="A25" s="26"/>
      <c r="G25" s="175" t="s">
        <v>138</v>
      </c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</row>
    <row r="26" spans="1:48" ht="13.5" customHeight="1" x14ac:dyDescent="0.1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3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2"/>
      <c r="AS26" s="22"/>
      <c r="AT26" s="21"/>
      <c r="AU26" s="22"/>
      <c r="AV26" s="22"/>
    </row>
    <row r="27" spans="1:48" ht="17.25" customHeight="1" x14ac:dyDescent="0.15">
      <c r="A27" s="167" t="s">
        <v>139</v>
      </c>
      <c r="B27" s="167"/>
      <c r="C27" s="167"/>
      <c r="D27" s="167"/>
      <c r="E27" s="167"/>
      <c r="F27" s="167"/>
      <c r="G27" s="174" t="s">
        <v>140</v>
      </c>
      <c r="H27" s="174"/>
      <c r="I27" s="174"/>
      <c r="J27" s="174"/>
      <c r="K27" s="174"/>
      <c r="L27" s="174"/>
      <c r="M27" s="174"/>
      <c r="N27" s="174"/>
      <c r="O27" s="21"/>
      <c r="P27" s="167" t="s">
        <v>155</v>
      </c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74" t="s">
        <v>141</v>
      </c>
      <c r="AD27" s="174"/>
      <c r="AE27" s="174"/>
      <c r="AF27" s="174"/>
      <c r="AG27" s="174"/>
      <c r="AH27" s="21"/>
      <c r="AI27" s="167" t="s">
        <v>142</v>
      </c>
      <c r="AJ27" s="167"/>
      <c r="AK27" s="167"/>
      <c r="AL27" s="167"/>
      <c r="AM27" s="167"/>
      <c r="AN27" s="167"/>
      <c r="AO27" s="167"/>
      <c r="AP27" s="167"/>
      <c r="AQ27" s="167"/>
      <c r="AR27" s="167"/>
      <c r="AS27" s="174">
        <v>2023</v>
      </c>
      <c r="AT27" s="174"/>
      <c r="AU27" s="174"/>
      <c r="AV27" s="174"/>
    </row>
    <row r="28" spans="1:48" ht="13.5" customHeight="1" x14ac:dyDescent="0.1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2"/>
      <c r="AS28" s="22"/>
      <c r="AT28" s="21"/>
      <c r="AU28" s="22"/>
      <c r="AV28" s="22"/>
    </row>
    <row r="29" spans="1:48" ht="18.75" customHeight="1" x14ac:dyDescent="0.15">
      <c r="A29" s="167" t="s">
        <v>143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</row>
    <row r="30" spans="1:48" ht="13.5" customHeight="1" x14ac:dyDescent="0.1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169" t="s">
        <v>144</v>
      </c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</row>
    <row r="31" spans="1:48" ht="7.5" customHeight="1" x14ac:dyDescent="0.15"/>
    <row r="32" spans="1:48" ht="13.5" customHeight="1" x14ac:dyDescent="0.15">
      <c r="A32" s="167" t="s">
        <v>145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70" t="s">
        <v>146</v>
      </c>
      <c r="M32" s="170"/>
      <c r="N32" s="171">
        <v>41771</v>
      </c>
      <c r="O32" s="172"/>
      <c r="P32" s="172"/>
      <c r="Q32" s="172"/>
      <c r="R32" s="172"/>
      <c r="S32" s="170" t="s">
        <v>147</v>
      </c>
      <c r="T32" s="170"/>
      <c r="U32" s="173">
        <v>508</v>
      </c>
      <c r="V32" s="173"/>
      <c r="W32" s="173"/>
      <c r="X32" s="173"/>
      <c r="Y32" s="173"/>
      <c r="Z32" s="173"/>
    </row>
    <row r="35" spans="1:1" ht="13.5" customHeight="1" x14ac:dyDescent="0.2">
      <c r="A35" s="28" t="s">
        <v>152</v>
      </c>
    </row>
  </sheetData>
  <mergeCells count="45">
    <mergeCell ref="A11:AV11"/>
    <mergeCell ref="A2:F2"/>
    <mergeCell ref="G2:AE2"/>
    <mergeCell ref="AF2:AV2"/>
    <mergeCell ref="A3:G3"/>
    <mergeCell ref="AF3:AV3"/>
    <mergeCell ref="A5:F5"/>
    <mergeCell ref="AF5:AV5"/>
    <mergeCell ref="A6:L8"/>
    <mergeCell ref="AF6:AV6"/>
    <mergeCell ref="AF7:AV8"/>
    <mergeCell ref="A9:AV9"/>
    <mergeCell ref="A10:AV10"/>
    <mergeCell ref="A12:AV12"/>
    <mergeCell ref="A13:AV13"/>
    <mergeCell ref="A14:E14"/>
    <mergeCell ref="G14:AV14"/>
    <mergeCell ref="A15:F15"/>
    <mergeCell ref="G15:AU15"/>
    <mergeCell ref="A16:N16"/>
    <mergeCell ref="P16:AV16"/>
    <mergeCell ref="P17:AV17"/>
    <mergeCell ref="A18:I18"/>
    <mergeCell ref="A19:F19"/>
    <mergeCell ref="G19:AV19"/>
    <mergeCell ref="AS27:AV27"/>
    <mergeCell ref="G20:AV20"/>
    <mergeCell ref="G21:AV21"/>
    <mergeCell ref="G22:AV22"/>
    <mergeCell ref="G23:AV23"/>
    <mergeCell ref="G24:AV24"/>
    <mergeCell ref="G25:AV25"/>
    <mergeCell ref="A27:F27"/>
    <mergeCell ref="G27:N27"/>
    <mergeCell ref="P27:AB27"/>
    <mergeCell ref="AC27:AG27"/>
    <mergeCell ref="AI27:AR27"/>
    <mergeCell ref="A29:T29"/>
    <mergeCell ref="U29:AV29"/>
    <mergeCell ref="U30:AV30"/>
    <mergeCell ref="A32:K32"/>
    <mergeCell ref="L32:M32"/>
    <mergeCell ref="N32:R32"/>
    <mergeCell ref="S32:T32"/>
    <mergeCell ref="U32:Z32"/>
  </mergeCells>
  <pageMargins left="0.7" right="0.7" top="0.75" bottom="0.75" header="0.3" footer="0.3"/>
  <pageSetup paperSize="9" scale="97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План учебного процесса</vt:lpstr>
      <vt:lpstr>Титул</vt:lpstr>
      <vt:lpstr>Print_Area_3</vt:lpstr>
      <vt:lpstr>'План учебного процесса'!Область_печати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Учебная часть</dc:creator>
  <cp:lastModifiedBy>Olya</cp:lastModifiedBy>
  <cp:revision>0</cp:revision>
  <cp:lastPrinted>2023-07-26T03:11:36Z</cp:lastPrinted>
  <dcterms:created xsi:type="dcterms:W3CDTF">2012-04-03T06:48:41Z</dcterms:created>
  <dcterms:modified xsi:type="dcterms:W3CDTF">2025-01-25T04:59:38Z</dcterms:modified>
</cp:coreProperties>
</file>