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8" i="1" l="1"/>
  <c r="H108" i="1"/>
  <c r="G108" i="1"/>
  <c r="H70" i="1"/>
  <c r="G70" i="1"/>
  <c r="H13" i="1"/>
  <c r="G13" i="1"/>
  <c r="F184" i="1" l="1"/>
  <c r="F165" i="1"/>
  <c r="G146" i="1"/>
  <c r="H146" i="1"/>
  <c r="I146" i="1"/>
  <c r="J146" i="1"/>
  <c r="F146" i="1"/>
  <c r="F127" i="1"/>
  <c r="G127" i="1"/>
  <c r="H127" i="1"/>
  <c r="I127" i="1"/>
  <c r="J127" i="1"/>
  <c r="J108" i="1"/>
  <c r="F89" i="1"/>
  <c r="G184" i="1" l="1"/>
  <c r="H184" i="1"/>
  <c r="I184" i="1"/>
  <c r="J184" i="1"/>
  <c r="J165" i="1"/>
  <c r="I165" i="1"/>
  <c r="H165" i="1"/>
  <c r="G165" i="1"/>
  <c r="G89" i="1" l="1"/>
  <c r="H89" i="1"/>
  <c r="I89" i="1"/>
  <c r="J89" i="1"/>
  <c r="L70" i="1"/>
  <c r="I70" i="1"/>
  <c r="J70" i="1"/>
  <c r="F51" i="1"/>
  <c r="G51" i="1"/>
  <c r="H51" i="1"/>
  <c r="I51" i="1"/>
  <c r="J51" i="1"/>
  <c r="F32" i="1"/>
  <c r="G32" i="1"/>
  <c r="H32" i="1"/>
  <c r="I32" i="1"/>
  <c r="J32" i="1"/>
  <c r="H24" i="1"/>
  <c r="J24" i="1"/>
  <c r="I24" i="1"/>
  <c r="G24" i="1"/>
  <c r="F24" i="1"/>
  <c r="G196" i="1" l="1"/>
  <c r="H196" i="1"/>
  <c r="F196" i="1"/>
  <c r="J196" i="1"/>
  <c r="I196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95" i="1"/>
  <c r="I195" i="1"/>
  <c r="H195" i="1"/>
  <c r="F195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L176" i="1" s="1"/>
  <c r="J176" i="1"/>
  <c r="I176" i="1"/>
  <c r="H176" i="1"/>
  <c r="G176" i="1"/>
  <c r="B157" i="1"/>
  <c r="A157" i="1"/>
  <c r="L156" i="1"/>
  <c r="J156" i="1"/>
  <c r="I156" i="1"/>
  <c r="H156" i="1"/>
  <c r="H157" i="1" s="1"/>
  <c r="G156" i="1"/>
  <c r="G157" i="1" s="1"/>
  <c r="F156" i="1"/>
  <c r="F157" i="1" s="1"/>
  <c r="B147" i="1"/>
  <c r="A147" i="1"/>
  <c r="L146" i="1"/>
  <c r="L157" i="1" s="1"/>
  <c r="J157" i="1"/>
  <c r="B138" i="1"/>
  <c r="A138" i="1"/>
  <c r="L137" i="1"/>
  <c r="J137" i="1"/>
  <c r="I137" i="1"/>
  <c r="H137" i="1"/>
  <c r="G137" i="1"/>
  <c r="F137" i="1"/>
  <c r="F138" i="1" s="1"/>
  <c r="B128" i="1"/>
  <c r="A128" i="1"/>
  <c r="L127" i="1"/>
  <c r="L138" i="1" s="1"/>
  <c r="J138" i="1"/>
  <c r="I138" i="1"/>
  <c r="H138" i="1"/>
  <c r="G138" i="1"/>
  <c r="B119" i="1"/>
  <c r="A119" i="1"/>
  <c r="L118" i="1"/>
  <c r="J118" i="1"/>
  <c r="I118" i="1"/>
  <c r="H118" i="1"/>
  <c r="G118" i="1"/>
  <c r="F118" i="1"/>
  <c r="B109" i="1"/>
  <c r="A109" i="1"/>
  <c r="L108" i="1"/>
  <c r="J119" i="1"/>
  <c r="I119" i="1"/>
  <c r="H119" i="1"/>
  <c r="G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100" i="1"/>
  <c r="I100" i="1"/>
  <c r="H100" i="1"/>
  <c r="G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G81" i="1"/>
  <c r="B62" i="1"/>
  <c r="A62" i="1"/>
  <c r="L61" i="1"/>
  <c r="J61" i="1"/>
  <c r="I61" i="1"/>
  <c r="H61" i="1"/>
  <c r="G61" i="1"/>
  <c r="F61" i="1"/>
  <c r="B52" i="1"/>
  <c r="A52" i="1"/>
  <c r="L51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F43" i="1" s="1"/>
  <c r="B33" i="1"/>
  <c r="A33" i="1"/>
  <c r="L32" i="1"/>
  <c r="L43" i="1" s="1"/>
  <c r="J43" i="1"/>
  <c r="I43" i="1"/>
  <c r="B24" i="1"/>
  <c r="A24" i="1"/>
  <c r="B14" i="1"/>
  <c r="A14" i="1"/>
  <c r="L13" i="1"/>
  <c r="L196" i="1" l="1"/>
  <c r="L24" i="1"/>
  <c r="G195" i="1"/>
  <c r="G43" i="1"/>
  <c r="L119" i="1"/>
  <c r="H43" i="1"/>
  <c r="H81" i="1"/>
  <c r="I157" i="1"/>
  <c r="F100" i="1" l="1"/>
</calcChain>
</file>

<file path=xl/sharedStrings.xml><?xml version="1.0" encoding="utf-8"?>
<sst xmlns="http://schemas.openxmlformats.org/spreadsheetml/2006/main" count="261" uniqueCount="81">
  <si>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</si>
  <si>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</si>
  <si>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</si>
  <si>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</si>
  <si>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</si>
  <si>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</si>
  <si>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</si>
  <si>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</si>
  <si>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</si>
  <si>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</si>
  <si>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</si>
  <si>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</si>
  <si>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</si>
  <si>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</si>
  <si>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</si>
  <si>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</si>
  <si>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</si>
  <si>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</si>
  <si>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</si>
  <si>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</si>
  <si>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</si>
  <si>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</si>
  <si>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</si>
  <si>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</si>
  <si>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</si>
  <si>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</si>
  <si>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</si>
  <si>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</si>
  <si>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</si>
  <si>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</si>
  <si>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</si>
  <si>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</si>
  <si>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</si>
  <si>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</si>
  <si>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</si>
  <si>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</si>
  <si>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</si>
  <si>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</si>
  <si>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</si>
  <si>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 директора школы</t>
  </si>
  <si>
    <t>Погосян Давид Артурович</t>
  </si>
  <si>
    <t>Яйцо куриное отварное</t>
  </si>
  <si>
    <t>Чай с лимоном</t>
  </si>
  <si>
    <t>Яблоко свежее</t>
  </si>
  <si>
    <t>МБОУ "Владиславовская ОШ"</t>
  </si>
  <si>
    <t>Хлеб пшеничный</t>
  </si>
  <si>
    <t xml:space="preserve"> </t>
  </si>
  <si>
    <t>Каша гречневая рассыпчатая</t>
  </si>
  <si>
    <t>Тефтели из говядины (паровые)</t>
  </si>
  <si>
    <t>Сок фруктовый</t>
  </si>
  <si>
    <t>Н</t>
  </si>
  <si>
    <t>701</t>
  </si>
  <si>
    <t>Макароны отварные с сыром</t>
  </si>
  <si>
    <t>Каша рисовая рассыпчатая</t>
  </si>
  <si>
    <t>86/348</t>
  </si>
  <si>
    <t>213</t>
  </si>
  <si>
    <t>Икра кабачковая</t>
  </si>
  <si>
    <t>1А</t>
  </si>
  <si>
    <t>Запеканка из творога (с молоком сгущенным)</t>
  </si>
  <si>
    <t>яблоко свежее</t>
  </si>
  <si>
    <t>кисломол.</t>
  </si>
  <si>
    <t>булочное</t>
  </si>
  <si>
    <t xml:space="preserve">гор.блюдо </t>
  </si>
  <si>
    <t>Салат из капусты</t>
  </si>
  <si>
    <t>Сыр порционно (Российский)</t>
  </si>
  <si>
    <t xml:space="preserve">Рыба тушеная в томате с овощами </t>
  </si>
  <si>
    <t xml:space="preserve">Каша жидкая манна молочная </t>
  </si>
  <si>
    <t>Йогурт молочный</t>
  </si>
  <si>
    <t>Кондитерское изделие</t>
  </si>
  <si>
    <t xml:space="preserve">Каша гречневая рассыпчатая </t>
  </si>
  <si>
    <t>Птица отварная с луком</t>
  </si>
  <si>
    <t>Кофейный напиток</t>
  </si>
  <si>
    <t>Салат из моркови с яблоком</t>
  </si>
  <si>
    <t>Каша молочкая Дружба</t>
  </si>
  <si>
    <t xml:space="preserve">фрукты </t>
  </si>
  <si>
    <t>Банан</t>
  </si>
  <si>
    <t xml:space="preserve">Кондитерское изделие </t>
  </si>
  <si>
    <t>Напиток из плодов шиповника</t>
  </si>
  <si>
    <t>Суп молочный с макаронными изделиями</t>
  </si>
  <si>
    <t>Булка сдобная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</si>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</sst>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1" fontId="0" fillId="4" borderId="1" xfId="0" applyNumberForma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0" borderId="1" xfId="0" applyNumberFormat="1" applyBorder="1" applyAlignment="1">
      <alignment horizontal="right"/>
    </xf>
    <xf numFmtId="0" fontId="10" fillId="0" borderId="1" xfId="0" applyFont="1" applyBorder="1"/>
    <xf numFmtId="0" fontId="0" fillId="6" borderId="1" xfId="0" applyFill="1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right" vertical="top" wrapText="1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top" wrapText="1"/>
    </xf>
    <xf numFmtId="0" fontId="10" fillId="6" borderId="1" xfId="0" applyFont="1" applyFill="1" applyBorder="1"/>
    <xf numFmtId="0" fontId="1" fillId="0" borderId="14" xfId="0" applyFont="1" applyBorder="1" applyAlignment="1">
      <alignment horizontal="right" vertical="top" wrapText="1"/>
    </xf>
    <xf numFmtId="0" fontId="1" fillId="3" borderId="20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/>
    </xf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1" fillId="0" borderId="4" xfId="0" applyFont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1.28515625" style="1" customWidth="1"/>
    <col min="7" max="11" width="10" style="1" customWidth="1"/>
    <col min="12" max="1024" width="9.140625" style="1"/>
  </cols>
  <sheetData>
    <row r="1" spans="1:12" x14ac:dyDescent="0.25">
      <c r="A1" s="2" t="s">
        <v>0</v>
      </c>
      <c r="C1" s="71" t="s">
        <v>44</v>
      </c>
      <c r="D1" s="71"/>
      <c r="E1" s="71"/>
      <c r="F1" s="3" t="s">
        <v>1</v>
      </c>
      <c r="G1" s="1" t="s">
        <v>2</v>
      </c>
      <c r="H1" s="72" t="s">
        <v>39</v>
      </c>
      <c r="I1" s="72"/>
      <c r="J1" s="72"/>
      <c r="K1" s="72"/>
    </row>
    <row r="2" spans="1:12" ht="18.75" x14ac:dyDescent="0.25">
      <c r="A2" s="4" t="s">
        <v>3</v>
      </c>
      <c r="C2" s="1"/>
      <c r="G2" s="1" t="s">
        <v>4</v>
      </c>
      <c r="H2" s="72" t="s">
        <v>40</v>
      </c>
      <c r="I2" s="72"/>
      <c r="J2" s="72"/>
      <c r="K2" s="7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9</v>
      </c>
      <c r="J3" s="9">
        <v>2025</v>
      </c>
      <c r="K3" s="10"/>
    </row>
    <row r="4" spans="1:12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66</v>
      </c>
      <c r="F6" s="51">
        <v>200</v>
      </c>
      <c r="G6" s="51">
        <v>5.92</v>
      </c>
      <c r="H6" s="51">
        <v>9.08</v>
      </c>
      <c r="I6" s="51">
        <v>39.28</v>
      </c>
      <c r="J6" s="51">
        <v>260.52</v>
      </c>
      <c r="K6" s="52">
        <v>181</v>
      </c>
      <c r="L6" s="21">
        <v>78.05</v>
      </c>
    </row>
    <row r="7" spans="1:12" x14ac:dyDescent="0.25">
      <c r="A7" s="23"/>
      <c r="B7" s="24"/>
      <c r="C7" s="25"/>
      <c r="D7" s="26" t="s">
        <v>60</v>
      </c>
      <c r="E7" s="27" t="s">
        <v>67</v>
      </c>
      <c r="F7" s="51">
        <v>100</v>
      </c>
      <c r="G7" s="51">
        <v>4.0999999999999996</v>
      </c>
      <c r="H7" s="51">
        <v>1.5</v>
      </c>
      <c r="I7" s="51">
        <v>5.9</v>
      </c>
      <c r="J7" s="51">
        <v>57</v>
      </c>
      <c r="K7" s="52" t="s">
        <v>50</v>
      </c>
      <c r="L7" s="28"/>
    </row>
    <row r="8" spans="1:12" x14ac:dyDescent="0.25">
      <c r="A8" s="23"/>
      <c r="B8" s="24"/>
      <c r="C8" s="25"/>
      <c r="D8" s="2" t="s">
        <v>61</v>
      </c>
      <c r="E8" s="27" t="s">
        <v>68</v>
      </c>
      <c r="F8" s="55">
        <v>40</v>
      </c>
      <c r="G8" s="51">
        <v>5.2</v>
      </c>
      <c r="H8" s="51">
        <v>4.8</v>
      </c>
      <c r="I8" s="51">
        <v>4</v>
      </c>
      <c r="J8" s="51">
        <v>62.8</v>
      </c>
      <c r="K8" s="52" t="s">
        <v>50</v>
      </c>
      <c r="L8" s="28"/>
    </row>
    <row r="9" spans="1:12" x14ac:dyDescent="0.25">
      <c r="A9" s="23"/>
      <c r="B9" s="24"/>
      <c r="C9" s="25"/>
      <c r="D9" s="30" t="s">
        <v>25</v>
      </c>
      <c r="E9" s="27" t="s">
        <v>42</v>
      </c>
      <c r="F9" s="55">
        <v>200</v>
      </c>
      <c r="G9" s="51">
        <v>0.08</v>
      </c>
      <c r="H9" s="51">
        <v>0</v>
      </c>
      <c r="I9" s="51">
        <v>13.68</v>
      </c>
      <c r="J9" s="51">
        <v>53.68</v>
      </c>
      <c r="K9" s="52">
        <v>377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45</v>
      </c>
      <c r="F10" s="51">
        <v>30</v>
      </c>
      <c r="G10" s="51">
        <v>3.8</v>
      </c>
      <c r="H10" s="51">
        <v>0.4</v>
      </c>
      <c r="I10" s="51">
        <v>24.6</v>
      </c>
      <c r="J10" s="51">
        <v>117.5</v>
      </c>
      <c r="K10" s="52" t="s">
        <v>51</v>
      </c>
      <c r="L10" s="28"/>
    </row>
    <row r="11" spans="1:12" x14ac:dyDescent="0.25">
      <c r="A11" s="23"/>
      <c r="B11" s="24"/>
      <c r="C11" s="25"/>
      <c r="D11" s="56"/>
      <c r="E11" s="61"/>
      <c r="F11" s="50"/>
      <c r="G11" s="54"/>
      <c r="H11" s="54"/>
      <c r="I11" s="54"/>
      <c r="J11" s="54"/>
      <c r="K11" s="53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51">
        <v>570</v>
      </c>
      <c r="G13" s="51">
        <f>SUM(G6:G12)</f>
        <v>19.099999999999998</v>
      </c>
      <c r="H13" s="51">
        <f>SUM(H6:H12)</f>
        <v>15.78</v>
      </c>
      <c r="I13" s="51">
        <v>87.46</v>
      </c>
      <c r="J13" s="51">
        <v>551.5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62"/>
      <c r="G23" s="51"/>
      <c r="H23" s="51"/>
      <c r="I23" s="51"/>
      <c r="J23" s="51"/>
      <c r="K23" s="37"/>
      <c r="L23" s="36"/>
    </row>
    <row r="24" spans="1:12" ht="15" customHeight="1" thickBot="1" x14ac:dyDescent="0.3">
      <c r="A24" s="41">
        <f>A6</f>
        <v>1</v>
      </c>
      <c r="B24" s="42">
        <f>B6</f>
        <v>1</v>
      </c>
      <c r="C24" s="73" t="s">
        <v>37</v>
      </c>
      <c r="D24" s="73"/>
      <c r="E24" s="43"/>
      <c r="F24" s="51">
        <f>Лист1!F13</f>
        <v>570</v>
      </c>
      <c r="G24" s="51">
        <f>Лист1!G13</f>
        <v>19.099999999999998</v>
      </c>
      <c r="H24" s="51">
        <f>Лист1!H13</f>
        <v>15.78</v>
      </c>
      <c r="I24" s="51">
        <f>Лист1!I13</f>
        <v>87.46</v>
      </c>
      <c r="J24" s="51">
        <f>Лист1!J13</f>
        <v>551.5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56" t="s">
        <v>69</v>
      </c>
      <c r="F25" s="51">
        <v>150</v>
      </c>
      <c r="G25" s="51">
        <v>8.2200000000000006</v>
      </c>
      <c r="H25" s="51">
        <v>2.16</v>
      </c>
      <c r="I25" s="51">
        <v>46.61</v>
      </c>
      <c r="J25" s="51">
        <v>238.13</v>
      </c>
      <c r="K25" s="52">
        <v>171</v>
      </c>
      <c r="L25" s="21">
        <v>78.05</v>
      </c>
    </row>
    <row r="26" spans="1:12" x14ac:dyDescent="0.25">
      <c r="A26" s="45"/>
      <c r="B26" s="24"/>
      <c r="C26" s="25"/>
      <c r="D26" s="59" t="s">
        <v>62</v>
      </c>
      <c r="E26" s="58" t="s">
        <v>70</v>
      </c>
      <c r="F26" s="60">
        <v>80</v>
      </c>
      <c r="G26" s="54">
        <v>16.77</v>
      </c>
      <c r="H26" s="54">
        <v>20.55</v>
      </c>
      <c r="I26" s="54">
        <v>0.66</v>
      </c>
      <c r="J26" s="54">
        <v>254.3</v>
      </c>
      <c r="K26" s="1">
        <v>288</v>
      </c>
      <c r="L26" s="28"/>
    </row>
    <row r="27" spans="1:12" x14ac:dyDescent="0.25">
      <c r="A27" s="45"/>
      <c r="B27" s="24"/>
      <c r="C27" s="25"/>
      <c r="D27" s="30" t="s">
        <v>25</v>
      </c>
      <c r="E27" s="56" t="s">
        <v>71</v>
      </c>
      <c r="F27" s="51">
        <v>200</v>
      </c>
      <c r="G27" s="51">
        <v>3.8</v>
      </c>
      <c r="H27" s="51">
        <v>0.4</v>
      </c>
      <c r="I27" s="51">
        <v>24.6</v>
      </c>
      <c r="J27" s="51">
        <v>117.5</v>
      </c>
      <c r="K27" s="52">
        <v>382</v>
      </c>
      <c r="L27" s="28"/>
    </row>
    <row r="28" spans="1:12" x14ac:dyDescent="0.25">
      <c r="A28" s="45"/>
      <c r="B28" s="24"/>
      <c r="C28" s="25"/>
      <c r="D28" s="30" t="s">
        <v>26</v>
      </c>
      <c r="E28" s="51" t="s">
        <v>45</v>
      </c>
      <c r="F28" s="51">
        <v>30</v>
      </c>
      <c r="G28" s="51">
        <v>3.16</v>
      </c>
      <c r="H28" s="51">
        <v>2.67</v>
      </c>
      <c r="I28" s="51">
        <v>15.94</v>
      </c>
      <c r="J28" s="51">
        <v>100.6</v>
      </c>
      <c r="K28" s="52">
        <v>701</v>
      </c>
      <c r="L28" s="28"/>
    </row>
    <row r="29" spans="1:12" x14ac:dyDescent="0.25">
      <c r="A29" s="45"/>
      <c r="B29" s="24"/>
      <c r="C29" s="25"/>
      <c r="D29" s="30" t="s">
        <v>30</v>
      </c>
      <c r="E29" s="51" t="s">
        <v>72</v>
      </c>
      <c r="F29" s="51">
        <v>60</v>
      </c>
      <c r="G29" s="51">
        <v>3.8</v>
      </c>
      <c r="H29" s="51">
        <v>0.4</v>
      </c>
      <c r="I29" s="51">
        <v>24.6</v>
      </c>
      <c r="J29" s="51">
        <v>117.5</v>
      </c>
      <c r="K29" s="52">
        <v>9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62">
        <f>SUM(F25:F31)</f>
        <v>520</v>
      </c>
      <c r="G32" s="62">
        <f>SUM(G25:G31)</f>
        <v>35.75</v>
      </c>
      <c r="H32" s="62">
        <f>SUM(H25:H31)</f>
        <v>26.18</v>
      </c>
      <c r="I32" s="62">
        <f>SUM(I25:I31)</f>
        <v>112.41</v>
      </c>
      <c r="J32" s="62">
        <f>SUM(J25:J31)</f>
        <v>828.03000000000009</v>
      </c>
      <c r="K32" s="64"/>
      <c r="L32" s="62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46</v>
      </c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">
      <c r="A43" s="47">
        <f>A25</f>
        <v>1</v>
      </c>
      <c r="B43" s="47">
        <f>B25</f>
        <v>2</v>
      </c>
      <c r="C43" s="73" t="s">
        <v>37</v>
      </c>
      <c r="D43" s="73"/>
      <c r="E43" s="43"/>
      <c r="F43" s="65">
        <f>F32+F42</f>
        <v>520</v>
      </c>
      <c r="G43" s="65">
        <f>G32+G42</f>
        <v>35.75</v>
      </c>
      <c r="H43" s="65">
        <f>H32+H42</f>
        <v>26.18</v>
      </c>
      <c r="I43" s="65">
        <f>I32+I42</f>
        <v>112.41</v>
      </c>
      <c r="J43" s="65">
        <f>J32+J42</f>
        <v>828.03000000000009</v>
      </c>
      <c r="K43" s="65"/>
      <c r="L43" s="65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56" t="s">
        <v>73</v>
      </c>
      <c r="F44" s="51">
        <v>200</v>
      </c>
      <c r="G44" s="51">
        <v>5.26</v>
      </c>
      <c r="H44" s="51">
        <v>11.16</v>
      </c>
      <c r="I44" s="51">
        <v>23.06</v>
      </c>
      <c r="J44" s="51">
        <v>226.2</v>
      </c>
      <c r="K44" s="52">
        <v>260</v>
      </c>
      <c r="L44" s="21">
        <v>78.05</v>
      </c>
    </row>
    <row r="45" spans="1:12" x14ac:dyDescent="0.25">
      <c r="A45" s="23"/>
      <c r="B45" s="24"/>
      <c r="C45" s="25"/>
      <c r="D45" s="2" t="s">
        <v>62</v>
      </c>
      <c r="E45" s="51" t="s">
        <v>41</v>
      </c>
      <c r="F45" s="52">
        <v>40</v>
      </c>
      <c r="G45" s="51">
        <v>5.2</v>
      </c>
      <c r="H45" s="51">
        <v>4.8</v>
      </c>
      <c r="I45" s="51">
        <v>4</v>
      </c>
      <c r="J45" s="51">
        <v>62.8</v>
      </c>
      <c r="K45" s="52">
        <v>150</v>
      </c>
      <c r="L45" s="28"/>
    </row>
    <row r="46" spans="1:12" x14ac:dyDescent="0.25">
      <c r="A46" s="23"/>
      <c r="B46" s="24"/>
      <c r="C46" s="25"/>
      <c r="D46" s="26" t="s">
        <v>60</v>
      </c>
      <c r="E46" s="56" t="s">
        <v>64</v>
      </c>
      <c r="F46" s="51">
        <v>20</v>
      </c>
      <c r="G46" s="51">
        <v>23.2</v>
      </c>
      <c r="H46" s="51">
        <v>29.5</v>
      </c>
      <c r="I46" s="51">
        <v>0</v>
      </c>
      <c r="J46" s="51">
        <v>360</v>
      </c>
      <c r="K46" s="52">
        <v>15</v>
      </c>
      <c r="L46" s="28"/>
    </row>
    <row r="47" spans="1:12" x14ac:dyDescent="0.25">
      <c r="A47" s="23"/>
      <c r="B47" s="24"/>
      <c r="C47" s="25"/>
      <c r="D47" s="30" t="s">
        <v>25</v>
      </c>
      <c r="E47" s="51" t="s">
        <v>42</v>
      </c>
      <c r="F47" s="55">
        <v>200</v>
      </c>
      <c r="G47" s="51">
        <v>0.08</v>
      </c>
      <c r="H47" s="51">
        <v>0</v>
      </c>
      <c r="I47" s="51">
        <v>13.68</v>
      </c>
      <c r="J47" s="51">
        <v>53.68</v>
      </c>
      <c r="K47" s="53">
        <v>377</v>
      </c>
      <c r="L47" s="28"/>
    </row>
    <row r="48" spans="1:12" x14ac:dyDescent="0.25">
      <c r="A48" s="23"/>
      <c r="B48" s="24"/>
      <c r="C48" s="25"/>
      <c r="D48" s="30" t="s">
        <v>26</v>
      </c>
      <c r="E48" s="51" t="s">
        <v>45</v>
      </c>
      <c r="F48" s="52">
        <v>30</v>
      </c>
      <c r="G48" s="51">
        <v>3.8</v>
      </c>
      <c r="H48" s="51">
        <v>0.4</v>
      </c>
      <c r="I48" s="51">
        <v>24.6</v>
      </c>
      <c r="J48" s="51">
        <v>117.5</v>
      </c>
      <c r="K48" s="53">
        <v>701</v>
      </c>
      <c r="L48" s="28"/>
    </row>
    <row r="49" spans="1:12" x14ac:dyDescent="0.25">
      <c r="A49" s="23"/>
      <c r="B49" s="24"/>
      <c r="C49" s="25"/>
      <c r="D49" s="30" t="s">
        <v>74</v>
      </c>
      <c r="E49" s="51" t="s">
        <v>75</v>
      </c>
      <c r="F49" s="51">
        <v>100</v>
      </c>
      <c r="G49" s="51">
        <v>1.5</v>
      </c>
      <c r="H49" s="51">
        <v>0.5</v>
      </c>
      <c r="I49" s="51">
        <v>21</v>
      </c>
      <c r="J49" s="51">
        <v>96</v>
      </c>
      <c r="K49" s="53">
        <v>368</v>
      </c>
      <c r="L49" s="28"/>
    </row>
    <row r="50" spans="1:12" x14ac:dyDescent="0.25">
      <c r="A50" s="23"/>
      <c r="B50" s="24"/>
      <c r="C50" s="25"/>
      <c r="E50" s="51"/>
      <c r="F50" s="52"/>
      <c r="G50" s="51"/>
      <c r="H50" s="51"/>
      <c r="I50" s="51"/>
      <c r="J50" s="51"/>
      <c r="K50" s="52"/>
      <c r="L50" s="28"/>
    </row>
    <row r="51" spans="1:12" x14ac:dyDescent="0.25">
      <c r="A51" s="31"/>
      <c r="B51" s="32"/>
      <c r="C51" s="33"/>
      <c r="D51" s="34" t="s">
        <v>28</v>
      </c>
      <c r="E51" s="35"/>
      <c r="F51" s="62">
        <f>SUM(F44:F50)</f>
        <v>590</v>
      </c>
      <c r="G51" s="62">
        <f>SUM(G44:G50)</f>
        <v>39.039999999999992</v>
      </c>
      <c r="H51" s="62">
        <f>SUM(H44:H50)</f>
        <v>46.36</v>
      </c>
      <c r="I51" s="62">
        <f>SUM(I44:I50)</f>
        <v>86.34</v>
      </c>
      <c r="J51" s="62">
        <f>SUM(J44:J50)</f>
        <v>916.18</v>
      </c>
      <c r="K51" s="64"/>
      <c r="L51" s="62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73" t="s">
        <v>37</v>
      </c>
      <c r="D62" s="73"/>
      <c r="E62" s="43"/>
      <c r="F62" s="65">
        <f>F51+F61</f>
        <v>590</v>
      </c>
      <c r="G62" s="65">
        <f>G51+G61</f>
        <v>39.039999999999992</v>
      </c>
      <c r="H62" s="65">
        <f>H51+H61</f>
        <v>46.36</v>
      </c>
      <c r="I62" s="65">
        <f>I51+I61</f>
        <v>86.34</v>
      </c>
      <c r="J62" s="65">
        <f>J51+J61</f>
        <v>916.18</v>
      </c>
      <c r="K62" s="65"/>
      <c r="L62" s="65">
        <v>73.709999999999994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51" t="s">
        <v>53</v>
      </c>
      <c r="F63" s="51">
        <v>150</v>
      </c>
      <c r="G63" s="51">
        <v>7.8</v>
      </c>
      <c r="H63" s="51">
        <v>7.16</v>
      </c>
      <c r="I63" s="51">
        <v>49.18</v>
      </c>
      <c r="J63" s="51">
        <v>289.44</v>
      </c>
      <c r="K63" s="52">
        <v>169</v>
      </c>
      <c r="L63" s="21">
        <v>78.05</v>
      </c>
    </row>
    <row r="64" spans="1:12" x14ac:dyDescent="0.25">
      <c r="A64" s="23"/>
      <c r="B64" s="24"/>
      <c r="C64" s="25"/>
      <c r="D64" s="26" t="s">
        <v>24</v>
      </c>
      <c r="E64" s="56" t="s">
        <v>65</v>
      </c>
      <c r="F64" s="66">
        <v>100</v>
      </c>
      <c r="G64" s="56">
        <v>16.03</v>
      </c>
      <c r="H64" s="51">
        <v>6.82</v>
      </c>
      <c r="I64" s="51">
        <v>3.55</v>
      </c>
      <c r="J64" s="51">
        <v>139.59</v>
      </c>
      <c r="K64" s="52" t="s">
        <v>54</v>
      </c>
      <c r="L64" s="28"/>
    </row>
    <row r="65" spans="1:12" x14ac:dyDescent="0.25">
      <c r="A65" s="23"/>
      <c r="B65" s="24"/>
      <c r="C65" s="25"/>
      <c r="D65" s="2" t="s">
        <v>61</v>
      </c>
      <c r="E65" s="56" t="s">
        <v>76</v>
      </c>
      <c r="F65" s="51">
        <v>40</v>
      </c>
      <c r="G65" s="51">
        <v>5.2</v>
      </c>
      <c r="H65" s="51">
        <v>4.8</v>
      </c>
      <c r="I65" s="51">
        <v>4</v>
      </c>
      <c r="J65" s="51">
        <v>62.8</v>
      </c>
      <c r="K65" s="52" t="s">
        <v>50</v>
      </c>
      <c r="L65" s="28"/>
    </row>
    <row r="66" spans="1:12" x14ac:dyDescent="0.25">
      <c r="A66" s="23"/>
      <c r="B66" s="24"/>
      <c r="C66" s="25"/>
      <c r="D66" s="30" t="s">
        <v>25</v>
      </c>
      <c r="E66" s="51" t="s">
        <v>77</v>
      </c>
      <c r="F66" s="51">
        <v>200</v>
      </c>
      <c r="G66" s="51">
        <v>0.68</v>
      </c>
      <c r="H66" s="51">
        <v>0.28000000000000003</v>
      </c>
      <c r="I66" s="51">
        <v>20.72</v>
      </c>
      <c r="J66" s="51">
        <v>88.2</v>
      </c>
      <c r="K66" s="52">
        <v>388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45</v>
      </c>
      <c r="F67" s="54">
        <v>30</v>
      </c>
      <c r="G67" s="54">
        <v>3.8</v>
      </c>
      <c r="H67" s="54">
        <v>0.4</v>
      </c>
      <c r="I67" s="54">
        <v>24.6</v>
      </c>
      <c r="J67" s="54">
        <v>117.5</v>
      </c>
      <c r="K67" s="52">
        <v>701</v>
      </c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62">
        <v>520</v>
      </c>
      <c r="G70" s="62">
        <f>SUM(G63:G67)</f>
        <v>33.51</v>
      </c>
      <c r="H70" s="62">
        <f>SUM(H63:H67)</f>
        <v>19.46</v>
      </c>
      <c r="I70" s="62">
        <f>SUM(I63:I69)</f>
        <v>102.04999999999998</v>
      </c>
      <c r="J70" s="62">
        <f>SUM(J63:J69)</f>
        <v>697.53</v>
      </c>
      <c r="K70" s="64"/>
      <c r="L70" s="62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3">
      <c r="A81" s="41">
        <f>A63</f>
        <v>1</v>
      </c>
      <c r="B81" s="42">
        <f>B63</f>
        <v>4</v>
      </c>
      <c r="C81" s="73" t="s">
        <v>37</v>
      </c>
      <c r="D81" s="73"/>
      <c r="E81" s="43"/>
      <c r="F81" s="65">
        <v>520</v>
      </c>
      <c r="G81" s="65">
        <f>G70+G80</f>
        <v>33.51</v>
      </c>
      <c r="H81" s="65">
        <f>H70+H80</f>
        <v>19.46</v>
      </c>
      <c r="I81" s="65">
        <f>I70+I80</f>
        <v>102.04999999999998</v>
      </c>
      <c r="J81" s="65">
        <f>J70+J80</f>
        <v>697.53</v>
      </c>
      <c r="K81" s="65"/>
      <c r="L81" s="65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57" t="s">
        <v>58</v>
      </c>
      <c r="F82" s="66">
        <v>150</v>
      </c>
      <c r="G82" s="51">
        <v>17.53</v>
      </c>
      <c r="H82" s="51">
        <v>13.27</v>
      </c>
      <c r="I82" s="51">
        <v>33.6</v>
      </c>
      <c r="J82" s="51">
        <v>324</v>
      </c>
      <c r="K82" s="52" t="s">
        <v>55</v>
      </c>
      <c r="L82" s="21">
        <v>78.05</v>
      </c>
    </row>
    <row r="83" spans="1:12" x14ac:dyDescent="0.25">
      <c r="A83" s="23"/>
      <c r="B83" s="24"/>
      <c r="C83" s="25"/>
      <c r="D83" s="26" t="s">
        <v>60</v>
      </c>
      <c r="E83" s="51" t="s">
        <v>64</v>
      </c>
      <c r="F83" s="51">
        <v>20</v>
      </c>
      <c r="G83" s="51">
        <v>23.2</v>
      </c>
      <c r="H83" s="51">
        <v>29.5</v>
      </c>
      <c r="I83" s="51">
        <v>0</v>
      </c>
      <c r="J83" s="51">
        <v>360</v>
      </c>
      <c r="K83" s="52">
        <v>15</v>
      </c>
      <c r="L83" s="28"/>
    </row>
    <row r="84" spans="1:12" x14ac:dyDescent="0.25">
      <c r="A84" s="23"/>
      <c r="B84" s="24"/>
      <c r="C84" s="25"/>
      <c r="D84" s="30" t="s">
        <v>25</v>
      </c>
      <c r="E84" s="51" t="s">
        <v>42</v>
      </c>
      <c r="F84" s="55">
        <v>200</v>
      </c>
      <c r="G84" s="51">
        <v>0.08</v>
      </c>
      <c r="H84" s="51">
        <v>0</v>
      </c>
      <c r="I84" s="51">
        <v>13.68</v>
      </c>
      <c r="J84" s="51">
        <v>53.68</v>
      </c>
      <c r="K84" s="53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51" t="s">
        <v>45</v>
      </c>
      <c r="F85" s="51">
        <v>30</v>
      </c>
      <c r="G85" s="51">
        <v>3.8</v>
      </c>
      <c r="H85" s="51">
        <v>0.4</v>
      </c>
      <c r="I85" s="51">
        <v>24.6</v>
      </c>
      <c r="J85" s="51">
        <v>117.5</v>
      </c>
      <c r="K85" s="53">
        <v>701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59</v>
      </c>
      <c r="F86" s="54">
        <v>100</v>
      </c>
      <c r="G86" s="54">
        <v>0.4</v>
      </c>
      <c r="H86" s="54">
        <v>0.4</v>
      </c>
      <c r="I86" s="54">
        <v>9.8000000000000007</v>
      </c>
      <c r="J86" s="54">
        <v>47</v>
      </c>
      <c r="K86" s="53">
        <v>338</v>
      </c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62">
        <f>SUM(F82:F88)</f>
        <v>500</v>
      </c>
      <c r="G89" s="62">
        <f>SUM(G82:G88)</f>
        <v>45.01</v>
      </c>
      <c r="H89" s="62">
        <f>SUM(H82:H88)</f>
        <v>43.569999999999993</v>
      </c>
      <c r="I89" s="62">
        <f>SUM(I82:I88)</f>
        <v>81.679999999999993</v>
      </c>
      <c r="J89" s="62">
        <f>SUM(J82:J88)</f>
        <v>902.18</v>
      </c>
      <c r="K89" s="64"/>
      <c r="L89" s="62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73" t="s">
        <v>37</v>
      </c>
      <c r="D100" s="73"/>
      <c r="E100" s="43"/>
      <c r="F100" s="65">
        <f>F89+F99</f>
        <v>500</v>
      </c>
      <c r="G100" s="65">
        <f>G89+G99</f>
        <v>45.01</v>
      </c>
      <c r="H100" s="65">
        <f>H89+H99</f>
        <v>43.569999999999993</v>
      </c>
      <c r="I100" s="65">
        <f>I89+I99</f>
        <v>81.679999999999993</v>
      </c>
      <c r="J100" s="65">
        <f>J89+J99</f>
        <v>902.18</v>
      </c>
      <c r="K100" s="65"/>
      <c r="L100" s="65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51" t="s">
        <v>78</v>
      </c>
      <c r="F101" s="51">
        <v>200</v>
      </c>
      <c r="G101" s="51">
        <v>5.2</v>
      </c>
      <c r="H101" s="51">
        <v>7.28</v>
      </c>
      <c r="I101" s="51">
        <v>29.82</v>
      </c>
      <c r="J101" s="51">
        <v>203.96</v>
      </c>
      <c r="K101" s="22">
        <v>120</v>
      </c>
      <c r="L101" s="21">
        <v>78.05</v>
      </c>
    </row>
    <row r="102" spans="1:12" x14ac:dyDescent="0.25">
      <c r="A102" s="23"/>
      <c r="B102" s="24"/>
      <c r="C102" s="25"/>
      <c r="D102" s="26" t="s">
        <v>60</v>
      </c>
      <c r="E102" s="56" t="s">
        <v>64</v>
      </c>
      <c r="F102" s="51">
        <v>30</v>
      </c>
      <c r="G102" s="51">
        <v>23.2</v>
      </c>
      <c r="H102" s="51">
        <v>29.5</v>
      </c>
      <c r="I102" s="51">
        <v>0</v>
      </c>
      <c r="J102" s="51">
        <v>360</v>
      </c>
      <c r="K102" s="29">
        <v>15</v>
      </c>
      <c r="L102" s="28"/>
    </row>
    <row r="103" spans="1:12" x14ac:dyDescent="0.25">
      <c r="A103" s="23"/>
      <c r="B103" s="24"/>
      <c r="C103" s="25"/>
      <c r="D103" s="30" t="s">
        <v>25</v>
      </c>
      <c r="E103" s="51" t="s">
        <v>42</v>
      </c>
      <c r="F103" s="55">
        <v>200</v>
      </c>
      <c r="G103" s="51">
        <v>0.08</v>
      </c>
      <c r="H103" s="51">
        <v>0</v>
      </c>
      <c r="I103" s="51">
        <v>13.68</v>
      </c>
      <c r="J103" s="51">
        <v>53.68</v>
      </c>
      <c r="K103" s="29">
        <v>377</v>
      </c>
      <c r="L103" s="28"/>
    </row>
    <row r="104" spans="1:12" x14ac:dyDescent="0.25">
      <c r="A104" s="23"/>
      <c r="B104" s="24"/>
      <c r="C104" s="25"/>
      <c r="D104" s="30" t="s">
        <v>26</v>
      </c>
      <c r="E104" s="51" t="s">
        <v>45</v>
      </c>
      <c r="F104" s="51">
        <v>30</v>
      </c>
      <c r="G104" s="51">
        <v>3.8</v>
      </c>
      <c r="H104" s="51">
        <v>0.4</v>
      </c>
      <c r="I104" s="51">
        <v>24.6</v>
      </c>
      <c r="J104" s="51">
        <v>117.5</v>
      </c>
      <c r="K104" s="29">
        <v>701</v>
      </c>
      <c r="L104" s="28"/>
    </row>
    <row r="105" spans="1:12" x14ac:dyDescent="0.25">
      <c r="A105" s="23"/>
      <c r="B105" s="24"/>
      <c r="C105" s="25"/>
      <c r="D105" s="30" t="s">
        <v>61</v>
      </c>
      <c r="E105" s="63" t="s">
        <v>79</v>
      </c>
      <c r="F105" s="57">
        <v>100</v>
      </c>
      <c r="G105" s="51">
        <v>3</v>
      </c>
      <c r="H105" s="51">
        <v>1</v>
      </c>
      <c r="I105" s="51">
        <v>42</v>
      </c>
      <c r="J105" s="51">
        <v>192</v>
      </c>
      <c r="K105" s="29">
        <v>921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52">
        <v>550</v>
      </c>
      <c r="G108" s="52">
        <f>SUM(G101:G105)</f>
        <v>35.279999999999994</v>
      </c>
      <c r="H108" s="52">
        <f>SUM(H101:H105)</f>
        <v>38.18</v>
      </c>
      <c r="I108" s="52">
        <f>SUM(I101:I105)</f>
        <v>110.1</v>
      </c>
      <c r="J108" s="52">
        <f t="shared" ref="J108" si="0">SUM(J101:J105)</f>
        <v>927.14</v>
      </c>
      <c r="K108" s="52"/>
      <c r="L108" s="62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">
      <c r="A119" s="41">
        <f>A101</f>
        <v>2</v>
      </c>
      <c r="B119" s="42">
        <f>B101</f>
        <v>1</v>
      </c>
      <c r="C119" s="73" t="s">
        <v>37</v>
      </c>
      <c r="D119" s="73"/>
      <c r="E119" s="43"/>
      <c r="F119" s="65">
        <v>550</v>
      </c>
      <c r="G119" s="65">
        <f>G108+G118</f>
        <v>35.279999999999994</v>
      </c>
      <c r="H119" s="65">
        <f>H108+H118</f>
        <v>38.18</v>
      </c>
      <c r="I119" s="65">
        <f>I108+I118</f>
        <v>110.1</v>
      </c>
      <c r="J119" s="65">
        <f>J108+J118</f>
        <v>927.14</v>
      </c>
      <c r="K119" s="65"/>
      <c r="L119" s="65">
        <f>L108+L118</f>
        <v>78.05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51" t="s">
        <v>41</v>
      </c>
      <c r="F120" s="52">
        <v>60</v>
      </c>
      <c r="G120" s="52">
        <v>5.2</v>
      </c>
      <c r="H120" s="52">
        <v>4.8</v>
      </c>
      <c r="I120" s="52">
        <v>4</v>
      </c>
      <c r="J120" s="52">
        <v>62.8</v>
      </c>
      <c r="K120" s="67">
        <v>150</v>
      </c>
      <c r="L120" s="68">
        <v>78.05</v>
      </c>
    </row>
    <row r="121" spans="1:12" x14ac:dyDescent="0.25">
      <c r="A121" s="45"/>
      <c r="B121" s="24"/>
      <c r="C121" s="25"/>
      <c r="D121" s="26" t="s">
        <v>24</v>
      </c>
      <c r="E121" s="56" t="s">
        <v>70</v>
      </c>
      <c r="F121" s="52">
        <v>100</v>
      </c>
      <c r="G121" s="52">
        <v>1.8</v>
      </c>
      <c r="H121" s="52">
        <v>5.09</v>
      </c>
      <c r="I121" s="52">
        <v>9.69</v>
      </c>
      <c r="J121" s="52">
        <v>92.93</v>
      </c>
      <c r="K121" s="53">
        <v>288</v>
      </c>
      <c r="L121" s="54"/>
    </row>
    <row r="122" spans="1:12" x14ac:dyDescent="0.25">
      <c r="A122" s="45"/>
      <c r="B122" s="24"/>
      <c r="C122" s="25"/>
      <c r="D122" s="30" t="s">
        <v>25</v>
      </c>
      <c r="E122" s="51" t="s">
        <v>42</v>
      </c>
      <c r="F122" s="55">
        <v>200</v>
      </c>
      <c r="G122" s="52">
        <v>0.08</v>
      </c>
      <c r="H122" s="52">
        <v>0</v>
      </c>
      <c r="I122" s="52">
        <v>13.68</v>
      </c>
      <c r="J122" s="52">
        <v>53.68</v>
      </c>
      <c r="K122" s="53">
        <v>377</v>
      </c>
      <c r="L122" s="54"/>
    </row>
    <row r="123" spans="1:12" x14ac:dyDescent="0.25">
      <c r="A123" s="45"/>
      <c r="B123" s="24"/>
      <c r="C123" s="25"/>
      <c r="D123" s="30" t="s">
        <v>26</v>
      </c>
      <c r="E123" s="51" t="s">
        <v>45</v>
      </c>
      <c r="F123" s="52">
        <v>30</v>
      </c>
      <c r="G123" s="52">
        <v>3.8</v>
      </c>
      <c r="H123" s="52">
        <v>0.4</v>
      </c>
      <c r="I123" s="52">
        <v>24.6</v>
      </c>
      <c r="J123" s="52">
        <v>117.5</v>
      </c>
      <c r="K123" s="53">
        <v>701</v>
      </c>
      <c r="L123" s="54"/>
    </row>
    <row r="124" spans="1:12" x14ac:dyDescent="0.25">
      <c r="A124" s="45"/>
      <c r="B124" s="24"/>
      <c r="C124" s="25"/>
      <c r="D124" s="30"/>
      <c r="E124" s="27"/>
      <c r="F124" s="54"/>
      <c r="G124" s="54"/>
      <c r="H124" s="54"/>
      <c r="I124" s="54"/>
      <c r="J124" s="54"/>
      <c r="K124" s="53"/>
      <c r="L124" s="54"/>
    </row>
    <row r="125" spans="1:12" x14ac:dyDescent="0.25">
      <c r="A125" s="45"/>
      <c r="B125" s="24"/>
      <c r="C125" s="25"/>
      <c r="D125" s="26" t="s">
        <v>30</v>
      </c>
      <c r="E125" s="27" t="s">
        <v>63</v>
      </c>
      <c r="F125" s="54">
        <v>60</v>
      </c>
      <c r="G125" s="54">
        <v>0.05</v>
      </c>
      <c r="H125" s="54">
        <v>0</v>
      </c>
      <c r="I125" s="54">
        <v>14.53</v>
      </c>
      <c r="J125" s="54">
        <v>56.9</v>
      </c>
      <c r="K125" s="53">
        <v>6</v>
      </c>
      <c r="L125" s="54"/>
    </row>
    <row r="126" spans="1:12" x14ac:dyDescent="0.25">
      <c r="A126" s="45"/>
      <c r="B126" s="24"/>
      <c r="C126" s="25"/>
      <c r="D126" s="59" t="s">
        <v>27</v>
      </c>
      <c r="E126" s="27" t="s">
        <v>43</v>
      </c>
      <c r="F126" s="54">
        <v>100</v>
      </c>
      <c r="G126" s="54">
        <v>0.4</v>
      </c>
      <c r="H126" s="54">
        <v>0.4</v>
      </c>
      <c r="I126" s="54">
        <v>9.8000000000000007</v>
      </c>
      <c r="J126" s="54">
        <v>47</v>
      </c>
      <c r="K126" s="53">
        <v>338</v>
      </c>
      <c r="L126" s="54"/>
    </row>
    <row r="127" spans="1:12" x14ac:dyDescent="0.25">
      <c r="A127" s="46"/>
      <c r="B127" s="32"/>
      <c r="C127" s="33"/>
      <c r="D127" s="34" t="s">
        <v>28</v>
      </c>
      <c r="E127" s="35"/>
      <c r="F127" s="62">
        <f t="shared" ref="F127:J127" si="1">SUM(F120:F126)</f>
        <v>550</v>
      </c>
      <c r="G127" s="62">
        <f t="shared" si="1"/>
        <v>11.33</v>
      </c>
      <c r="H127" s="62">
        <f t="shared" si="1"/>
        <v>10.690000000000001</v>
      </c>
      <c r="I127" s="62">
        <f t="shared" si="1"/>
        <v>76.3</v>
      </c>
      <c r="J127" s="62">
        <f t="shared" si="1"/>
        <v>430.81</v>
      </c>
      <c r="K127" s="64"/>
      <c r="L127" s="62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2</v>
      </c>
      <c r="C138" s="73" t="s">
        <v>37</v>
      </c>
      <c r="D138" s="73"/>
      <c r="E138" s="43"/>
      <c r="F138" s="65">
        <f>F127+F137</f>
        <v>550</v>
      </c>
      <c r="G138" s="65">
        <f>G127+G137</f>
        <v>11.33</v>
      </c>
      <c r="H138" s="65">
        <f>H127+H137</f>
        <v>10.690000000000001</v>
      </c>
      <c r="I138" s="65">
        <f>I127+I137</f>
        <v>76.3</v>
      </c>
      <c r="J138" s="65">
        <f>J127+J137</f>
        <v>430.81</v>
      </c>
      <c r="K138" s="65"/>
      <c r="L138" s="65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51" t="s">
        <v>47</v>
      </c>
      <c r="F139" s="51">
        <v>150</v>
      </c>
      <c r="G139" s="51">
        <v>8.2200000000000006</v>
      </c>
      <c r="H139" s="51">
        <v>2.16</v>
      </c>
      <c r="I139" s="51">
        <v>46.61</v>
      </c>
      <c r="J139" s="51">
        <v>238.13</v>
      </c>
      <c r="K139" s="22">
        <v>171</v>
      </c>
      <c r="L139" s="21">
        <v>78.05</v>
      </c>
    </row>
    <row r="140" spans="1:12" x14ac:dyDescent="0.25">
      <c r="A140" s="23"/>
      <c r="B140" s="24"/>
      <c r="C140" s="25"/>
      <c r="D140" s="26" t="s">
        <v>24</v>
      </c>
      <c r="E140" s="51" t="s">
        <v>48</v>
      </c>
      <c r="F140" s="51">
        <v>80</v>
      </c>
      <c r="G140" s="51">
        <v>11.51</v>
      </c>
      <c r="H140" s="51">
        <v>11.25</v>
      </c>
      <c r="I140" s="51">
        <v>10</v>
      </c>
      <c r="J140" s="51">
        <v>187.68</v>
      </c>
      <c r="K140" s="29">
        <v>106</v>
      </c>
      <c r="L140" s="28"/>
    </row>
    <row r="141" spans="1:12" x14ac:dyDescent="0.25">
      <c r="A141" s="23"/>
      <c r="B141" s="24"/>
      <c r="C141" s="25"/>
      <c r="D141" s="30" t="s">
        <v>34</v>
      </c>
      <c r="E141" s="51" t="s">
        <v>49</v>
      </c>
      <c r="F141" s="55">
        <v>200</v>
      </c>
      <c r="G141" s="51">
        <v>0.2</v>
      </c>
      <c r="H141" s="51">
        <v>0.04</v>
      </c>
      <c r="I141" s="51">
        <v>10.199999999999999</v>
      </c>
      <c r="J141" s="51">
        <v>41</v>
      </c>
      <c r="K141" s="29">
        <v>270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51" t="s">
        <v>45</v>
      </c>
      <c r="F142" s="51">
        <v>30</v>
      </c>
      <c r="G142" s="51">
        <v>3.8</v>
      </c>
      <c r="H142" s="51">
        <v>0.4</v>
      </c>
      <c r="I142" s="51">
        <v>24.6</v>
      </c>
      <c r="J142" s="51">
        <v>117.5</v>
      </c>
      <c r="K142" s="29">
        <v>701</v>
      </c>
      <c r="L142" s="28"/>
    </row>
    <row r="143" spans="1:12" x14ac:dyDescent="0.25">
      <c r="A143" s="23"/>
      <c r="B143" s="24"/>
      <c r="C143" s="25"/>
      <c r="D143" s="30" t="s">
        <v>30</v>
      </c>
      <c r="E143" s="51" t="s">
        <v>56</v>
      </c>
      <c r="F143" s="51">
        <v>60</v>
      </c>
      <c r="G143" s="56">
        <v>1.48</v>
      </c>
      <c r="H143" s="51">
        <v>6.32</v>
      </c>
      <c r="I143" s="51">
        <v>91.37</v>
      </c>
      <c r="J143" s="51">
        <v>382</v>
      </c>
      <c r="K143" s="29" t="s">
        <v>57</v>
      </c>
      <c r="L143" s="28"/>
    </row>
    <row r="144" spans="1:12" x14ac:dyDescent="0.25">
      <c r="A144" s="23"/>
      <c r="B144" s="24"/>
      <c r="C144" s="25"/>
      <c r="D144" s="26"/>
      <c r="E144" s="69"/>
      <c r="F144" s="69"/>
      <c r="G144" s="69"/>
      <c r="H144" s="69"/>
      <c r="I144" s="69"/>
      <c r="J144" s="69"/>
      <c r="K144" s="69"/>
      <c r="L144" s="28"/>
    </row>
    <row r="145" spans="1:12" x14ac:dyDescent="0.25">
      <c r="A145" s="23"/>
      <c r="B145" s="24"/>
      <c r="C145" s="25"/>
      <c r="D145" s="26"/>
      <c r="E145" s="69"/>
      <c r="F145" s="69"/>
      <c r="G145" s="69"/>
      <c r="H145" s="69"/>
      <c r="I145" s="69"/>
      <c r="J145" s="69"/>
      <c r="K145" s="6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62">
        <f>SUM(F139:F145)</f>
        <v>520</v>
      </c>
      <c r="G146" s="62">
        <f t="shared" ref="G146:J146" si="2">SUM(G139:G145)</f>
        <v>25.21</v>
      </c>
      <c r="H146" s="62">
        <f t="shared" si="2"/>
        <v>20.170000000000002</v>
      </c>
      <c r="I146" s="62">
        <f t="shared" si="2"/>
        <v>182.78</v>
      </c>
      <c r="J146" s="62">
        <f t="shared" si="2"/>
        <v>966.31</v>
      </c>
      <c r="K146" s="64"/>
      <c r="L146" s="62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">
      <c r="A157" s="41">
        <f>A139</f>
        <v>2</v>
      </c>
      <c r="B157" s="42">
        <f>B139</f>
        <v>3</v>
      </c>
      <c r="C157" s="73" t="s">
        <v>37</v>
      </c>
      <c r="D157" s="73"/>
      <c r="E157" s="43"/>
      <c r="F157" s="65">
        <f>F146+F156</f>
        <v>520</v>
      </c>
      <c r="G157" s="65">
        <f>G146+G156</f>
        <v>25.21</v>
      </c>
      <c r="H157" s="65">
        <f>H146+H156</f>
        <v>20.170000000000002</v>
      </c>
      <c r="I157" s="65">
        <f>I146+I156</f>
        <v>182.78</v>
      </c>
      <c r="J157" s="65">
        <f>J146+J156</f>
        <v>966.31</v>
      </c>
      <c r="K157" s="65"/>
      <c r="L157" s="65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56" t="s">
        <v>58</v>
      </c>
      <c r="F158" s="51">
        <v>150</v>
      </c>
      <c r="G158" s="51">
        <v>27.49</v>
      </c>
      <c r="H158" s="51">
        <v>19.829999999999998</v>
      </c>
      <c r="I158" s="51">
        <v>35.08</v>
      </c>
      <c r="J158" s="51">
        <v>430.83</v>
      </c>
      <c r="K158" s="52" t="s">
        <v>55</v>
      </c>
      <c r="L158" s="21">
        <v>78.05</v>
      </c>
    </row>
    <row r="159" spans="1:12" x14ac:dyDescent="0.25">
      <c r="A159" s="23"/>
      <c r="B159" s="24"/>
      <c r="C159" s="25"/>
      <c r="D159" s="26" t="s">
        <v>60</v>
      </c>
      <c r="E159" s="51" t="s">
        <v>64</v>
      </c>
      <c r="F159" s="51">
        <v>20</v>
      </c>
      <c r="G159" s="51">
        <v>6.38</v>
      </c>
      <c r="H159" s="51">
        <v>10.71</v>
      </c>
      <c r="I159" s="51">
        <v>12.77</v>
      </c>
      <c r="J159" s="51">
        <v>159.84</v>
      </c>
      <c r="K159" s="52">
        <v>1</v>
      </c>
      <c r="L159" s="28"/>
    </row>
    <row r="160" spans="1:12" x14ac:dyDescent="0.25">
      <c r="A160" s="23"/>
      <c r="B160" s="24"/>
      <c r="C160" s="25"/>
      <c r="D160" s="30" t="s">
        <v>25</v>
      </c>
      <c r="E160" s="51" t="s">
        <v>42</v>
      </c>
      <c r="F160" s="52">
        <v>200</v>
      </c>
      <c r="G160" s="51">
        <v>0.08</v>
      </c>
      <c r="H160" s="51">
        <v>0</v>
      </c>
      <c r="I160" s="51">
        <v>13.68</v>
      </c>
      <c r="J160" s="51">
        <v>53.68</v>
      </c>
      <c r="K160" s="53">
        <v>377</v>
      </c>
      <c r="L160" s="28"/>
    </row>
    <row r="161" spans="1:12" x14ac:dyDescent="0.25">
      <c r="A161" s="23"/>
      <c r="B161" s="24"/>
      <c r="C161" s="25"/>
      <c r="D161" s="30" t="s">
        <v>26</v>
      </c>
      <c r="E161" s="51" t="s">
        <v>45</v>
      </c>
      <c r="F161" s="51">
        <v>30</v>
      </c>
      <c r="G161" s="51">
        <v>3.8</v>
      </c>
      <c r="H161" s="51">
        <v>0.4</v>
      </c>
      <c r="I161" s="51">
        <v>24.6</v>
      </c>
      <c r="J161" s="51">
        <v>117.5</v>
      </c>
      <c r="K161" s="53">
        <v>701</v>
      </c>
      <c r="L161" s="28"/>
    </row>
    <row r="162" spans="1:12" x14ac:dyDescent="0.25">
      <c r="A162" s="23"/>
      <c r="B162" s="24"/>
      <c r="C162" s="25"/>
      <c r="D162" s="30" t="s">
        <v>27</v>
      </c>
      <c r="E162" s="51" t="s">
        <v>43</v>
      </c>
      <c r="F162" s="51">
        <v>100</v>
      </c>
      <c r="G162" s="51">
        <v>0.4</v>
      </c>
      <c r="H162" s="51">
        <v>0.4</v>
      </c>
      <c r="I162" s="51">
        <v>9.8000000000000007</v>
      </c>
      <c r="J162" s="51">
        <v>47</v>
      </c>
      <c r="K162" s="53">
        <v>338</v>
      </c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62">
        <f>SUM(F158:F164)</f>
        <v>500</v>
      </c>
      <c r="G165" s="62">
        <f>SUM(G158:G164)</f>
        <v>38.149999999999991</v>
      </c>
      <c r="H165" s="62">
        <f>SUM(H158:H164)</f>
        <v>31.339999999999996</v>
      </c>
      <c r="I165" s="62">
        <f>SUM(I158:I164)</f>
        <v>95.929999999999993</v>
      </c>
      <c r="J165" s="62">
        <f>SUM(J158:J164)</f>
        <v>808.84999999999991</v>
      </c>
      <c r="K165" s="64"/>
      <c r="L165" s="62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 x14ac:dyDescent="0.3">
      <c r="A176" s="41">
        <f>A158</f>
        <v>2</v>
      </c>
      <c r="B176" s="42">
        <f>B158</f>
        <v>4</v>
      </c>
      <c r="C176" s="73" t="s">
        <v>37</v>
      </c>
      <c r="D176" s="73"/>
      <c r="E176" s="43"/>
      <c r="F176" s="65">
        <f>F165+F175</f>
        <v>500</v>
      </c>
      <c r="G176" s="65">
        <f>G165+G175</f>
        <v>38.149999999999991</v>
      </c>
      <c r="H176" s="65">
        <f>H165+H175</f>
        <v>31.339999999999996</v>
      </c>
      <c r="I176" s="65">
        <f>I165+I175</f>
        <v>95.929999999999993</v>
      </c>
      <c r="J176" s="65">
        <f>J165+J175</f>
        <v>808.84999999999991</v>
      </c>
      <c r="K176" s="65"/>
      <c r="L176" s="65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51" t="s">
        <v>52</v>
      </c>
      <c r="F177" s="52">
        <v>150</v>
      </c>
      <c r="G177" s="52">
        <v>11.42</v>
      </c>
      <c r="H177" s="52">
        <v>11.44</v>
      </c>
      <c r="I177" s="52">
        <v>37.11</v>
      </c>
      <c r="J177" s="52">
        <v>298.77</v>
      </c>
      <c r="K177" s="52">
        <v>204</v>
      </c>
      <c r="L177" s="68">
        <v>78.05</v>
      </c>
    </row>
    <row r="178" spans="1:12" x14ac:dyDescent="0.25">
      <c r="A178" s="23"/>
      <c r="B178" s="24"/>
      <c r="C178" s="25"/>
      <c r="D178" s="26"/>
      <c r="E178" s="51"/>
      <c r="F178" s="52"/>
      <c r="G178" s="52"/>
      <c r="H178" s="52"/>
      <c r="I178" s="52"/>
      <c r="J178" s="52"/>
      <c r="K178" s="52"/>
      <c r="L178" s="54"/>
    </row>
    <row r="179" spans="1:12" x14ac:dyDescent="0.25">
      <c r="A179" s="23"/>
      <c r="B179" s="24"/>
      <c r="C179" s="25"/>
      <c r="D179" s="30" t="s">
        <v>25</v>
      </c>
      <c r="E179" s="51" t="s">
        <v>80</v>
      </c>
      <c r="F179" s="52">
        <v>200</v>
      </c>
      <c r="G179" s="52">
        <v>4.08</v>
      </c>
      <c r="H179" s="52">
        <v>3.54</v>
      </c>
      <c r="I179" s="52">
        <v>17.579999999999998</v>
      </c>
      <c r="J179" s="52">
        <v>11.86</v>
      </c>
      <c r="K179" s="53">
        <v>382</v>
      </c>
      <c r="L179" s="54"/>
    </row>
    <row r="180" spans="1:12" x14ac:dyDescent="0.25">
      <c r="A180" s="23"/>
      <c r="B180" s="24"/>
      <c r="C180" s="25"/>
      <c r="D180" s="30" t="s">
        <v>26</v>
      </c>
      <c r="E180" s="51" t="s">
        <v>45</v>
      </c>
      <c r="F180" s="52">
        <v>30</v>
      </c>
      <c r="G180" s="52">
        <v>3.16</v>
      </c>
      <c r="H180" s="52">
        <v>2.67</v>
      </c>
      <c r="I180" s="52">
        <v>15.94</v>
      </c>
      <c r="J180" s="52">
        <v>100.6</v>
      </c>
      <c r="K180" s="53">
        <v>701</v>
      </c>
      <c r="L180" s="54"/>
    </row>
    <row r="181" spans="1:12" x14ac:dyDescent="0.25">
      <c r="A181" s="23"/>
      <c r="B181" s="24"/>
      <c r="C181" s="25"/>
      <c r="D181" s="30" t="s">
        <v>27</v>
      </c>
      <c r="E181" s="51" t="s">
        <v>43</v>
      </c>
      <c r="F181" s="52">
        <v>150</v>
      </c>
      <c r="G181" s="52">
        <v>0.4</v>
      </c>
      <c r="H181" s="52">
        <v>0.4</v>
      </c>
      <c r="I181" s="52">
        <v>9.8000000000000007</v>
      </c>
      <c r="J181" s="52">
        <v>47</v>
      </c>
      <c r="K181" s="53">
        <v>338</v>
      </c>
      <c r="L181" s="54"/>
    </row>
    <row r="182" spans="1:12" x14ac:dyDescent="0.25">
      <c r="A182" s="23"/>
      <c r="B182" s="24"/>
      <c r="C182" s="25"/>
      <c r="D182" s="26" t="s">
        <v>61</v>
      </c>
      <c r="E182" s="51" t="s">
        <v>68</v>
      </c>
      <c r="F182" s="52">
        <v>40</v>
      </c>
      <c r="G182" s="52">
        <v>1.8</v>
      </c>
      <c r="H182" s="52">
        <v>5.09</v>
      </c>
      <c r="I182" s="52">
        <v>9.69</v>
      </c>
      <c r="J182" s="52">
        <v>92.93</v>
      </c>
      <c r="K182" s="53" t="s">
        <v>50</v>
      </c>
      <c r="L182" s="54"/>
    </row>
    <row r="183" spans="1:12" x14ac:dyDescent="0.25">
      <c r="A183" s="23"/>
      <c r="B183" s="24"/>
      <c r="C183" s="25"/>
      <c r="D183" s="26"/>
      <c r="E183" s="27"/>
      <c r="F183" s="54"/>
      <c r="G183" s="54"/>
      <c r="H183" s="54"/>
      <c r="I183" s="54"/>
      <c r="J183" s="54"/>
      <c r="K183" s="53"/>
      <c r="L183" s="54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62">
        <f>SUM(F177:F183)</f>
        <v>570</v>
      </c>
      <c r="G184" s="62">
        <f>SUM(G177:G183)</f>
        <v>20.86</v>
      </c>
      <c r="H184" s="62">
        <f>SUM(H177:H183)</f>
        <v>23.139999999999997</v>
      </c>
      <c r="I184" s="62">
        <f>SUM(I177:I183)</f>
        <v>90.11999999999999</v>
      </c>
      <c r="J184" s="62">
        <f>SUM(J177:J183)</f>
        <v>551.16000000000008</v>
      </c>
      <c r="K184" s="64"/>
      <c r="L184" s="62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thickBot="1" x14ac:dyDescent="0.3">
      <c r="A195" s="41">
        <f>A177</f>
        <v>2</v>
      </c>
      <c r="B195" s="42">
        <f>B177</f>
        <v>5</v>
      </c>
      <c r="C195" s="73" t="s">
        <v>37</v>
      </c>
      <c r="D195" s="73"/>
      <c r="E195" s="43"/>
      <c r="F195" s="65">
        <f>F184+F194</f>
        <v>570</v>
      </c>
      <c r="G195" s="65">
        <f>G184+G194</f>
        <v>20.86</v>
      </c>
      <c r="H195" s="65">
        <f>H184+H194</f>
        <v>23.139999999999997</v>
      </c>
      <c r="I195" s="65">
        <f>I184+I194</f>
        <v>90.11999999999999</v>
      </c>
      <c r="J195" s="65">
        <f>J184+J194</f>
        <v>551.16000000000008</v>
      </c>
      <c r="K195" s="65"/>
      <c r="L195" s="65">
        <f>L184+L194</f>
        <v>78.05</v>
      </c>
    </row>
    <row r="196" spans="1:12" ht="12.75" customHeight="1" thickBot="1" x14ac:dyDescent="0.3">
      <c r="A196" s="48"/>
      <c r="B196" s="49"/>
      <c r="C196" s="74" t="s">
        <v>38</v>
      </c>
      <c r="D196" s="74"/>
      <c r="E196" s="74"/>
      <c r="F196" s="70">
        <f>SUM(F13+F32+F51+F70+F89+F108+F127+F146+F165+F184)</f>
        <v>5390</v>
      </c>
      <c r="G196" s="70">
        <f>SUM(G13+G32+G51+G70+G89+G108+G127+G146+G165+G184)</f>
        <v>303.24</v>
      </c>
      <c r="H196" s="70">
        <f>SUM(H13+H32+H51+H70+H89+H108+H127+H146+H165+H184)</f>
        <v>274.87</v>
      </c>
      <c r="I196" s="70">
        <f>SUM(I13+I32+I51+I70+I89+I108+I127+I146+I165+I184)</f>
        <v>1025.1699999999998</v>
      </c>
      <c r="J196" s="70">
        <f>SUM(J13+J32+J51+J70+J89+108+J127+J146+J165+J184)</f>
        <v>6760.5499999999993</v>
      </c>
      <c r="K196" s="70"/>
      <c r="L196" s="70">
        <f>SUM(L13+L32+L51+L70+L89+L108+L127+L146+L165+L184)</f>
        <v>780.49999999999989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51181102362204722" footer="0.51181102362204722"/>
  <pageSetup paperSize="9" scale="8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school4_10</cp:lastModifiedBy>
  <cp:revision>1</cp:revision>
  <cp:lastPrinted>2024-12-04T16:58:02Z</cp:lastPrinted>
  <dcterms:created xsi:type="dcterms:W3CDTF">2022-05-16T14:23:56Z</dcterms:created>
  <dcterms:modified xsi:type="dcterms:W3CDTF">2025-09-09T05:15:15Z</dcterms:modified>
  <dc:language>ru-RU</dc:language>
</cp:coreProperties>
</file>