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питание\"/>
    </mc:Choice>
  </mc:AlternateContent>
  <bookViews>
    <workbookView xWindow="-120" yWindow="-120" windowWidth="21840" windowHeight="137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9" i="1" l="1"/>
  <c r="J9" i="1" l="1"/>
  <c r="L195" i="1" l="1"/>
  <c r="L185" i="1"/>
  <c r="L176" i="1"/>
  <c r="L166" i="1"/>
  <c r="L177" i="1" s="1"/>
  <c r="L157" i="1"/>
  <c r="L147" i="1"/>
  <c r="L138" i="1"/>
  <c r="L128" i="1"/>
  <c r="L139" i="1" s="1"/>
  <c r="L119" i="1"/>
  <c r="L109" i="1"/>
  <c r="L120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J177" i="1" s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H158" i="1" s="1"/>
  <c r="G147" i="1"/>
  <c r="F147" i="1"/>
  <c r="B139" i="1"/>
  <c r="A139" i="1"/>
  <c r="J138" i="1"/>
  <c r="I138" i="1"/>
  <c r="H138" i="1"/>
  <c r="G138" i="1"/>
  <c r="F138" i="1"/>
  <c r="B129" i="1"/>
  <c r="A129" i="1"/>
  <c r="J128" i="1"/>
  <c r="J139" i="1" s="1"/>
  <c r="I128" i="1"/>
  <c r="H128" i="1"/>
  <c r="G128" i="1"/>
  <c r="F128" i="1"/>
  <c r="B120" i="1"/>
  <c r="A120" i="1"/>
  <c r="J119" i="1"/>
  <c r="J120" i="1" s="1"/>
  <c r="I119" i="1"/>
  <c r="H119" i="1"/>
  <c r="G119" i="1"/>
  <c r="F119" i="1"/>
  <c r="B110" i="1"/>
  <c r="I109" i="1"/>
  <c r="I120" i="1" s="1"/>
  <c r="H109" i="1"/>
  <c r="H120" i="1" s="1"/>
  <c r="G109" i="1"/>
  <c r="F109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L158" i="1"/>
  <c r="L196" i="1"/>
  <c r="J62" i="1"/>
  <c r="H196" i="1"/>
  <c r="G100" i="1"/>
  <c r="H139" i="1"/>
  <c r="J158" i="1"/>
  <c r="H177" i="1"/>
  <c r="J196" i="1"/>
  <c r="I43" i="1"/>
  <c r="F43" i="1"/>
  <c r="F81" i="1"/>
  <c r="G120" i="1"/>
  <c r="F100" i="1"/>
  <c r="H81" i="1"/>
  <c r="L197" i="1"/>
  <c r="J43" i="1"/>
  <c r="F62" i="1"/>
  <c r="H62" i="1"/>
  <c r="G62" i="1"/>
  <c r="J81" i="1"/>
  <c r="G81" i="1"/>
  <c r="I81" i="1"/>
  <c r="H100" i="1"/>
  <c r="J100" i="1"/>
  <c r="G139" i="1"/>
  <c r="I139" i="1"/>
  <c r="G158" i="1"/>
  <c r="I158" i="1"/>
  <c r="G177" i="1"/>
  <c r="I177" i="1"/>
  <c r="G196" i="1"/>
  <c r="I196" i="1"/>
  <c r="F120" i="1"/>
  <c r="F139" i="1"/>
  <c r="F158" i="1"/>
  <c r="F177" i="1"/>
  <c r="F196" i="1"/>
  <c r="I24" i="1"/>
  <c r="F24" i="1"/>
  <c r="J24" i="1"/>
  <c r="H24" i="1"/>
  <c r="G24" i="1"/>
  <c r="I197" i="1" l="1"/>
  <c r="J197" i="1"/>
  <c r="H197" i="1"/>
  <c r="G197" i="1"/>
  <c r="F197" i="1"/>
</calcChain>
</file>

<file path=xl/sharedStrings.xml><?xml version="1.0" encoding="utf-8"?>
<sst xmlns="http://schemas.openxmlformats.org/spreadsheetml/2006/main" count="270" uniqueCount="78">
  <si>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</si>
  <si>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</si>
  <si>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</si>
  <si>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</si>
  <si>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</si>
  <si>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</si>
  <si>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</si>
  <si>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</si>
  <si>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</si>
  <si>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</si>
  <si>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</si>
  <si>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</si>
  <si>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</si>
  <si>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</si>
  <si>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</si>
  <si>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</si>
  <si>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</si>
  <si>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</si>
  <si>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</si>
  <si>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</si>
  <si>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</si>
  <si>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</si>
  <si>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</si>
  <si>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</si>
  <si>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</si>
  <si>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</si>
  <si>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</si>
  <si>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</si>
  <si>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</si>
  <si>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</si>
  <si>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</si>
  <si>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</si>
  <si>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</si>
  <si>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</si>
  <si>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</si>
  <si>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</si>
  <si>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</si>
  <si>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</si>
  <si>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</si>
  <si>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Чумак </t>
  </si>
  <si>
    <t>Макароны отварные</t>
  </si>
  <si>
    <t>Рыба тушеная с овощами</t>
  </si>
  <si>
    <t>Хлеб белый</t>
  </si>
  <si>
    <t>Фрукты</t>
  </si>
  <si>
    <t>Хлеб ржаной</t>
  </si>
  <si>
    <t>Икра кабачковая(пром.пр-во)</t>
  </si>
  <si>
    <t>директор МБОУ</t>
  </si>
  <si>
    <t>МБОУ "Краснополянская СШ им. Мещерякова И.Е."</t>
  </si>
  <si>
    <t>Кисломолочный напиток</t>
  </si>
  <si>
    <t>Яйцо вареное</t>
  </si>
  <si>
    <t>Запеканка из творога со сгущеным молоком</t>
  </si>
  <si>
    <t>Чай с сахаром и лимоном</t>
  </si>
  <si>
    <t>Рагу из свинины</t>
  </si>
  <si>
    <t>Молоко кипяченое</t>
  </si>
  <si>
    <t>Рис отварной</t>
  </si>
  <si>
    <t>Какао с молоком</t>
  </si>
  <si>
    <t>Каша молочная вязкая овсяная(геркулес)</t>
  </si>
  <si>
    <t>кисломол</t>
  </si>
  <si>
    <t>Вареники ленивые с творогом и  сметаной</t>
  </si>
  <si>
    <t>сок</t>
  </si>
  <si>
    <t>Картофельное пюре</t>
  </si>
  <si>
    <t>Печень говяжья по-строгановски</t>
  </si>
  <si>
    <t>Кофейный напиток с молоком</t>
  </si>
  <si>
    <t>Винегрет</t>
  </si>
  <si>
    <t>Котлета рубленая (свин окорок)</t>
  </si>
  <si>
    <t>Плов</t>
  </si>
  <si>
    <t>Салат из свеклы</t>
  </si>
  <si>
    <t>Кондитерские изделия</t>
  </si>
  <si>
    <t>конд.из</t>
  </si>
  <si>
    <t xml:space="preserve">фрукты </t>
  </si>
  <si>
    <t>кондитерские изделия</t>
  </si>
  <si>
    <t>Каша вязкая молочная рисовая</t>
  </si>
  <si>
    <t>сыр</t>
  </si>
  <si>
    <t>хлеб белый</t>
  </si>
  <si>
    <t>чай с сахаром</t>
  </si>
  <si>
    <t>омлет натуральный</t>
  </si>
  <si>
    <t>Салат из свеклы с яблоками</t>
  </si>
  <si>
    <t>Рыба 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</si>
</sst>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11" fillId="4" borderId="2" xfId="0" applyFont="1" applyFill="1" applyBorder="1" applyAlignment="1" applyProtection="1">
      <alignment vertical="top"/>
      <protection locked="0"/>
    </xf>
    <xf numFmtId="0" fontId="11" fillId="5" borderId="2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vertical="top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2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13" fillId="0" borderId="2" xfId="0" applyFont="1" applyFill="1" applyBorder="1" applyAlignment="1" applyProtection="1">
      <alignment vertical="top"/>
      <protection locked="0"/>
    </xf>
    <xf numFmtId="0" fontId="11" fillId="0" borderId="2" xfId="0" applyFont="1" applyFill="1" applyBorder="1" applyAlignment="1" applyProtection="1">
      <alignment vertical="top" wrapText="1"/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0" fontId="11" fillId="5" borderId="2" xfId="0" applyFont="1" applyFill="1" applyBorder="1" applyProtection="1">
      <protection locked="0"/>
    </xf>
    <xf numFmtId="0" fontId="11" fillId="0" borderId="2" xfId="0" applyFont="1" applyFill="1" applyBorder="1" applyProtection="1">
      <protection locked="0"/>
    </xf>
    <xf numFmtId="2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vertical="top" wrapText="1"/>
      <protection locked="0"/>
    </xf>
    <xf numFmtId="2" fontId="12" fillId="0" borderId="2" xfId="0" applyNumberFormat="1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47</v>
      </c>
      <c r="D1" s="68"/>
      <c r="E1" s="68"/>
      <c r="F1" s="12" t="s">
        <v>16</v>
      </c>
      <c r="G1" s="2" t="s">
        <v>17</v>
      </c>
      <c r="H1" s="69" t="s">
        <v>46</v>
      </c>
      <c r="I1" s="69"/>
      <c r="J1" s="69"/>
      <c r="K1" s="69"/>
    </row>
    <row r="2" spans="1:12" ht="17.399999999999999" x14ac:dyDescent="0.25">
      <c r="A2" s="35" t="s">
        <v>6</v>
      </c>
      <c r="C2" s="2"/>
      <c r="G2" s="2" t="s">
        <v>18</v>
      </c>
      <c r="H2" s="69" t="s">
        <v>39</v>
      </c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15</v>
      </c>
      <c r="I3" s="47">
        <v>9</v>
      </c>
      <c r="J3" s="48">
        <v>2025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0" t="s">
        <v>40</v>
      </c>
      <c r="F6" s="39">
        <v>180</v>
      </c>
      <c r="G6" s="39">
        <v>6.6239999999999997</v>
      </c>
      <c r="H6" s="39">
        <v>5.4180000000000001</v>
      </c>
      <c r="I6" s="39">
        <v>31.734000000000002</v>
      </c>
      <c r="J6" s="39">
        <v>202.14</v>
      </c>
      <c r="K6" s="40">
        <v>309</v>
      </c>
      <c r="L6" s="39">
        <v>78.05</v>
      </c>
    </row>
    <row r="7" spans="1:12" ht="14.4" x14ac:dyDescent="0.3">
      <c r="A7" s="23"/>
      <c r="B7" s="15"/>
      <c r="C7" s="11"/>
      <c r="D7" s="51" t="s">
        <v>21</v>
      </c>
      <c r="E7" s="50" t="s">
        <v>77</v>
      </c>
      <c r="F7" s="54">
        <v>100</v>
      </c>
      <c r="G7" s="53">
        <v>13.65</v>
      </c>
      <c r="H7" s="53">
        <v>6.93</v>
      </c>
      <c r="I7" s="53">
        <v>5.32</v>
      </c>
      <c r="J7" s="53">
        <v>147</v>
      </c>
      <c r="K7" s="43">
        <v>229</v>
      </c>
      <c r="L7" s="42"/>
    </row>
    <row r="8" spans="1:12" ht="14.4" x14ac:dyDescent="0.3">
      <c r="A8" s="23"/>
      <c r="B8" s="15"/>
      <c r="C8" s="11"/>
      <c r="D8" s="7" t="s">
        <v>59</v>
      </c>
      <c r="E8" s="50" t="s">
        <v>59</v>
      </c>
      <c r="F8" s="54">
        <v>200</v>
      </c>
      <c r="G8" s="53">
        <v>1</v>
      </c>
      <c r="H8" s="53">
        <v>0</v>
      </c>
      <c r="I8" s="53">
        <v>20.2</v>
      </c>
      <c r="J8" s="53">
        <v>84.8</v>
      </c>
      <c r="K8" s="43">
        <v>376</v>
      </c>
      <c r="L8" s="42"/>
    </row>
    <row r="9" spans="1:12" ht="14.4" x14ac:dyDescent="0.3">
      <c r="A9" s="23"/>
      <c r="B9" s="15"/>
      <c r="C9" s="11"/>
      <c r="D9" s="7" t="s">
        <v>23</v>
      </c>
      <c r="E9" s="50" t="s">
        <v>42</v>
      </c>
      <c r="F9" s="54">
        <v>40</v>
      </c>
      <c r="G9" s="53">
        <v>4.28</v>
      </c>
      <c r="H9" s="53">
        <v>1.8</v>
      </c>
      <c r="I9" s="53">
        <v>17.399999999999999</v>
      </c>
      <c r="J9" s="53">
        <f>2740*F9/1000</f>
        <v>109.6</v>
      </c>
      <c r="K9" s="55"/>
      <c r="L9" s="42"/>
    </row>
    <row r="10" spans="1:12" ht="14.4" x14ac:dyDescent="0.3">
      <c r="A10" s="23"/>
      <c r="B10" s="15"/>
      <c r="C10" s="11"/>
      <c r="D10" s="7"/>
      <c r="E10" s="50"/>
      <c r="F10" s="54"/>
      <c r="G10" s="53"/>
      <c r="H10" s="53"/>
      <c r="I10" s="53"/>
      <c r="J10" s="53"/>
      <c r="K10" s="43"/>
      <c r="L10" s="42"/>
    </row>
    <row r="11" spans="1:12" ht="14.4" x14ac:dyDescent="0.3">
      <c r="A11" s="23"/>
      <c r="B11" s="15"/>
      <c r="C11" s="11"/>
      <c r="D11" s="6" t="s">
        <v>23</v>
      </c>
      <c r="E11" s="50" t="s">
        <v>44</v>
      </c>
      <c r="F11" s="54">
        <v>20</v>
      </c>
      <c r="G11" s="56">
        <v>1.7</v>
      </c>
      <c r="H11" s="56">
        <v>0.66</v>
      </c>
      <c r="I11" s="56">
        <v>8.5</v>
      </c>
      <c r="J11" s="56">
        <v>51.8</v>
      </c>
      <c r="K11" s="43">
        <v>1</v>
      </c>
      <c r="L11" s="42"/>
    </row>
    <row r="12" spans="1:12" ht="14.4" x14ac:dyDescent="0.3">
      <c r="A12" s="23"/>
      <c r="B12" s="15"/>
      <c r="C12" s="11"/>
      <c r="D12" s="57" t="s">
        <v>26</v>
      </c>
      <c r="E12" s="50" t="s">
        <v>45</v>
      </c>
      <c r="F12" s="54">
        <v>60</v>
      </c>
      <c r="G12" s="53">
        <v>0.38400000000000001</v>
      </c>
      <c r="H12" s="53">
        <v>1.1639999999999999</v>
      </c>
      <c r="I12" s="53">
        <v>51.8</v>
      </c>
      <c r="J12" s="53">
        <v>21.9</v>
      </c>
      <c r="K12" s="43">
        <v>57</v>
      </c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27.638000000000002</v>
      </c>
      <c r="H13" s="19">
        <f>SUM(H6:H12)</f>
        <v>15.972</v>
      </c>
      <c r="I13" s="19">
        <f>SUM(I6:I12)</f>
        <v>134.95400000000001</v>
      </c>
      <c r="J13" s="19">
        <f>SUM(J6:J12)</f>
        <v>617.2399999999999</v>
      </c>
      <c r="K13" s="25"/>
      <c r="L13" s="19">
        <f>SUM(L6:L12)</f>
        <v>78.05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600</v>
      </c>
      <c r="G24" s="32">
        <f t="shared" ref="G24:J24" si="2">G13+G23</f>
        <v>27.638000000000002</v>
      </c>
      <c r="H24" s="32">
        <f t="shared" si="2"/>
        <v>15.972</v>
      </c>
      <c r="I24" s="32">
        <f t="shared" si="2"/>
        <v>134.95400000000001</v>
      </c>
      <c r="J24" s="32">
        <f t="shared" si="2"/>
        <v>617.2399999999999</v>
      </c>
      <c r="K24" s="32"/>
      <c r="L24" s="32">
        <f t="shared" ref="L24" si="3">L13+L23</f>
        <v>78.05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60" t="s">
        <v>58</v>
      </c>
      <c r="F25" s="61">
        <v>120</v>
      </c>
      <c r="G25" s="53">
        <v>17.794</v>
      </c>
      <c r="H25" s="53">
        <v>8.4480000000000004</v>
      </c>
      <c r="I25" s="53">
        <v>28.49</v>
      </c>
      <c r="J25" s="53">
        <v>261.60000000000002</v>
      </c>
      <c r="K25" s="40">
        <v>218</v>
      </c>
      <c r="L25" s="39">
        <v>78.05</v>
      </c>
    </row>
    <row r="26" spans="1:12" ht="14.4" x14ac:dyDescent="0.3">
      <c r="A26" s="14"/>
      <c r="B26" s="15"/>
      <c r="C26" s="11"/>
      <c r="D26" s="51" t="s">
        <v>21</v>
      </c>
      <c r="E26" s="62" t="s">
        <v>75</v>
      </c>
      <c r="F26" s="61">
        <v>60</v>
      </c>
      <c r="G26" s="63">
        <v>5.57</v>
      </c>
      <c r="H26" s="63">
        <v>9.83</v>
      </c>
      <c r="I26" s="63">
        <v>1.06</v>
      </c>
      <c r="J26" s="63">
        <v>115.86</v>
      </c>
      <c r="K26" s="43">
        <v>210</v>
      </c>
      <c r="L26" s="42"/>
    </row>
    <row r="27" spans="1:12" ht="14.4" x14ac:dyDescent="0.3">
      <c r="A27" s="14"/>
      <c r="B27" s="15"/>
      <c r="C27" s="11"/>
      <c r="D27" s="7" t="s">
        <v>22</v>
      </c>
      <c r="E27" s="41" t="s">
        <v>74</v>
      </c>
      <c r="F27" s="42">
        <v>200</v>
      </c>
      <c r="G27" s="42">
        <v>3.16</v>
      </c>
      <c r="H27" s="42">
        <v>2.68</v>
      </c>
      <c r="I27" s="42">
        <v>15.94</v>
      </c>
      <c r="J27" s="42">
        <v>100.6</v>
      </c>
      <c r="K27" s="43">
        <v>376</v>
      </c>
      <c r="L27" s="42"/>
    </row>
    <row r="28" spans="1:12" ht="14.4" x14ac:dyDescent="0.3">
      <c r="A28" s="14"/>
      <c r="B28" s="15"/>
      <c r="C28" s="11"/>
      <c r="D28" s="7" t="s">
        <v>23</v>
      </c>
      <c r="E28" s="50" t="s">
        <v>42</v>
      </c>
      <c r="F28" s="54">
        <v>40</v>
      </c>
      <c r="G28" s="53">
        <v>4.28</v>
      </c>
      <c r="H28" s="53">
        <v>1.8</v>
      </c>
      <c r="I28" s="53">
        <v>17.399999999999999</v>
      </c>
      <c r="J28" s="53">
        <v>109.6</v>
      </c>
      <c r="K28" s="43">
        <v>1</v>
      </c>
      <c r="L28" s="42"/>
    </row>
    <row r="29" spans="1:12" ht="14.4" x14ac:dyDescent="0.3">
      <c r="A29" s="14"/>
      <c r="B29" s="15"/>
      <c r="C29" s="11"/>
      <c r="D29" s="7" t="s">
        <v>24</v>
      </c>
      <c r="E29" s="41" t="s">
        <v>69</v>
      </c>
      <c r="F29" s="42">
        <v>100</v>
      </c>
      <c r="G29" s="42">
        <v>0.4</v>
      </c>
      <c r="H29" s="42">
        <v>0.4</v>
      </c>
      <c r="I29" s="42">
        <v>9.8000000000000007</v>
      </c>
      <c r="J29" s="42">
        <v>47</v>
      </c>
      <c r="K29" s="43">
        <v>338</v>
      </c>
      <c r="L29" s="42"/>
    </row>
    <row r="30" spans="1:12" ht="14.4" x14ac:dyDescent="0.3">
      <c r="A30" s="14"/>
      <c r="B30" s="15"/>
      <c r="C30" s="11"/>
      <c r="D30" s="6"/>
      <c r="E30" s="50"/>
      <c r="F30" s="54"/>
      <c r="G30" s="53"/>
      <c r="H30" s="53"/>
      <c r="I30" s="53"/>
      <c r="J30" s="53"/>
      <c r="K30" s="43"/>
      <c r="L30" s="42"/>
    </row>
    <row r="31" spans="1:12" ht="14.4" x14ac:dyDescent="0.3">
      <c r="A31" s="14"/>
      <c r="B31" s="15"/>
      <c r="C31" s="11"/>
      <c r="D31" s="6" t="s">
        <v>23</v>
      </c>
      <c r="E31" s="50" t="s">
        <v>44</v>
      </c>
      <c r="F31" s="54">
        <v>20</v>
      </c>
      <c r="G31" s="56">
        <v>1.7</v>
      </c>
      <c r="H31" s="56">
        <v>0.66</v>
      </c>
      <c r="I31" s="56">
        <v>8.5</v>
      </c>
      <c r="J31" s="56">
        <v>51.8</v>
      </c>
      <c r="K31" s="43">
        <v>1</v>
      </c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4">SUM(G25:G31)</f>
        <v>32.904000000000003</v>
      </c>
      <c r="H32" s="19">
        <f t="shared" ref="H32" si="5">SUM(H25:H31)</f>
        <v>23.817999999999998</v>
      </c>
      <c r="I32" s="19">
        <f t="shared" ref="I32" si="6">SUM(I25:I31)</f>
        <v>81.19</v>
      </c>
      <c r="J32" s="19">
        <f t="shared" ref="J32:L32" si="7">SUM(J25:J31)</f>
        <v>686.46</v>
      </c>
      <c r="K32" s="25"/>
      <c r="L32" s="19">
        <f t="shared" si="7"/>
        <v>78.05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540</v>
      </c>
      <c r="G43" s="32">
        <f t="shared" ref="G43" si="12">G32+G42</f>
        <v>32.904000000000003</v>
      </c>
      <c r="H43" s="32">
        <f t="shared" ref="H43" si="13">H32+H42</f>
        <v>23.817999999999998</v>
      </c>
      <c r="I43" s="32">
        <f t="shared" ref="I43" si="14">I32+I42</f>
        <v>81.19</v>
      </c>
      <c r="J43" s="32">
        <f t="shared" ref="J43:L43" si="15">J32+J42</f>
        <v>686.46</v>
      </c>
      <c r="K43" s="32"/>
      <c r="L43" s="32">
        <f t="shared" si="15"/>
        <v>78.05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0" t="s">
        <v>60</v>
      </c>
      <c r="F44" s="52">
        <v>180</v>
      </c>
      <c r="G44" s="53">
        <v>3.6720000000000002</v>
      </c>
      <c r="H44" s="53">
        <v>5.76</v>
      </c>
      <c r="I44" s="53">
        <v>24.53</v>
      </c>
      <c r="J44" s="53">
        <v>164.7</v>
      </c>
      <c r="K44" s="40">
        <v>312</v>
      </c>
      <c r="L44" s="39">
        <v>78.05</v>
      </c>
    </row>
    <row r="45" spans="1:12" ht="14.4" x14ac:dyDescent="0.3">
      <c r="A45" s="23"/>
      <c r="B45" s="15"/>
      <c r="C45" s="11"/>
      <c r="D45" s="51" t="s">
        <v>21</v>
      </c>
      <c r="E45" s="50" t="s">
        <v>61</v>
      </c>
      <c r="F45" s="52">
        <v>100</v>
      </c>
      <c r="G45" s="53">
        <v>13.26</v>
      </c>
      <c r="H45" s="53">
        <v>11.23</v>
      </c>
      <c r="I45" s="53">
        <v>3.52</v>
      </c>
      <c r="J45" s="53">
        <v>185</v>
      </c>
      <c r="K45" s="43">
        <v>255</v>
      </c>
      <c r="L45" s="42"/>
    </row>
    <row r="46" spans="1:12" ht="14.4" x14ac:dyDescent="0.3">
      <c r="A46" s="23"/>
      <c r="B46" s="15"/>
      <c r="C46" s="11"/>
      <c r="D46" s="7" t="s">
        <v>59</v>
      </c>
      <c r="E46" s="50" t="s">
        <v>59</v>
      </c>
      <c r="F46" s="52">
        <v>200</v>
      </c>
      <c r="G46" s="56">
        <v>1</v>
      </c>
      <c r="H46" s="56">
        <v>0</v>
      </c>
      <c r="I46" s="56">
        <v>20.2</v>
      </c>
      <c r="J46" s="56">
        <v>84.8</v>
      </c>
      <c r="K46" s="43">
        <v>376</v>
      </c>
      <c r="L46" s="42"/>
    </row>
    <row r="47" spans="1:12" ht="14.4" x14ac:dyDescent="0.3">
      <c r="A47" s="23"/>
      <c r="B47" s="15"/>
      <c r="C47" s="11"/>
      <c r="D47" s="7" t="s">
        <v>23</v>
      </c>
      <c r="E47" s="50" t="s">
        <v>42</v>
      </c>
      <c r="F47" s="52">
        <v>40</v>
      </c>
      <c r="G47" s="53">
        <v>4.28</v>
      </c>
      <c r="H47" s="53">
        <v>1.8</v>
      </c>
      <c r="I47" s="53">
        <v>17.399999999999999</v>
      </c>
      <c r="J47" s="53">
        <v>109.6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 t="s">
        <v>23</v>
      </c>
      <c r="E49" s="50" t="s">
        <v>44</v>
      </c>
      <c r="F49" s="52">
        <v>20</v>
      </c>
      <c r="G49" s="56">
        <v>1.7</v>
      </c>
      <c r="H49" s="56">
        <v>0.66</v>
      </c>
      <c r="I49" s="56">
        <v>8.5</v>
      </c>
      <c r="J49" s="56">
        <v>51.8</v>
      </c>
      <c r="K49" s="43">
        <v>1</v>
      </c>
      <c r="L49" s="42"/>
    </row>
    <row r="50" spans="1:12" ht="14.4" x14ac:dyDescent="0.3">
      <c r="A50" s="23"/>
      <c r="B50" s="15"/>
      <c r="C50" s="11"/>
      <c r="D50" s="6" t="s">
        <v>26</v>
      </c>
      <c r="E50" s="50" t="s">
        <v>63</v>
      </c>
      <c r="F50" s="52">
        <v>60</v>
      </c>
      <c r="G50" s="53">
        <v>0.38400000000000001</v>
      </c>
      <c r="H50" s="53">
        <v>1.1639999999999999</v>
      </c>
      <c r="I50" s="53">
        <v>2.0579999999999998</v>
      </c>
      <c r="J50" s="53">
        <v>21.9</v>
      </c>
      <c r="K50" s="43">
        <v>67</v>
      </c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6">SUM(G44:G50)</f>
        <v>24.295999999999999</v>
      </c>
      <c r="H51" s="19">
        <f t="shared" ref="H51" si="17">SUM(H44:H50)</f>
        <v>20.614000000000004</v>
      </c>
      <c r="I51" s="19">
        <f t="shared" ref="I51" si="18">SUM(I44:I50)</f>
        <v>76.207999999999998</v>
      </c>
      <c r="J51" s="19">
        <f t="shared" ref="J51:L51" si="19">SUM(J44:J50)</f>
        <v>617.79999999999995</v>
      </c>
      <c r="K51" s="25"/>
      <c r="L51" s="19">
        <f t="shared" si="19"/>
        <v>78.05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600</v>
      </c>
      <c r="G62" s="32">
        <f t="shared" ref="G62" si="24">G51+G61</f>
        <v>24.295999999999999</v>
      </c>
      <c r="H62" s="32">
        <f t="shared" ref="H62" si="25">H51+H61</f>
        <v>20.614000000000004</v>
      </c>
      <c r="I62" s="32">
        <f t="shared" ref="I62" si="26">I51+I61</f>
        <v>76.207999999999998</v>
      </c>
      <c r="J62" s="32">
        <f t="shared" ref="J62:L62" si="27">J51+J61</f>
        <v>617.79999999999995</v>
      </c>
      <c r="K62" s="32"/>
      <c r="L62" s="32">
        <f t="shared" si="27"/>
        <v>78.05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50" t="s">
        <v>65</v>
      </c>
      <c r="F63" s="54">
        <v>200</v>
      </c>
      <c r="G63" s="53">
        <v>4.1399999999999997</v>
      </c>
      <c r="H63" s="53">
        <v>6.48</v>
      </c>
      <c r="I63" s="53">
        <v>18.86</v>
      </c>
      <c r="J63" s="53">
        <v>150.19999999999999</v>
      </c>
      <c r="K63" s="40">
        <v>291</v>
      </c>
      <c r="L63" s="39">
        <v>78.05</v>
      </c>
    </row>
    <row r="64" spans="1:12" ht="14.4" x14ac:dyDescent="0.3">
      <c r="A64" s="23"/>
      <c r="B64" s="15"/>
      <c r="C64" s="11"/>
      <c r="D64" s="51" t="s">
        <v>26</v>
      </c>
      <c r="E64" s="50" t="s">
        <v>66</v>
      </c>
      <c r="F64" s="54">
        <v>60</v>
      </c>
      <c r="G64" s="53">
        <v>0.9</v>
      </c>
      <c r="H64" s="53">
        <v>3.6</v>
      </c>
      <c r="I64" s="53">
        <v>3.8</v>
      </c>
      <c r="J64" s="53">
        <v>51</v>
      </c>
      <c r="K64" s="43">
        <v>55</v>
      </c>
      <c r="L64" s="42"/>
    </row>
    <row r="65" spans="1:12" ht="14.4" x14ac:dyDescent="0.3">
      <c r="A65" s="23"/>
      <c r="B65" s="15"/>
      <c r="C65" s="11"/>
      <c r="D65" s="7" t="s">
        <v>22</v>
      </c>
      <c r="E65" s="50" t="s">
        <v>62</v>
      </c>
      <c r="F65" s="54">
        <v>200</v>
      </c>
      <c r="G65" s="56">
        <v>3.16</v>
      </c>
      <c r="H65" s="56">
        <v>2.68</v>
      </c>
      <c r="I65" s="56">
        <v>15.94</v>
      </c>
      <c r="J65" s="56">
        <v>100.6</v>
      </c>
      <c r="K65" s="43">
        <v>379</v>
      </c>
      <c r="L65" s="42"/>
    </row>
    <row r="66" spans="1:12" ht="14.4" x14ac:dyDescent="0.3">
      <c r="A66" s="23"/>
      <c r="B66" s="15"/>
      <c r="C66" s="11"/>
      <c r="D66" s="7" t="s">
        <v>23</v>
      </c>
      <c r="E66" s="50" t="s">
        <v>42</v>
      </c>
      <c r="F66" s="54">
        <v>40</v>
      </c>
      <c r="G66" s="53">
        <v>4.28</v>
      </c>
      <c r="H66" s="53">
        <v>1.8</v>
      </c>
      <c r="I66" s="53">
        <v>17.399999999999999</v>
      </c>
      <c r="J66" s="53">
        <v>109.6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66"/>
      <c r="F67" s="66"/>
      <c r="G67" s="66"/>
      <c r="H67" s="66"/>
      <c r="I67" s="66"/>
      <c r="J67" s="66"/>
      <c r="K67" s="43"/>
      <c r="L67" s="42"/>
    </row>
    <row r="68" spans="1:12" ht="14.4" x14ac:dyDescent="0.3">
      <c r="A68" s="23"/>
      <c r="B68" s="15"/>
      <c r="C68" s="11"/>
      <c r="D68" s="6" t="s">
        <v>23</v>
      </c>
      <c r="E68" s="50" t="s">
        <v>44</v>
      </c>
      <c r="F68" s="54">
        <v>20</v>
      </c>
      <c r="G68" s="56">
        <v>1.7</v>
      </c>
      <c r="H68" s="56">
        <v>0.66</v>
      </c>
      <c r="I68" s="56">
        <v>8.5</v>
      </c>
      <c r="J68" s="56">
        <v>51.8</v>
      </c>
      <c r="K68" s="43">
        <v>1</v>
      </c>
      <c r="L68" s="42"/>
    </row>
    <row r="69" spans="1:12" ht="14.4" x14ac:dyDescent="0.3">
      <c r="A69" s="23"/>
      <c r="B69" s="15"/>
      <c r="C69" s="11"/>
      <c r="D69" s="6" t="s">
        <v>68</v>
      </c>
      <c r="E69" s="50" t="s">
        <v>67</v>
      </c>
      <c r="F69" s="54">
        <v>40</v>
      </c>
      <c r="G69" s="56">
        <v>3.35</v>
      </c>
      <c r="H69" s="56">
        <v>3.7749999999999999</v>
      </c>
      <c r="I69" s="56">
        <v>36.03</v>
      </c>
      <c r="J69" s="56">
        <v>191.5</v>
      </c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>SUM(G63:G69)</f>
        <v>17.53</v>
      </c>
      <c r="H70" s="19">
        <f>SUM(H63:H69)</f>
        <v>18.995000000000001</v>
      </c>
      <c r="I70" s="19">
        <f>SUM(I63:I69)</f>
        <v>100.53</v>
      </c>
      <c r="J70" s="19">
        <f>SUM(J63:J69)</f>
        <v>654.70000000000005</v>
      </c>
      <c r="K70" s="25"/>
      <c r="L70" s="19">
        <f t="shared" ref="L70" si="28">SUM(L63:L69)</f>
        <v>78.05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560</v>
      </c>
      <c r="G81" s="32">
        <f t="shared" ref="G81" si="33">G70+G80</f>
        <v>17.53</v>
      </c>
      <c r="H81" s="32">
        <f t="shared" ref="H81" si="34">H70+H80</f>
        <v>18.995000000000001</v>
      </c>
      <c r="I81" s="32">
        <f t="shared" ref="I81" si="35">I70+I80</f>
        <v>100.53</v>
      </c>
      <c r="J81" s="32">
        <f t="shared" ref="J81:L81" si="36">J70+J80</f>
        <v>654.70000000000005</v>
      </c>
      <c r="K81" s="32"/>
      <c r="L81" s="32">
        <f t="shared" si="36"/>
        <v>78.05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50" t="s">
        <v>40</v>
      </c>
      <c r="F82" s="54">
        <v>150</v>
      </c>
      <c r="G82" s="53">
        <v>5.52</v>
      </c>
      <c r="H82" s="53">
        <v>4.5149999999999997</v>
      </c>
      <c r="I82" s="53">
        <v>26.45</v>
      </c>
      <c r="J82" s="53">
        <v>168.45</v>
      </c>
      <c r="K82" s="40">
        <v>309</v>
      </c>
      <c r="L82" s="39"/>
    </row>
    <row r="83" spans="1:12" ht="14.4" x14ac:dyDescent="0.3">
      <c r="A83" s="23"/>
      <c r="B83" s="15"/>
      <c r="C83" s="11"/>
      <c r="D83" s="51" t="s">
        <v>21</v>
      </c>
      <c r="E83" s="50" t="s">
        <v>64</v>
      </c>
      <c r="F83" s="54">
        <v>100</v>
      </c>
      <c r="G83" s="53">
        <v>12.9</v>
      </c>
      <c r="H83" s="53">
        <v>33.42</v>
      </c>
      <c r="I83" s="53">
        <v>13.22</v>
      </c>
      <c r="J83" s="53">
        <v>408</v>
      </c>
      <c r="K83" s="43">
        <v>268</v>
      </c>
      <c r="L83" s="42"/>
    </row>
    <row r="84" spans="1:12" ht="14.4" x14ac:dyDescent="0.3">
      <c r="A84" s="23"/>
      <c r="B84" s="15"/>
      <c r="C84" s="11"/>
      <c r="D84" s="7" t="s">
        <v>22</v>
      </c>
      <c r="E84" s="50" t="s">
        <v>55</v>
      </c>
      <c r="F84" s="54">
        <v>200</v>
      </c>
      <c r="G84" s="56">
        <v>4.08</v>
      </c>
      <c r="H84" s="56">
        <v>3.54</v>
      </c>
      <c r="I84" s="56">
        <v>17.579999999999998</v>
      </c>
      <c r="J84" s="56">
        <v>118.6</v>
      </c>
      <c r="K84" s="43">
        <v>382</v>
      </c>
      <c r="L84" s="42"/>
    </row>
    <row r="85" spans="1:12" ht="14.4" x14ac:dyDescent="0.3">
      <c r="A85" s="23"/>
      <c r="B85" s="15"/>
      <c r="C85" s="11"/>
      <c r="D85" s="7" t="s">
        <v>23</v>
      </c>
      <c r="E85" s="50" t="s">
        <v>42</v>
      </c>
      <c r="F85" s="54">
        <v>40</v>
      </c>
      <c r="G85" s="64">
        <v>4.28</v>
      </c>
      <c r="H85" s="64">
        <v>1.8</v>
      </c>
      <c r="I85" s="64">
        <v>17.399999999999999</v>
      </c>
      <c r="J85" s="64">
        <v>109.6</v>
      </c>
      <c r="K85" s="43">
        <v>1</v>
      </c>
      <c r="L85" s="42"/>
    </row>
    <row r="86" spans="1:12" ht="14.4" x14ac:dyDescent="0.3">
      <c r="A86" s="23"/>
      <c r="B86" s="15"/>
      <c r="C86" s="11"/>
      <c r="D86" s="6" t="s">
        <v>68</v>
      </c>
      <c r="E86" s="41" t="s">
        <v>70</v>
      </c>
      <c r="F86" s="42">
        <v>30</v>
      </c>
      <c r="G86" s="42">
        <v>3.35</v>
      </c>
      <c r="H86" s="42">
        <v>3.78</v>
      </c>
      <c r="I86" s="42">
        <v>36.03</v>
      </c>
      <c r="J86" s="42">
        <v>191.5</v>
      </c>
      <c r="K86" s="43"/>
      <c r="L86" s="42"/>
    </row>
    <row r="87" spans="1:12" ht="14.4" x14ac:dyDescent="0.3">
      <c r="A87" s="23"/>
      <c r="B87" s="15"/>
      <c r="C87" s="11"/>
      <c r="D87" s="6" t="s">
        <v>23</v>
      </c>
      <c r="E87" s="50" t="s">
        <v>44</v>
      </c>
      <c r="F87" s="54">
        <v>20</v>
      </c>
      <c r="G87" s="65">
        <v>1.7</v>
      </c>
      <c r="H87" s="65">
        <v>0.66</v>
      </c>
      <c r="I87" s="65">
        <v>8.5</v>
      </c>
      <c r="J87" s="65">
        <v>51.8</v>
      </c>
      <c r="K87" s="43">
        <v>1</v>
      </c>
      <c r="L87" s="42"/>
    </row>
    <row r="88" spans="1:12" ht="14.4" x14ac:dyDescent="0.3">
      <c r="A88" s="23"/>
      <c r="B88" s="15"/>
      <c r="C88" s="11"/>
      <c r="D88" s="6" t="s">
        <v>26</v>
      </c>
      <c r="E88" s="50" t="s">
        <v>76</v>
      </c>
      <c r="F88" s="54">
        <v>60</v>
      </c>
      <c r="G88" s="53">
        <v>0.7</v>
      </c>
      <c r="H88" s="53">
        <v>3.6</v>
      </c>
      <c r="I88" s="53">
        <v>6.7</v>
      </c>
      <c r="J88" s="53">
        <v>62.3</v>
      </c>
      <c r="K88" s="43">
        <v>54</v>
      </c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37">SUM(G82:G88)</f>
        <v>32.53</v>
      </c>
      <c r="H89" s="19">
        <f t="shared" ref="H89" si="38">SUM(H82:H88)</f>
        <v>51.314999999999998</v>
      </c>
      <c r="I89" s="19">
        <f t="shared" ref="I89" si="39">SUM(I82:I88)</f>
        <v>125.88000000000001</v>
      </c>
      <c r="J89" s="19">
        <f t="shared" ref="J89:L89" si="40">SUM(J82:J88)</f>
        <v>1110.25</v>
      </c>
      <c r="K89" s="25"/>
      <c r="L89" s="19">
        <f t="shared" si="40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1">SUM(G90:G98)</f>
        <v>0</v>
      </c>
      <c r="H99" s="19">
        <f t="shared" ref="H99" si="42">SUM(H90:H98)</f>
        <v>0</v>
      </c>
      <c r="I99" s="19">
        <f t="shared" ref="I99" si="43">SUM(I90:I98)</f>
        <v>0</v>
      </c>
      <c r="J99" s="19">
        <f t="shared" ref="J99:L99" si="44">SUM(J90:J98)</f>
        <v>0</v>
      </c>
      <c r="K99" s="25"/>
      <c r="L99" s="19">
        <f t="shared" si="44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600</v>
      </c>
      <c r="G100" s="32">
        <f t="shared" ref="G100" si="45">G89+G99</f>
        <v>32.53</v>
      </c>
      <c r="H100" s="32">
        <f t="shared" ref="H100" si="46">H89+H99</f>
        <v>51.314999999999998</v>
      </c>
      <c r="I100" s="32">
        <f t="shared" ref="I100" si="47">I89+I99</f>
        <v>125.88000000000001</v>
      </c>
      <c r="J100" s="32">
        <f t="shared" ref="J100:L100" si="48">J89+J99</f>
        <v>1110.25</v>
      </c>
      <c r="K100" s="32"/>
      <c r="L100" s="32">
        <f t="shared" si="48"/>
        <v>0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58" t="s">
        <v>71</v>
      </c>
      <c r="F101" s="54">
        <v>200</v>
      </c>
      <c r="G101" s="53">
        <v>7.7</v>
      </c>
      <c r="H101" s="53">
        <v>13.6</v>
      </c>
      <c r="I101" s="53">
        <v>53.8</v>
      </c>
      <c r="J101" s="53">
        <v>367.5</v>
      </c>
      <c r="K101" s="40">
        <v>174</v>
      </c>
      <c r="L101" s="39">
        <v>78.05</v>
      </c>
    </row>
    <row r="102" spans="1:12" ht="14.4" x14ac:dyDescent="0.3">
      <c r="A102" s="23"/>
      <c r="B102" s="15"/>
      <c r="C102" s="11"/>
      <c r="D102" s="51" t="s">
        <v>21</v>
      </c>
      <c r="E102" s="50" t="s">
        <v>49</v>
      </c>
      <c r="F102" s="54">
        <v>45</v>
      </c>
      <c r="G102" s="53">
        <v>5.67</v>
      </c>
      <c r="H102" s="53">
        <v>4.7699999999999996</v>
      </c>
      <c r="I102" s="53">
        <v>0.495</v>
      </c>
      <c r="J102" s="53">
        <v>69.75</v>
      </c>
      <c r="K102" s="43">
        <v>209</v>
      </c>
      <c r="L102" s="42"/>
    </row>
    <row r="103" spans="1:12" ht="14.4" x14ac:dyDescent="0.3">
      <c r="A103" s="23"/>
      <c r="B103" s="15"/>
      <c r="C103" s="11"/>
      <c r="D103" s="7" t="s">
        <v>57</v>
      </c>
      <c r="E103" s="50" t="s">
        <v>72</v>
      </c>
      <c r="F103" s="54">
        <v>15</v>
      </c>
      <c r="G103" s="53">
        <v>3.48</v>
      </c>
      <c r="H103" s="53">
        <v>4.4249999999999998</v>
      </c>
      <c r="I103" s="53">
        <v>0</v>
      </c>
      <c r="J103" s="53">
        <v>54</v>
      </c>
      <c r="K103" s="43">
        <v>15</v>
      </c>
      <c r="L103" s="42"/>
    </row>
    <row r="104" spans="1:12" ht="14.4" x14ac:dyDescent="0.3">
      <c r="A104" s="23"/>
      <c r="B104" s="15"/>
      <c r="C104" s="11"/>
      <c r="D104" s="7" t="s">
        <v>57</v>
      </c>
      <c r="E104" s="50" t="s">
        <v>48</v>
      </c>
      <c r="F104" s="54">
        <v>180</v>
      </c>
      <c r="G104" s="53">
        <v>5.8</v>
      </c>
      <c r="H104" s="53">
        <v>5</v>
      </c>
      <c r="I104" s="53">
        <v>8</v>
      </c>
      <c r="J104" s="53">
        <v>100</v>
      </c>
      <c r="K104" s="43">
        <v>386</v>
      </c>
      <c r="L104" s="42"/>
    </row>
    <row r="105" spans="1:12" ht="14.4" x14ac:dyDescent="0.3">
      <c r="A105" s="23"/>
      <c r="B105" s="15"/>
      <c r="C105" s="11"/>
      <c r="D105" s="7" t="s">
        <v>23</v>
      </c>
      <c r="E105" s="50" t="s">
        <v>73</v>
      </c>
      <c r="F105" s="54">
        <v>40</v>
      </c>
      <c r="G105" s="53">
        <v>4.28</v>
      </c>
      <c r="H105" s="53">
        <v>1.8</v>
      </c>
      <c r="I105" s="53">
        <v>17.399999999999999</v>
      </c>
      <c r="J105" s="53">
        <v>109.6</v>
      </c>
      <c r="K105" s="43">
        <v>1</v>
      </c>
      <c r="L105" s="42"/>
    </row>
    <row r="106" spans="1:12" ht="14.4" x14ac:dyDescent="0.3">
      <c r="A106" s="23"/>
      <c r="B106" s="15"/>
      <c r="C106" s="11"/>
      <c r="D106" s="7" t="s">
        <v>24</v>
      </c>
      <c r="E106" s="41" t="s">
        <v>24</v>
      </c>
      <c r="F106" s="54">
        <v>100</v>
      </c>
      <c r="G106" s="53">
        <v>0.4</v>
      </c>
      <c r="H106" s="53">
        <v>0.4</v>
      </c>
      <c r="I106" s="53">
        <v>9.8000000000000007</v>
      </c>
      <c r="J106" s="53">
        <v>47</v>
      </c>
      <c r="K106" s="43">
        <v>338</v>
      </c>
      <c r="L106" s="42"/>
    </row>
    <row r="107" spans="1:12" ht="14.4" x14ac:dyDescent="0.3">
      <c r="A107" s="23"/>
      <c r="B107" s="15"/>
      <c r="C107" s="11"/>
      <c r="D107" s="6" t="s">
        <v>23</v>
      </c>
      <c r="E107" s="50" t="s">
        <v>44</v>
      </c>
      <c r="F107" s="54">
        <v>20</v>
      </c>
      <c r="G107" s="56">
        <v>1.7</v>
      </c>
      <c r="H107" s="56">
        <v>0.66</v>
      </c>
      <c r="I107" s="56">
        <v>8.5</v>
      </c>
      <c r="J107" s="56">
        <v>51.8</v>
      </c>
      <c r="K107" s="43">
        <v>1</v>
      </c>
      <c r="L107" s="42"/>
    </row>
    <row r="108" spans="1:12" ht="14.4" x14ac:dyDescent="0.3">
      <c r="A108" s="23"/>
      <c r="B108" s="15"/>
      <c r="C108" s="11"/>
      <c r="D108" s="6"/>
      <c r="E108" s="50"/>
      <c r="F108" s="54"/>
      <c r="G108" s="53"/>
      <c r="H108" s="53"/>
      <c r="I108" s="53"/>
      <c r="J108" s="53"/>
      <c r="K108" s="43"/>
      <c r="L108" s="42"/>
    </row>
    <row r="109" spans="1:12" ht="14.4" x14ac:dyDescent="0.3">
      <c r="A109" s="24"/>
      <c r="B109" s="17"/>
      <c r="C109" s="8"/>
      <c r="D109" s="18" t="s">
        <v>33</v>
      </c>
      <c r="E109" s="9"/>
      <c r="F109" s="19">
        <f>SUM(F101:F108)</f>
        <v>600</v>
      </c>
      <c r="G109" s="19">
        <f t="shared" ref="G109:I109" si="49">SUM(G101:G108)</f>
        <v>29.03</v>
      </c>
      <c r="H109" s="19">
        <f t="shared" si="49"/>
        <v>30.654999999999998</v>
      </c>
      <c r="I109" s="19">
        <f t="shared" si="49"/>
        <v>97.99499999999999</v>
      </c>
      <c r="J109" s="19">
        <f>SUM(J101:J108)</f>
        <v>799.65</v>
      </c>
      <c r="K109" s="25"/>
      <c r="L109" s="19">
        <f t="shared" ref="L109" si="50">SUM(L101:L108)</f>
        <v>78.05</v>
      </c>
    </row>
    <row r="110" spans="1:12" ht="14.4" x14ac:dyDescent="0.3">
      <c r="A110" s="26">
        <f>A101</f>
        <v>2</v>
      </c>
      <c r="B110" s="13">
        <f>B101</f>
        <v>1</v>
      </c>
      <c r="C110" s="10" t="s">
        <v>25</v>
      </c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7" t="s">
        <v>32</v>
      </c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4.4" x14ac:dyDescent="0.3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51">SUM(G110:G118)</f>
        <v>0</v>
      </c>
      <c r="H119" s="19">
        <f t="shared" si="51"/>
        <v>0</v>
      </c>
      <c r="I119" s="19">
        <f t="shared" si="51"/>
        <v>0</v>
      </c>
      <c r="J119" s="19">
        <f t="shared" si="51"/>
        <v>0</v>
      </c>
      <c r="K119" s="25"/>
      <c r="L119" s="19">
        <f t="shared" ref="L119" si="52">SUM(L110:L118)</f>
        <v>0</v>
      </c>
    </row>
    <row r="120" spans="1:12" ht="15" thickBot="1" x14ac:dyDescent="0.3">
      <c r="A120" s="29">
        <f>A101</f>
        <v>2</v>
      </c>
      <c r="B120" s="30">
        <f>B101</f>
        <v>1</v>
      </c>
      <c r="C120" s="70" t="s">
        <v>4</v>
      </c>
      <c r="D120" s="71"/>
      <c r="E120" s="31"/>
      <c r="F120" s="32">
        <f>F109+F119</f>
        <v>600</v>
      </c>
      <c r="G120" s="32">
        <f t="shared" ref="G120" si="53">G109+G119</f>
        <v>29.03</v>
      </c>
      <c r="H120" s="32">
        <f t="shared" ref="H120" si="54">H109+H119</f>
        <v>30.654999999999998</v>
      </c>
      <c r="I120" s="32">
        <f t="shared" ref="I120" si="55">I109+I119</f>
        <v>97.99499999999999</v>
      </c>
      <c r="J120" s="32">
        <f t="shared" ref="J120:L120" si="56">J109+J119</f>
        <v>799.65</v>
      </c>
      <c r="K120" s="32"/>
      <c r="L120" s="32">
        <f t="shared" si="56"/>
        <v>78.05</v>
      </c>
    </row>
    <row r="121" spans="1:12" ht="14.4" x14ac:dyDescent="0.3">
      <c r="A121" s="14">
        <v>2</v>
      </c>
      <c r="B121" s="15">
        <v>2</v>
      </c>
      <c r="C121" s="22" t="s">
        <v>20</v>
      </c>
      <c r="D121" s="5" t="s">
        <v>21</v>
      </c>
      <c r="E121" s="50" t="s">
        <v>50</v>
      </c>
      <c r="F121" s="54">
        <v>155</v>
      </c>
      <c r="G121" s="53">
        <v>22.99</v>
      </c>
      <c r="H121" s="53">
        <v>10.912000000000001</v>
      </c>
      <c r="I121" s="53">
        <v>36.799999999999997</v>
      </c>
      <c r="J121" s="53">
        <v>337.9</v>
      </c>
      <c r="K121" s="40">
        <v>219</v>
      </c>
      <c r="L121" s="39">
        <v>78.05</v>
      </c>
    </row>
    <row r="122" spans="1:12" ht="14.4" x14ac:dyDescent="0.3">
      <c r="A122" s="14"/>
      <c r="B122" s="15"/>
      <c r="C122" s="11"/>
      <c r="D122" s="6"/>
      <c r="E122" s="41"/>
      <c r="F122" s="42"/>
      <c r="G122" s="42"/>
      <c r="H122" s="42"/>
      <c r="I122" s="42"/>
      <c r="J122" s="42"/>
      <c r="K122" s="43"/>
      <c r="L122" s="42"/>
    </row>
    <row r="123" spans="1:12" ht="14.4" x14ac:dyDescent="0.3">
      <c r="A123" s="14"/>
      <c r="B123" s="15"/>
      <c r="C123" s="11"/>
      <c r="D123" s="7" t="s">
        <v>22</v>
      </c>
      <c r="E123" s="50" t="s">
        <v>51</v>
      </c>
      <c r="F123" s="54">
        <v>207</v>
      </c>
      <c r="G123" s="53">
        <v>0.72</v>
      </c>
      <c r="H123" s="53">
        <v>0.20699999999999999</v>
      </c>
      <c r="I123" s="53">
        <v>15.53</v>
      </c>
      <c r="J123" s="53">
        <v>62.1</v>
      </c>
      <c r="K123" s="43">
        <v>376</v>
      </c>
      <c r="L123" s="42"/>
    </row>
    <row r="124" spans="1:12" ht="14.4" x14ac:dyDescent="0.3">
      <c r="A124" s="14"/>
      <c r="B124" s="15"/>
      <c r="C124" s="11"/>
      <c r="D124" s="7" t="s">
        <v>23</v>
      </c>
      <c r="E124" s="50" t="s">
        <v>42</v>
      </c>
      <c r="F124" s="54">
        <v>40</v>
      </c>
      <c r="G124" s="53">
        <v>4.28</v>
      </c>
      <c r="H124" s="53">
        <v>1.8</v>
      </c>
      <c r="I124" s="53">
        <v>17.399999999999999</v>
      </c>
      <c r="J124" s="53">
        <v>109.6</v>
      </c>
      <c r="K124" s="43">
        <v>1</v>
      </c>
      <c r="L124" s="42"/>
    </row>
    <row r="125" spans="1:12" ht="14.4" x14ac:dyDescent="0.3">
      <c r="A125" s="14"/>
      <c r="B125" s="15"/>
      <c r="C125" s="11"/>
      <c r="D125" s="7" t="s">
        <v>24</v>
      </c>
      <c r="E125" s="50" t="s">
        <v>43</v>
      </c>
      <c r="F125" s="54">
        <v>100</v>
      </c>
      <c r="G125" s="53">
        <v>0.4</v>
      </c>
      <c r="H125" s="53">
        <v>0.4</v>
      </c>
      <c r="I125" s="53">
        <v>9.8000000000000007</v>
      </c>
      <c r="J125" s="53">
        <v>47</v>
      </c>
      <c r="K125" s="43">
        <v>338</v>
      </c>
      <c r="L125" s="42"/>
    </row>
    <row r="126" spans="1:12" ht="14.4" x14ac:dyDescent="0.3">
      <c r="A126" s="14"/>
      <c r="B126" s="15"/>
      <c r="C126" s="11"/>
      <c r="D126" s="6" t="s">
        <v>23</v>
      </c>
      <c r="E126" s="50" t="s">
        <v>44</v>
      </c>
      <c r="F126" s="54">
        <v>20</v>
      </c>
      <c r="G126" s="56">
        <v>1.7</v>
      </c>
      <c r="H126" s="56">
        <v>0.66</v>
      </c>
      <c r="I126" s="56">
        <v>8.5</v>
      </c>
      <c r="J126" s="56">
        <v>51.8</v>
      </c>
      <c r="K126" s="43">
        <v>1</v>
      </c>
      <c r="L126" s="42"/>
    </row>
    <row r="127" spans="1:12" ht="14.4" x14ac:dyDescent="0.3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4.4" x14ac:dyDescent="0.3">
      <c r="A128" s="16"/>
      <c r="B128" s="17"/>
      <c r="C128" s="8"/>
      <c r="D128" s="18" t="s">
        <v>33</v>
      </c>
      <c r="E128" s="9"/>
      <c r="F128" s="19">
        <f>SUM(F121:F127)</f>
        <v>522</v>
      </c>
      <c r="G128" s="19">
        <f t="shared" ref="G128:J128" si="57">SUM(G121:G127)</f>
        <v>30.089999999999996</v>
      </c>
      <c r="H128" s="19">
        <f t="shared" si="57"/>
        <v>13.979000000000003</v>
      </c>
      <c r="I128" s="19">
        <f t="shared" si="57"/>
        <v>88.029999999999987</v>
      </c>
      <c r="J128" s="19">
        <f t="shared" si="57"/>
        <v>608.4</v>
      </c>
      <c r="K128" s="25"/>
      <c r="L128" s="19">
        <f t="shared" ref="L128" si="58">SUM(L121:L127)</f>
        <v>78.05</v>
      </c>
    </row>
    <row r="129" spans="1:12" ht="14.4" x14ac:dyDescent="0.3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7" t="s">
        <v>32</v>
      </c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4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4.4" x14ac:dyDescent="0.3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59">SUM(G129:G137)</f>
        <v>0</v>
      </c>
      <c r="H138" s="19">
        <f t="shared" si="59"/>
        <v>0</v>
      </c>
      <c r="I138" s="19">
        <f t="shared" si="59"/>
        <v>0</v>
      </c>
      <c r="J138" s="19">
        <f t="shared" si="59"/>
        <v>0</v>
      </c>
      <c r="K138" s="25"/>
      <c r="L138" s="19">
        <f t="shared" ref="L138" si="60">SUM(L129:L137)</f>
        <v>0</v>
      </c>
    </row>
    <row r="139" spans="1:12" ht="15" thickBot="1" x14ac:dyDescent="0.3">
      <c r="A139" s="33">
        <f>A121</f>
        <v>2</v>
      </c>
      <c r="B139" s="33">
        <f>B121</f>
        <v>2</v>
      </c>
      <c r="C139" s="70" t="s">
        <v>4</v>
      </c>
      <c r="D139" s="71"/>
      <c r="E139" s="31"/>
      <c r="F139" s="32">
        <f>F128+F138</f>
        <v>522</v>
      </c>
      <c r="G139" s="32">
        <f t="shared" ref="G139" si="61">G128+G138</f>
        <v>30.089999999999996</v>
      </c>
      <c r="H139" s="32">
        <f t="shared" ref="H139" si="62">H128+H138</f>
        <v>13.979000000000003</v>
      </c>
      <c r="I139" s="32">
        <f t="shared" ref="I139" si="63">I128+I138</f>
        <v>88.029999999999987</v>
      </c>
      <c r="J139" s="32">
        <f t="shared" ref="J139:L139" si="64">J128+J138</f>
        <v>608.4</v>
      </c>
      <c r="K139" s="32"/>
      <c r="L139" s="32">
        <f t="shared" si="64"/>
        <v>78.05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5" t="s">
        <v>21</v>
      </c>
      <c r="E140" s="50" t="s">
        <v>52</v>
      </c>
      <c r="F140" s="54">
        <v>200</v>
      </c>
      <c r="G140" s="53">
        <v>3.38</v>
      </c>
      <c r="H140" s="53">
        <v>21.98</v>
      </c>
      <c r="I140" s="53">
        <v>16.38</v>
      </c>
      <c r="J140" s="53">
        <v>278</v>
      </c>
      <c r="K140" s="40">
        <v>243</v>
      </c>
      <c r="L140" s="39">
        <v>78.05</v>
      </c>
    </row>
    <row r="141" spans="1:12" ht="14.4" x14ac:dyDescent="0.3">
      <c r="A141" s="23"/>
      <c r="B141" s="15"/>
      <c r="C141" s="11"/>
      <c r="D141" s="6" t="s">
        <v>26</v>
      </c>
      <c r="E141" s="50"/>
      <c r="F141" s="54"/>
      <c r="G141" s="53"/>
      <c r="H141" s="53"/>
      <c r="I141" s="53"/>
      <c r="J141" s="53"/>
      <c r="K141" s="43"/>
      <c r="L141" s="42"/>
    </row>
    <row r="142" spans="1:12" ht="14.4" x14ac:dyDescent="0.3">
      <c r="A142" s="23"/>
      <c r="B142" s="15"/>
      <c r="C142" s="11"/>
      <c r="D142" s="7" t="s">
        <v>22</v>
      </c>
      <c r="E142" s="50" t="s">
        <v>53</v>
      </c>
      <c r="F142" s="54">
        <v>200</v>
      </c>
      <c r="G142" s="56">
        <v>5.8</v>
      </c>
      <c r="H142" s="56">
        <v>5</v>
      </c>
      <c r="I142" s="56">
        <v>9.6</v>
      </c>
      <c r="J142" s="56">
        <v>107</v>
      </c>
      <c r="K142" s="43">
        <v>385</v>
      </c>
      <c r="L142" s="42"/>
    </row>
    <row r="143" spans="1:12" ht="15.75" customHeight="1" x14ac:dyDescent="0.3">
      <c r="A143" s="23"/>
      <c r="B143" s="15"/>
      <c r="C143" s="11"/>
      <c r="D143" s="7" t="s">
        <v>23</v>
      </c>
      <c r="E143" s="50" t="s">
        <v>42</v>
      </c>
      <c r="F143" s="54">
        <v>40</v>
      </c>
      <c r="G143" s="53">
        <v>4.28</v>
      </c>
      <c r="H143" s="53">
        <v>1.8</v>
      </c>
      <c r="I143" s="53">
        <v>17.399999999999999</v>
      </c>
      <c r="J143" s="53">
        <v>109.6</v>
      </c>
      <c r="K143" s="43">
        <v>1</v>
      </c>
      <c r="L143" s="42"/>
    </row>
    <row r="144" spans="1:12" ht="14.4" x14ac:dyDescent="0.3">
      <c r="A144" s="23"/>
      <c r="B144" s="15"/>
      <c r="C144" s="11"/>
      <c r="D144" s="7" t="s">
        <v>24</v>
      </c>
      <c r="E144" s="41" t="s">
        <v>24</v>
      </c>
      <c r="F144" s="42">
        <v>100</v>
      </c>
      <c r="G144" s="42">
        <v>0.4</v>
      </c>
      <c r="H144" s="42">
        <v>0.4</v>
      </c>
      <c r="I144" s="42">
        <v>9.8000000000000007</v>
      </c>
      <c r="J144" s="42">
        <v>47</v>
      </c>
      <c r="K144" s="43">
        <v>338</v>
      </c>
      <c r="L144" s="42"/>
    </row>
    <row r="145" spans="1:12" ht="14.4" x14ac:dyDescent="0.3">
      <c r="A145" s="23"/>
      <c r="B145" s="15"/>
      <c r="C145" s="11"/>
      <c r="D145" s="6" t="s">
        <v>23</v>
      </c>
      <c r="E145" s="50" t="s">
        <v>44</v>
      </c>
      <c r="F145" s="54">
        <v>20</v>
      </c>
      <c r="G145" s="56">
        <v>1.7</v>
      </c>
      <c r="H145" s="56">
        <v>0.66</v>
      </c>
      <c r="I145" s="56">
        <v>8.5</v>
      </c>
      <c r="J145" s="56">
        <v>51.8</v>
      </c>
      <c r="K145" s="43">
        <v>1</v>
      </c>
      <c r="L145" s="42"/>
    </row>
    <row r="146" spans="1:12" ht="14.4" x14ac:dyDescent="0.3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4.4" x14ac:dyDescent="0.3">
      <c r="A147" s="24"/>
      <c r="B147" s="17"/>
      <c r="C147" s="8"/>
      <c r="D147" s="18" t="s">
        <v>33</v>
      </c>
      <c r="E147" s="9"/>
      <c r="F147" s="19">
        <f>SUM(F140:F146)</f>
        <v>560</v>
      </c>
      <c r="G147" s="19">
        <f t="shared" ref="G147:J147" si="65">SUM(G140:G146)</f>
        <v>15.56</v>
      </c>
      <c r="H147" s="19">
        <f t="shared" si="65"/>
        <v>29.84</v>
      </c>
      <c r="I147" s="19">
        <f t="shared" si="65"/>
        <v>61.679999999999993</v>
      </c>
      <c r="J147" s="19">
        <f t="shared" si="65"/>
        <v>593.4</v>
      </c>
      <c r="K147" s="25"/>
      <c r="L147" s="19">
        <f t="shared" ref="L147" si="66">SUM(L140:L146)</f>
        <v>78.05</v>
      </c>
    </row>
    <row r="148" spans="1:12" ht="14.4" x14ac:dyDescent="0.3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7" t="s">
        <v>32</v>
      </c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4.4" x14ac:dyDescent="0.3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67">SUM(G148:G156)</f>
        <v>0</v>
      </c>
      <c r="H157" s="19">
        <f t="shared" si="67"/>
        <v>0</v>
      </c>
      <c r="I157" s="19">
        <f t="shared" si="67"/>
        <v>0</v>
      </c>
      <c r="J157" s="19">
        <f t="shared" si="67"/>
        <v>0</v>
      </c>
      <c r="K157" s="25"/>
      <c r="L157" s="19">
        <f t="shared" ref="L157" si="68">SUM(L148:L156)</f>
        <v>0</v>
      </c>
    </row>
    <row r="158" spans="1:12" ht="15" thickBot="1" x14ac:dyDescent="0.3">
      <c r="A158" s="29">
        <f>A140</f>
        <v>2</v>
      </c>
      <c r="B158" s="30">
        <f>B140</f>
        <v>3</v>
      </c>
      <c r="C158" s="70" t="s">
        <v>4</v>
      </c>
      <c r="D158" s="71"/>
      <c r="E158" s="31"/>
      <c r="F158" s="32">
        <f>F147+F157</f>
        <v>560</v>
      </c>
      <c r="G158" s="32">
        <f t="shared" ref="G158" si="69">G147+G157</f>
        <v>15.56</v>
      </c>
      <c r="H158" s="32">
        <f t="shared" ref="H158" si="70">H147+H157</f>
        <v>29.84</v>
      </c>
      <c r="I158" s="32">
        <f t="shared" ref="I158" si="71">I147+I157</f>
        <v>61.679999999999993</v>
      </c>
      <c r="J158" s="32">
        <f t="shared" ref="J158:L158" si="72">J147+J157</f>
        <v>593.4</v>
      </c>
      <c r="K158" s="32"/>
      <c r="L158" s="32">
        <f t="shared" si="72"/>
        <v>78.05</v>
      </c>
    </row>
    <row r="159" spans="1:12" ht="15" thickBot="1" x14ac:dyDescent="0.35">
      <c r="A159" s="20">
        <v>2</v>
      </c>
      <c r="B159" s="21">
        <v>4</v>
      </c>
      <c r="C159" s="22" t="s">
        <v>20</v>
      </c>
      <c r="D159" s="5" t="s">
        <v>21</v>
      </c>
      <c r="E159" s="50" t="s">
        <v>54</v>
      </c>
      <c r="F159" s="52">
        <v>180</v>
      </c>
      <c r="G159" s="53">
        <v>4.3739999999999997</v>
      </c>
      <c r="H159" s="53">
        <v>6.444</v>
      </c>
      <c r="I159" s="53">
        <v>44.03</v>
      </c>
      <c r="J159" s="53">
        <v>251.64</v>
      </c>
      <c r="K159" s="40">
        <v>304</v>
      </c>
      <c r="L159" s="39">
        <v>78.05</v>
      </c>
    </row>
    <row r="160" spans="1:12" ht="14.4" x14ac:dyDescent="0.3">
      <c r="A160" s="23"/>
      <c r="B160" s="15"/>
      <c r="C160" s="11"/>
      <c r="D160" s="51" t="s">
        <v>21</v>
      </c>
      <c r="E160" s="50" t="s">
        <v>41</v>
      </c>
      <c r="F160" s="52">
        <v>130</v>
      </c>
      <c r="G160" s="53">
        <v>12.675000000000001</v>
      </c>
      <c r="H160" s="53">
        <v>6.4349999999999996</v>
      </c>
      <c r="I160" s="53">
        <v>4.9400000000000004</v>
      </c>
      <c r="J160" s="53">
        <v>136.5</v>
      </c>
      <c r="K160" s="43">
        <v>229</v>
      </c>
      <c r="L160" s="42"/>
    </row>
    <row r="161" spans="1:12" ht="14.4" x14ac:dyDescent="0.3">
      <c r="A161" s="23"/>
      <c r="B161" s="15"/>
      <c r="C161" s="11"/>
      <c r="D161" s="7" t="s">
        <v>22</v>
      </c>
      <c r="E161" s="50" t="s">
        <v>55</v>
      </c>
      <c r="F161" s="52">
        <v>200</v>
      </c>
      <c r="G161" s="56">
        <v>4.08</v>
      </c>
      <c r="H161" s="56">
        <v>3.54</v>
      </c>
      <c r="I161" s="56">
        <v>17.579999999999998</v>
      </c>
      <c r="J161" s="56">
        <v>118.6</v>
      </c>
      <c r="K161" s="43">
        <v>382</v>
      </c>
      <c r="L161" s="42"/>
    </row>
    <row r="162" spans="1:12" ht="14.4" x14ac:dyDescent="0.3">
      <c r="A162" s="23"/>
      <c r="B162" s="15"/>
      <c r="C162" s="11"/>
      <c r="D162" s="7" t="s">
        <v>23</v>
      </c>
      <c r="E162" s="50" t="s">
        <v>42</v>
      </c>
      <c r="F162" s="52">
        <v>40</v>
      </c>
      <c r="G162" s="53">
        <v>4.28</v>
      </c>
      <c r="H162" s="53">
        <v>1.8</v>
      </c>
      <c r="I162" s="53">
        <v>17.399999999999999</v>
      </c>
      <c r="J162" s="53">
        <v>109.6</v>
      </c>
      <c r="K162" s="43">
        <v>1</v>
      </c>
      <c r="L162" s="42"/>
    </row>
    <row r="163" spans="1:12" ht="14.4" x14ac:dyDescent="0.3">
      <c r="A163" s="23"/>
      <c r="B163" s="15"/>
      <c r="C163" s="11"/>
      <c r="D163" s="7" t="s">
        <v>24</v>
      </c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 t="s">
        <v>23</v>
      </c>
      <c r="E164" s="50" t="s">
        <v>44</v>
      </c>
      <c r="F164" s="52">
        <v>20</v>
      </c>
      <c r="G164" s="56">
        <v>1.7</v>
      </c>
      <c r="H164" s="56">
        <v>0.66</v>
      </c>
      <c r="I164" s="56">
        <v>8.5</v>
      </c>
      <c r="J164" s="56">
        <v>51.8</v>
      </c>
      <c r="K164" s="43">
        <v>1</v>
      </c>
      <c r="L164" s="42"/>
    </row>
    <row r="165" spans="1:12" ht="14.4" x14ac:dyDescent="0.3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4.4" x14ac:dyDescent="0.3">
      <c r="A166" s="24"/>
      <c r="B166" s="17"/>
      <c r="C166" s="8"/>
      <c r="D166" s="18" t="s">
        <v>33</v>
      </c>
      <c r="E166" s="9"/>
      <c r="F166" s="19">
        <f>SUM(F159:F165)</f>
        <v>570</v>
      </c>
      <c r="G166" s="19">
        <f t="shared" ref="G166:J166" si="73">SUM(G159:G165)</f>
        <v>27.108999999999998</v>
      </c>
      <c r="H166" s="19">
        <f t="shared" si="73"/>
        <v>18.879000000000001</v>
      </c>
      <c r="I166" s="19">
        <f t="shared" si="73"/>
        <v>92.449999999999989</v>
      </c>
      <c r="J166" s="19">
        <f t="shared" si="73"/>
        <v>668.14</v>
      </c>
      <c r="K166" s="25"/>
      <c r="L166" s="19">
        <f t="shared" ref="L166" si="74">SUM(L159:L165)</f>
        <v>78.05</v>
      </c>
    </row>
    <row r="167" spans="1:12" ht="14.4" x14ac:dyDescent="0.3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7" t="s">
        <v>32</v>
      </c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4.4" x14ac:dyDescent="0.3">
      <c r="A176" s="24"/>
      <c r="B176" s="17"/>
      <c r="C176" s="8"/>
      <c r="D176" s="18" t="s">
        <v>33</v>
      </c>
      <c r="E176" s="9"/>
      <c r="F176" s="19">
        <f>SUM(F167:F175)</f>
        <v>0</v>
      </c>
      <c r="G176" s="19">
        <f t="shared" ref="G176:J176" si="75">SUM(G167:G175)</f>
        <v>0</v>
      </c>
      <c r="H176" s="19">
        <f t="shared" si="75"/>
        <v>0</v>
      </c>
      <c r="I176" s="19">
        <f t="shared" si="75"/>
        <v>0</v>
      </c>
      <c r="J176" s="19">
        <f t="shared" si="75"/>
        <v>0</v>
      </c>
      <c r="K176" s="25"/>
      <c r="L176" s="19">
        <f t="shared" ref="L176" si="76">SUM(L167:L175)</f>
        <v>0</v>
      </c>
    </row>
    <row r="177" spans="1:12" ht="15" thickBot="1" x14ac:dyDescent="0.3">
      <c r="A177" s="29">
        <f>A159</f>
        <v>2</v>
      </c>
      <c r="B177" s="30">
        <f>B159</f>
        <v>4</v>
      </c>
      <c r="C177" s="70" t="s">
        <v>4</v>
      </c>
      <c r="D177" s="71"/>
      <c r="E177" s="31"/>
      <c r="F177" s="32">
        <f>F166+F176</f>
        <v>570</v>
      </c>
      <c r="G177" s="32">
        <f t="shared" ref="G177" si="77">G166+G176</f>
        <v>27.108999999999998</v>
      </c>
      <c r="H177" s="32">
        <f t="shared" ref="H177" si="78">H166+H176</f>
        <v>18.879000000000001</v>
      </c>
      <c r="I177" s="32">
        <f t="shared" ref="I177" si="79">I166+I176</f>
        <v>92.449999999999989</v>
      </c>
      <c r="J177" s="32">
        <f t="shared" ref="J177:L177" si="80">J166+J176</f>
        <v>668.14</v>
      </c>
      <c r="K177" s="32"/>
      <c r="L177" s="32">
        <f t="shared" si="80"/>
        <v>78.05</v>
      </c>
    </row>
    <row r="178" spans="1:12" ht="14.4" x14ac:dyDescent="0.3">
      <c r="A178" s="20">
        <v>2</v>
      </c>
      <c r="B178" s="21">
        <v>5</v>
      </c>
      <c r="C178" s="22" t="s">
        <v>20</v>
      </c>
      <c r="D178" s="5" t="s">
        <v>21</v>
      </c>
      <c r="E178" s="59" t="s">
        <v>56</v>
      </c>
      <c r="F178" s="54">
        <v>200</v>
      </c>
      <c r="G178" s="53">
        <v>3.38</v>
      </c>
      <c r="H178" s="53">
        <v>21.98</v>
      </c>
      <c r="I178" s="53">
        <v>16.38</v>
      </c>
      <c r="J178" s="53">
        <v>270.48</v>
      </c>
      <c r="K178" s="40">
        <v>173</v>
      </c>
      <c r="L178" s="39">
        <v>78.05</v>
      </c>
    </row>
    <row r="179" spans="1:12" ht="14.4" x14ac:dyDescent="0.3">
      <c r="A179" s="23"/>
      <c r="B179" s="15"/>
      <c r="C179" s="11"/>
      <c r="D179" s="6" t="s">
        <v>57</v>
      </c>
      <c r="E179" s="50" t="s">
        <v>48</v>
      </c>
      <c r="F179" s="54">
        <v>200</v>
      </c>
      <c r="G179" s="53">
        <v>5.8</v>
      </c>
      <c r="H179" s="53">
        <v>5</v>
      </c>
      <c r="I179" s="53">
        <v>8</v>
      </c>
      <c r="J179" s="53">
        <v>100</v>
      </c>
      <c r="K179" s="43">
        <v>386</v>
      </c>
      <c r="L179" s="42"/>
    </row>
    <row r="180" spans="1:12" ht="14.4" x14ac:dyDescent="0.3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4.4" x14ac:dyDescent="0.3">
      <c r="A181" s="23"/>
      <c r="B181" s="15"/>
      <c r="C181" s="11"/>
      <c r="D181" s="7" t="s">
        <v>23</v>
      </c>
      <c r="E181" s="50" t="s">
        <v>44</v>
      </c>
      <c r="F181" s="54">
        <v>20</v>
      </c>
      <c r="G181" s="56">
        <v>1.7</v>
      </c>
      <c r="H181" s="56">
        <v>0.66</v>
      </c>
      <c r="I181" s="56">
        <v>8.5</v>
      </c>
      <c r="J181" s="56">
        <v>51.8</v>
      </c>
      <c r="K181" s="43">
        <v>1</v>
      </c>
      <c r="L181" s="42"/>
    </row>
    <row r="182" spans="1:12" ht="14.4" x14ac:dyDescent="0.3">
      <c r="A182" s="23"/>
      <c r="B182" s="15"/>
      <c r="C182" s="11"/>
      <c r="D182" s="7" t="s">
        <v>24</v>
      </c>
      <c r="E182" s="50" t="s">
        <v>43</v>
      </c>
      <c r="F182" s="54">
        <v>150</v>
      </c>
      <c r="G182" s="53">
        <v>19.350000000000001</v>
      </c>
      <c r="H182" s="53">
        <v>50.13</v>
      </c>
      <c r="I182" s="53">
        <v>19.829999999999998</v>
      </c>
      <c r="J182" s="53">
        <v>612</v>
      </c>
      <c r="K182" s="43">
        <v>338</v>
      </c>
      <c r="L182" s="42"/>
    </row>
    <row r="183" spans="1:12" ht="14.4" x14ac:dyDescent="0.3">
      <c r="A183" s="23"/>
      <c r="B183" s="15"/>
      <c r="C183" s="11"/>
      <c r="D183" s="6" t="s">
        <v>23</v>
      </c>
      <c r="E183" s="50" t="s">
        <v>42</v>
      </c>
      <c r="F183" s="52">
        <v>40</v>
      </c>
      <c r="G183" s="53">
        <v>4.28</v>
      </c>
      <c r="H183" s="53">
        <v>1.8</v>
      </c>
      <c r="I183" s="53">
        <v>17.399999999999999</v>
      </c>
      <c r="J183" s="53">
        <v>109.6</v>
      </c>
      <c r="K183" s="43">
        <v>1</v>
      </c>
      <c r="L183" s="42"/>
    </row>
    <row r="184" spans="1:12" ht="14.4" x14ac:dyDescent="0.3">
      <c r="A184" s="23"/>
      <c r="B184" s="15"/>
      <c r="C184" s="11"/>
      <c r="D184" s="6" t="s">
        <v>57</v>
      </c>
      <c r="E184" s="41" t="s">
        <v>72</v>
      </c>
      <c r="F184" s="42">
        <v>15</v>
      </c>
      <c r="G184" s="42">
        <v>3.48</v>
      </c>
      <c r="H184" s="42">
        <v>4.4249999999999998</v>
      </c>
      <c r="I184" s="42">
        <v>0</v>
      </c>
      <c r="J184" s="42">
        <v>84</v>
      </c>
      <c r="K184" s="43">
        <v>15</v>
      </c>
      <c r="L184" s="42"/>
    </row>
    <row r="185" spans="1:12" ht="15.75" customHeight="1" x14ac:dyDescent="0.3">
      <c r="A185" s="24"/>
      <c r="B185" s="17"/>
      <c r="C185" s="8"/>
      <c r="D185" s="18" t="s">
        <v>33</v>
      </c>
      <c r="E185" s="9"/>
      <c r="F185" s="19">
        <f>SUM(F178:F184)</f>
        <v>625</v>
      </c>
      <c r="G185" s="19">
        <f t="shared" ref="G185:J185" si="81">SUM(G178:G184)</f>
        <v>37.989999999999995</v>
      </c>
      <c r="H185" s="19">
        <f t="shared" si="81"/>
        <v>83.995000000000005</v>
      </c>
      <c r="I185" s="19">
        <f t="shared" si="81"/>
        <v>70.109999999999985</v>
      </c>
      <c r="J185" s="19">
        <f t="shared" si="81"/>
        <v>1227.8799999999999</v>
      </c>
      <c r="K185" s="25"/>
      <c r="L185" s="19">
        <f t="shared" ref="L185" si="82">SUM(L178:L184)</f>
        <v>78.05</v>
      </c>
    </row>
    <row r="186" spans="1:12" ht="14.4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7" t="s">
        <v>32</v>
      </c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4.4" x14ac:dyDescent="0.3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83">SUM(G186:G194)</f>
        <v>0</v>
      </c>
      <c r="H195" s="19">
        <f t="shared" si="83"/>
        <v>0</v>
      </c>
      <c r="I195" s="19">
        <f t="shared" si="83"/>
        <v>0</v>
      </c>
      <c r="J195" s="19">
        <f t="shared" si="83"/>
        <v>0</v>
      </c>
      <c r="K195" s="25"/>
      <c r="L195" s="19">
        <f t="shared" ref="L195" si="84">SUM(L186:L194)</f>
        <v>0</v>
      </c>
    </row>
    <row r="196" spans="1:12" ht="15" thickBot="1" x14ac:dyDescent="0.3">
      <c r="A196" s="29">
        <f>A178</f>
        <v>2</v>
      </c>
      <c r="B196" s="30">
        <f>B178</f>
        <v>5</v>
      </c>
      <c r="C196" s="70" t="s">
        <v>4</v>
      </c>
      <c r="D196" s="71"/>
      <c r="E196" s="31"/>
      <c r="F196" s="32">
        <f>F185+F195</f>
        <v>625</v>
      </c>
      <c r="G196" s="32">
        <f t="shared" ref="G196" si="85">G185+G195</f>
        <v>37.989999999999995</v>
      </c>
      <c r="H196" s="32">
        <f t="shared" ref="H196" si="86">H185+H195</f>
        <v>83.995000000000005</v>
      </c>
      <c r="I196" s="32">
        <f t="shared" ref="I196" si="87">I185+I195</f>
        <v>70.109999999999985</v>
      </c>
      <c r="J196" s="32">
        <f t="shared" ref="J196:L196" si="88">J185+J195</f>
        <v>1227.8799999999999</v>
      </c>
      <c r="K196" s="32"/>
      <c r="L196" s="32">
        <f t="shared" si="88"/>
        <v>78.05</v>
      </c>
    </row>
    <row r="197" spans="1:12" ht="13.8" thickBot="1" x14ac:dyDescent="0.3">
      <c r="A197" s="27"/>
      <c r="B197" s="28"/>
      <c r="C197" s="72" t="s">
        <v>5</v>
      </c>
      <c r="D197" s="72"/>
      <c r="E197" s="72"/>
      <c r="F197" s="34">
        <f>(F24+F43+F62+F81+F100+F120+F139+F158+F177+F196)/(IF(F24=0,0,1)+IF(F43=0,0,1)+IF(F62=0,0,1)+IF(F81=0,0,1)+IF(F100=0,0,1)+IF(F120=0,0,1)+IF(F139=0,0,1)+IF(F158=0,0,1)+IF(F177=0,0,1)+IF(F196=0,0,1))</f>
        <v>577.70000000000005</v>
      </c>
      <c r="G197" s="34">
        <f t="shared" ref="G197:J197" si="89">(G24+G43+G62+G81+G100+G120+G139+G158+G177+G196)/(IF(G24=0,0,1)+IF(G43=0,0,1)+IF(G62=0,0,1)+IF(G81=0,0,1)+IF(G100=0,0,1)+IF(G120=0,0,1)+IF(G139=0,0,1)+IF(G158=0,0,1)+IF(G177=0,0,1)+IF(G196=0,0,1))</f>
        <v>27.467700000000001</v>
      </c>
      <c r="H197" s="34">
        <f t="shared" si="89"/>
        <v>30.8062</v>
      </c>
      <c r="I197" s="34">
        <f t="shared" si="89"/>
        <v>92.902699999999996</v>
      </c>
      <c r="J197" s="34">
        <f t="shared" si="89"/>
        <v>758.39199999999994</v>
      </c>
      <c r="K197" s="34"/>
      <c r="L197" s="34">
        <f t="shared" ref="L197" si="90">(L24+L43+L62+L81+L100+L120+L139+L158+L177+L196)/(IF(L24=0,0,1)+IF(L43=0,0,1)+IF(L62=0,0,1)+IF(L81=0,0,1)+IF(L100=0,0,1)+IF(L120=0,0,1)+IF(L139=0,0,1)+IF(L158=0,0,1)+IF(L177=0,0,1)+IF(L196=0,0,1))</f>
        <v>78.05</v>
      </c>
    </row>
  </sheetData>
  <mergeCells count="14">
    <mergeCell ref="C81:D81"/>
    <mergeCell ref="C100:D100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2025-09-09T14:47:06Z</cp:lastPrinted>
  <dcterms:created xsi:type="dcterms:W3CDTF">2022-05-16T14:23:56Z</dcterms:created>
  <dcterms:modified xsi:type="dcterms:W3CDTF">2025-09-29T11:38:38Z</dcterms:modified>
</cp:coreProperties>
</file>