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66048AF-9C28-44DE-B76F-41A2248A9513}" xr6:coauthVersionLast="46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 9 класс Отчет" sheetId="1" r:id="rId1"/>
    <sheet name="9 класс Протокол проверки" sheetId="2" r:id="rId2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8" i="2" l="1"/>
  <c r="F28" i="2"/>
  <c r="G28" i="2"/>
  <c r="G17" i="2"/>
  <c r="G12" i="2"/>
  <c r="G25" i="2"/>
  <c r="E28" i="2"/>
  <c r="D28" i="2"/>
  <c r="B28" i="2"/>
  <c r="G27" i="2"/>
  <c r="G26" i="2"/>
  <c r="G24" i="2"/>
  <c r="G23" i="2"/>
  <c r="G22" i="2"/>
  <c r="G21" i="2"/>
  <c r="G20" i="2"/>
  <c r="G19" i="2"/>
  <c r="G18" i="2"/>
  <c r="G16" i="2"/>
  <c r="G15" i="2"/>
  <c r="G14" i="2"/>
  <c r="G13" i="2"/>
  <c r="G11" i="2"/>
  <c r="G10" i="2"/>
  <c r="N13" i="1"/>
  <c r="L13" i="1"/>
  <c r="J13" i="1"/>
  <c r="H13" i="1"/>
  <c r="O13" i="1" s="1"/>
  <c r="F13" i="1"/>
  <c r="AC7" i="1"/>
  <c r="AB7" i="1"/>
  <c r="AA7" i="1"/>
  <c r="Z7" i="1"/>
  <c r="Y7" i="1"/>
  <c r="V7" i="1"/>
  <c r="T7" i="1"/>
  <c r="R7" i="1"/>
  <c r="P7" i="1"/>
  <c r="N7" i="1"/>
  <c r="L7" i="1"/>
  <c r="J7" i="1"/>
  <c r="H7" i="1"/>
  <c r="F7" i="1"/>
</calcChain>
</file>

<file path=xl/sharedStrings.xml><?xml version="1.0" encoding="utf-8"?>
<sst xmlns="http://schemas.openxmlformats.org/spreadsheetml/2006/main" count="109" uniqueCount="64">
  <si>
    <t>2025-2026 учебный год</t>
  </si>
  <si>
    <t>ОТЧЕТ ОБ УРОВНЕ СФОРМИРОВАННОСТИ ФИНАНСОВОЙ ГРАМОТНОСТИ У УЧАЩИХСЯ 9-х КЛАССОВ В МБОУ СИМФЕРОПОЛЬСКОГО РАЙОНА</t>
  </si>
  <si>
    <t>Проверка:</t>
  </si>
  <si>
    <t>Задание 1</t>
  </si>
  <si>
    <t>Задание 2</t>
  </si>
  <si>
    <t>Задание 3</t>
  </si>
  <si>
    <t>Задание 4</t>
  </si>
  <si>
    <t>МБОУ</t>
  </si>
  <si>
    <t>Общее кол-во учащихся в 9-х классах</t>
  </si>
  <si>
    <t>Кол-во учащихся, участвовавших в мониторинге</t>
  </si>
  <si>
    <t>% от общего количества учащихся 8-х классов</t>
  </si>
  <si>
    <t>Кол-во справившихся с заданием</t>
  </si>
  <si>
    <t>%</t>
  </si>
  <si>
    <t>Кол-во не справившихся с заданием</t>
  </si>
  <si>
    <t>Всего</t>
  </si>
  <si>
    <t>«Широковская школа»</t>
  </si>
  <si>
    <t>РАСПРЕДЕЛЕНИЕ РЕЗУЛЬТАТОВ МОНИТОРИНГА ПО ФИНАНСОВОЙ ГРАМОТНОСТИ У УЧАЩИХСЯ 9-х КЛАССОВ</t>
  </si>
  <si>
    <t>Общее кол-во участников</t>
  </si>
  <si>
    <t>Высокий уровень</t>
  </si>
  <si>
    <t>Средний уровень</t>
  </si>
  <si>
    <t>Ниже среднего уровня</t>
  </si>
  <si>
    <t>Низкий уровень</t>
  </si>
  <si>
    <t>Проверка</t>
  </si>
  <si>
    <t>Кол-во участников</t>
  </si>
  <si>
    <t>% от общего кол-ва участников мониторинга</t>
  </si>
  <si>
    <t>66-100%</t>
  </si>
  <si>
    <t>45-65%</t>
  </si>
  <si>
    <t xml:space="preserve">Ниже среднего уровня </t>
  </si>
  <si>
    <t>30-44%</t>
  </si>
  <si>
    <t xml:space="preserve">Низкий уровень </t>
  </si>
  <si>
    <t>0-29%</t>
  </si>
  <si>
    <t>ПРОТОКОЛ ПРОВЕРКИ ЗАДАНИЙ ПО ФИНАНСОВОЙ ГРАМОТНОСТИ</t>
  </si>
  <si>
    <t>Класс</t>
  </si>
  <si>
    <t>Параллели классов свести в одну таблицу!!</t>
  </si>
  <si>
    <t>Количество участников</t>
  </si>
  <si>
    <t>Все ячейки обязательны для заполнения</t>
  </si>
  <si>
    <r>
      <rPr>
        <b/>
        <sz val="12"/>
        <color rgb="FF000000"/>
        <rFont val="Times New Roman"/>
        <family val="1"/>
        <charset val="204"/>
      </rPr>
      <t>Учитель</t>
    </r>
    <r>
      <rPr>
        <b/>
        <i/>
        <sz val="12"/>
        <color rgb="FF00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 </t>
    </r>
  </si>
  <si>
    <t>Газиева Милия Раимовна</t>
  </si>
  <si>
    <t>ФИ</t>
  </si>
  <si>
    <t>№ задания</t>
  </si>
  <si>
    <r>
      <rPr>
        <sz val="10"/>
        <rFont val="Times New Roman"/>
        <family val="1"/>
        <charset val="204"/>
      </rPr>
      <t>Всего 7 б</t>
    </r>
    <r>
      <rPr>
        <i/>
        <sz val="10"/>
        <rFont val="Times New Roman"/>
        <family val="1"/>
        <charset val="204"/>
      </rPr>
      <t xml:space="preserve"> </t>
    </r>
  </si>
  <si>
    <t>Успешность, %</t>
  </si>
  <si>
    <t>1 (2 б)</t>
  </si>
  <si>
    <t>2 (2 б)</t>
  </si>
  <si>
    <t>3 (1 б)</t>
  </si>
  <si>
    <t>4 (2 б)</t>
  </si>
  <si>
    <t>Аксёнов Пётр</t>
  </si>
  <si>
    <t>Алексеева Анна</t>
  </si>
  <si>
    <t>Баранова Алина</t>
  </si>
  <si>
    <t>Бубнев Ярослав</t>
  </si>
  <si>
    <t>Волянский Максим</t>
  </si>
  <si>
    <t>Галимский Даниил</t>
  </si>
  <si>
    <t>Гафаров Замир</t>
  </si>
  <si>
    <t>Герман Вадим</t>
  </si>
  <si>
    <t>Гладышева София</t>
  </si>
  <si>
    <t>Зейтуллаев Вели</t>
  </si>
  <si>
    <t>Коваленко Кирилл</t>
  </si>
  <si>
    <t>Малышев Александр</t>
  </si>
  <si>
    <t>Михайлов Евгений</t>
  </si>
  <si>
    <t>Парфененко Владимир</t>
  </si>
  <si>
    <t>Смаилова Эльвина</t>
  </si>
  <si>
    <t>Тиховская Полина</t>
  </si>
  <si>
    <t>Филенко Илья</t>
  </si>
  <si>
    <t>Шашель Виктория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</si>
</sst>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204"/>
    </font>
    <font>
      <b/>
      <i/>
      <sz val="12"/>
      <color rgb="FF00206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b/>
      <i/>
      <sz val="14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1"/>
    </font>
    <font>
      <i/>
      <sz val="11"/>
      <color rgb="FFFF0000"/>
      <name val="Calibri"/>
      <family val="2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2" fontId="8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1" xfId="0" applyFont="1" applyBorder="1"/>
    <xf numFmtId="0" fontId="8" fillId="0" borderId="1" xfId="0" applyFont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1" fillId="0" borderId="4" xfId="0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center"/>
    </xf>
    <xf numFmtId="0" fontId="8" fillId="0" borderId="3" xfId="0" applyFont="1" applyBorder="1" applyAlignment="1">
      <alignment horizontal="left"/>
    </xf>
  </cellXfs>
  <cellStyles count="1">
    <cellStyle name="Обычный" xfId="0" builtinId="0"/>
  </cellStyles>
  <dxfs count="12"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  <dxf>
      <fill>
        <patternFill>
          <bgColor rgb="FFFBE5D6"/>
        </patternFill>
      </fill>
    </dxf>
    <dxf>
      <fill>
        <patternFill>
          <bgColor rgb="FFE2F0D9"/>
        </patternFill>
      </fill>
    </dxf>
    <dxf>
      <fill>
        <patternFill>
          <bgColor rgb="FFF6FCD4"/>
        </patternFill>
      </fill>
    </dxf>
    <dxf>
      <fill>
        <patternFill>
          <bgColor rgb="FFEDEDED"/>
        </patternFill>
      </fill>
    </dxf>
  </dxfs>
  <tableStyles count="0" defaultTableStyle="TableStyleMedium2" defaultPivotStyle="PivotStyleLight16"/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CD4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AC16"/>
  <sheetViews>
    <sheetView tabSelected="1" topLeftCell="B10" zoomScaleNormal="100" workbookViewId="0">
      <selection activeCell="L16" sqref="L16"/>
    </sheetView>
  </sheetViews>
  <sheetFormatPr defaultColWidth="8.7109375" defaultRowHeight="15" x14ac:dyDescent="0.25"/>
  <cols>
    <col min="3" max="3" width="37.85546875" customWidth="1"/>
  </cols>
  <sheetData>
    <row r="3" spans="3:29" ht="15.75" x14ac:dyDescent="0.25">
      <c r="C3" s="7" t="s">
        <v>0</v>
      </c>
    </row>
    <row r="4" spans="3:29" ht="15.75" x14ac:dyDescent="0.25">
      <c r="C4" s="39" t="s">
        <v>1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8"/>
      <c r="Y4" s="9" t="s">
        <v>2</v>
      </c>
      <c r="Z4" s="9"/>
      <c r="AA4" s="9"/>
      <c r="AB4" s="9"/>
      <c r="AC4" s="9"/>
    </row>
    <row r="5" spans="3:29" x14ac:dyDescent="0.25">
      <c r="C5" s="8"/>
      <c r="D5" s="10"/>
      <c r="E5" s="10"/>
      <c r="F5" s="10"/>
      <c r="G5" s="40" t="s">
        <v>3</v>
      </c>
      <c r="H5" s="40"/>
      <c r="I5" s="40"/>
      <c r="J5" s="40"/>
      <c r="K5" s="40" t="s">
        <v>4</v>
      </c>
      <c r="L5" s="40"/>
      <c r="M5" s="40"/>
      <c r="N5" s="40"/>
      <c r="O5" s="40" t="s">
        <v>5</v>
      </c>
      <c r="P5" s="40"/>
      <c r="Q5" s="40"/>
      <c r="R5" s="40"/>
      <c r="S5" s="40" t="s">
        <v>6</v>
      </c>
      <c r="T5" s="40"/>
      <c r="U5" s="40"/>
      <c r="V5" s="40"/>
      <c r="W5" s="8"/>
      <c r="Y5" s="9"/>
      <c r="Z5" s="9"/>
      <c r="AA5" s="9"/>
      <c r="AB5" s="9"/>
      <c r="AC5" s="9"/>
    </row>
    <row r="6" spans="3:29" ht="15.75" x14ac:dyDescent="0.25">
      <c r="C6" s="6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5" t="s">
        <v>12</v>
      </c>
      <c r="I6" s="11" t="s">
        <v>13</v>
      </c>
      <c r="J6" s="5" t="s">
        <v>12</v>
      </c>
      <c r="K6" s="11" t="s">
        <v>11</v>
      </c>
      <c r="L6" s="5" t="s">
        <v>12</v>
      </c>
      <c r="M6" s="11" t="s">
        <v>13</v>
      </c>
      <c r="N6" s="5" t="s">
        <v>12</v>
      </c>
      <c r="O6" s="11" t="s">
        <v>11</v>
      </c>
      <c r="P6" s="5" t="s">
        <v>12</v>
      </c>
      <c r="Q6" s="11" t="s">
        <v>13</v>
      </c>
      <c r="R6" s="5" t="s">
        <v>12</v>
      </c>
      <c r="S6" s="11" t="s">
        <v>11</v>
      </c>
      <c r="T6" s="5" t="s">
        <v>12</v>
      </c>
      <c r="U6" s="11" t="s">
        <v>13</v>
      </c>
      <c r="V6" s="5" t="s">
        <v>12</v>
      </c>
      <c r="W6" s="8"/>
      <c r="Y6" s="9" t="s">
        <v>14</v>
      </c>
      <c r="Z6" s="9">
        <v>1</v>
      </c>
      <c r="AA6" s="9">
        <v>2</v>
      </c>
      <c r="AB6" s="9">
        <v>3</v>
      </c>
      <c r="AC6" s="9">
        <v>4</v>
      </c>
    </row>
    <row r="7" spans="3:29" ht="15.75" x14ac:dyDescent="0.25">
      <c r="C7" s="8" t="s">
        <v>15</v>
      </c>
      <c r="D7" s="3">
        <v>20</v>
      </c>
      <c r="E7" s="3">
        <v>18</v>
      </c>
      <c r="F7" s="12">
        <f>(E7/D7)*100</f>
        <v>90</v>
      </c>
      <c r="G7" s="3">
        <v>13</v>
      </c>
      <c r="H7" s="3">
        <f>(G7/E7)*100</f>
        <v>72.222222222222214</v>
      </c>
      <c r="I7" s="3">
        <v>5</v>
      </c>
      <c r="J7" s="3">
        <f>(I7/E7)*100</f>
        <v>27.777777777777779</v>
      </c>
      <c r="K7" s="13">
        <v>18</v>
      </c>
      <c r="L7" s="13">
        <f>(K7/E7)*100</f>
        <v>100</v>
      </c>
      <c r="M7" s="13">
        <v>0</v>
      </c>
      <c r="N7" s="14">
        <f>(M7/E7)*100</f>
        <v>0</v>
      </c>
      <c r="O7" s="13">
        <v>13</v>
      </c>
      <c r="P7" s="14">
        <f>(O7/E7)*100</f>
        <v>72.222222222222214</v>
      </c>
      <c r="Q7" s="13">
        <v>5</v>
      </c>
      <c r="R7" s="14">
        <f>(Q7/E7)*100</f>
        <v>27.777777777777779</v>
      </c>
      <c r="S7" s="13">
        <v>14</v>
      </c>
      <c r="T7" s="13">
        <f>(S7/E7)*100</f>
        <v>77.777777777777786</v>
      </c>
      <c r="U7" s="13">
        <v>4</v>
      </c>
      <c r="V7" s="13">
        <f>(U7/E7)*100</f>
        <v>22.222222222222221</v>
      </c>
      <c r="W7" s="8"/>
      <c r="Y7" s="15">
        <f>E7</f>
        <v>18</v>
      </c>
      <c r="Z7" s="15">
        <f>G7+I7</f>
        <v>18</v>
      </c>
      <c r="AA7" s="15">
        <f>K7+M7</f>
        <v>18</v>
      </c>
      <c r="AB7" s="15">
        <f>O7+Q7</f>
        <v>18</v>
      </c>
      <c r="AC7" s="15">
        <f>S7+U7</f>
        <v>18</v>
      </c>
    </row>
    <row r="10" spans="3:29" ht="15.75" x14ac:dyDescent="0.25">
      <c r="C10" s="16" t="s">
        <v>16</v>
      </c>
      <c r="D10" s="16"/>
      <c r="E10" s="16"/>
      <c r="F10" s="16"/>
      <c r="G10" s="16"/>
      <c r="H10" s="16"/>
      <c r="I10" s="16"/>
      <c r="J10" s="16"/>
      <c r="K10" s="16"/>
      <c r="L10" s="16"/>
    </row>
    <row r="11" spans="3:29" ht="15.75" x14ac:dyDescent="0.25">
      <c r="C11" s="17"/>
      <c r="D11" s="37" t="s">
        <v>17</v>
      </c>
      <c r="E11" s="38" t="s">
        <v>18</v>
      </c>
      <c r="F11" s="38"/>
      <c r="G11" s="38" t="s">
        <v>19</v>
      </c>
      <c r="H11" s="38"/>
      <c r="I11" s="37" t="s">
        <v>20</v>
      </c>
      <c r="J11" s="37"/>
      <c r="K11" s="38" t="s">
        <v>21</v>
      </c>
      <c r="L11" s="38"/>
      <c r="N11" s="36" t="s">
        <v>22</v>
      </c>
      <c r="O11" s="36"/>
    </row>
    <row r="12" spans="3:29" ht="15.75" x14ac:dyDescent="0.25">
      <c r="C12" s="18" t="s">
        <v>7</v>
      </c>
      <c r="D12" s="37"/>
      <c r="E12" s="17" t="s">
        <v>23</v>
      </c>
      <c r="F12" s="17" t="s">
        <v>24</v>
      </c>
      <c r="G12" s="17" t="s">
        <v>23</v>
      </c>
      <c r="H12" s="17" t="s">
        <v>24</v>
      </c>
      <c r="I12" s="17" t="s">
        <v>23</v>
      </c>
      <c r="J12" s="17" t="s">
        <v>24</v>
      </c>
      <c r="K12" s="17" t="s">
        <v>23</v>
      </c>
      <c r="L12" s="17" t="s">
        <v>24</v>
      </c>
    </row>
    <row r="13" spans="3:29" ht="15.75" x14ac:dyDescent="0.25">
      <c r="C13" s="8" t="s">
        <v>15</v>
      </c>
      <c r="D13" s="8">
        <v>18</v>
      </c>
      <c r="E13" s="13">
        <v>13</v>
      </c>
      <c r="F13" s="13">
        <f>(E13/D13)*100</f>
        <v>72.222222222222214</v>
      </c>
      <c r="G13" s="19">
        <v>3</v>
      </c>
      <c r="H13" s="19">
        <f>(G13/D13)*100</f>
        <v>16.666666666666664</v>
      </c>
      <c r="I13" s="19">
        <v>0</v>
      </c>
      <c r="J13" s="19">
        <f>(I13/D13)*100</f>
        <v>0</v>
      </c>
      <c r="K13" s="19">
        <v>2</v>
      </c>
      <c r="L13" s="19">
        <f>(K13/D13)*100</f>
        <v>11.111111111111111</v>
      </c>
      <c r="M13" s="20"/>
      <c r="N13" s="21">
        <f>E13+G13+I13+K13</f>
        <v>18</v>
      </c>
      <c r="O13">
        <f>F13+H13+J13+L13</f>
        <v>100</v>
      </c>
      <c r="P13" s="21"/>
      <c r="S13" s="17" t="s">
        <v>18</v>
      </c>
      <c r="T13" s="8"/>
      <c r="U13" s="17" t="s">
        <v>25</v>
      </c>
    </row>
    <row r="14" spans="3:29" x14ac:dyDescent="0.25">
      <c r="S14" s="8" t="s">
        <v>19</v>
      </c>
      <c r="T14" s="8"/>
      <c r="U14" s="8" t="s">
        <v>26</v>
      </c>
    </row>
    <row r="15" spans="3:29" x14ac:dyDescent="0.25">
      <c r="S15" s="8" t="s">
        <v>27</v>
      </c>
      <c r="T15" s="8"/>
      <c r="U15" s="8" t="s">
        <v>28</v>
      </c>
    </row>
    <row r="16" spans="3:29" x14ac:dyDescent="0.25">
      <c r="S16" s="8" t="s">
        <v>29</v>
      </c>
      <c r="T16" s="8"/>
      <c r="U16" s="8" t="s">
        <v>30</v>
      </c>
    </row>
  </sheetData>
  <mergeCells count="11">
    <mergeCell ref="C4:V4"/>
    <mergeCell ref="G5:J5"/>
    <mergeCell ref="K5:N5"/>
    <mergeCell ref="O5:R5"/>
    <mergeCell ref="S5:V5"/>
    <mergeCell ref="N11:O11"/>
    <mergeCell ref="D11:D12"/>
    <mergeCell ref="E11:F11"/>
    <mergeCell ref="G11:H11"/>
    <mergeCell ref="I11:J11"/>
    <mergeCell ref="K11:L1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9"/>
  <sheetViews>
    <sheetView zoomScaleNormal="100" workbookViewId="0">
      <selection activeCell="C31" sqref="C31"/>
    </sheetView>
  </sheetViews>
  <sheetFormatPr defaultColWidth="9.28515625" defaultRowHeight="15" x14ac:dyDescent="0.25"/>
  <cols>
    <col min="1" max="1" width="33.5703125" customWidth="1"/>
    <col min="2" max="5" width="13.28515625" customWidth="1"/>
    <col min="6" max="6" width="9.5703125" customWidth="1"/>
    <col min="7" max="7" width="13" customWidth="1"/>
  </cols>
  <sheetData>
    <row r="1" spans="1:8" ht="15.75" x14ac:dyDescent="0.25">
      <c r="A1" s="49" t="s">
        <v>0</v>
      </c>
      <c r="B1" s="49"/>
      <c r="C1" s="49"/>
      <c r="D1" s="49"/>
      <c r="E1" s="49"/>
      <c r="F1" s="49"/>
      <c r="G1" s="49"/>
    </row>
    <row r="2" spans="1:8" ht="15.75" customHeight="1" x14ac:dyDescent="0.35">
      <c r="A2" s="50" t="s">
        <v>31</v>
      </c>
      <c r="B2" s="50"/>
      <c r="C2" s="50"/>
      <c r="D2" s="50"/>
      <c r="E2" s="50"/>
      <c r="F2" s="50"/>
      <c r="G2" s="50"/>
    </row>
    <row r="3" spans="1:8" ht="15.75" x14ac:dyDescent="0.25">
      <c r="A3" s="22" t="s">
        <v>7</v>
      </c>
      <c r="B3" s="51" t="s">
        <v>15</v>
      </c>
      <c r="C3" s="51"/>
      <c r="D3" s="51"/>
      <c r="E3" s="51"/>
      <c r="F3" s="23"/>
      <c r="G3" s="23"/>
    </row>
    <row r="4" spans="1:8" ht="15.75" x14ac:dyDescent="0.25">
      <c r="A4" s="22" t="s">
        <v>32</v>
      </c>
      <c r="B4" s="44">
        <v>9</v>
      </c>
      <c r="C4" s="44"/>
      <c r="D4" s="44"/>
      <c r="E4" s="44"/>
      <c r="F4" s="24"/>
      <c r="G4" s="23"/>
      <c r="H4" s="25" t="s">
        <v>33</v>
      </c>
    </row>
    <row r="5" spans="1:8" ht="15.75" x14ac:dyDescent="0.25">
      <c r="A5" s="22" t="s">
        <v>34</v>
      </c>
      <c r="B5" s="44">
        <v>18</v>
      </c>
      <c r="C5" s="44"/>
      <c r="D5" s="44"/>
      <c r="E5" s="44"/>
      <c r="F5" s="24"/>
      <c r="G5" s="23"/>
      <c r="H5" s="25" t="s">
        <v>35</v>
      </c>
    </row>
    <row r="6" spans="1:8" ht="15.75" x14ac:dyDescent="0.25">
      <c r="A6" s="22" t="s">
        <v>36</v>
      </c>
      <c r="B6" s="44" t="s">
        <v>37</v>
      </c>
      <c r="C6" s="44"/>
      <c r="D6" s="44"/>
      <c r="E6" s="44"/>
      <c r="F6" s="24"/>
      <c r="G6" s="23"/>
    </row>
    <row r="7" spans="1:8" ht="15.75" x14ac:dyDescent="0.25">
      <c r="A7" s="26"/>
      <c r="B7" s="24"/>
      <c r="C7" s="24"/>
      <c r="D7" s="24"/>
      <c r="E7" s="24"/>
      <c r="F7" s="24"/>
      <c r="G7" s="23"/>
    </row>
    <row r="8" spans="1:8" ht="16.5" customHeight="1" x14ac:dyDescent="0.25">
      <c r="A8" s="45" t="s">
        <v>38</v>
      </c>
      <c r="B8" s="46" t="s">
        <v>39</v>
      </c>
      <c r="C8" s="46"/>
      <c r="D8" s="46"/>
      <c r="E8" s="46"/>
      <c r="F8" s="47" t="s">
        <v>40</v>
      </c>
      <c r="G8" s="48" t="s">
        <v>41</v>
      </c>
    </row>
    <row r="9" spans="1:8" ht="23.25" customHeight="1" x14ac:dyDescent="0.25">
      <c r="A9" s="45"/>
      <c r="B9" s="27" t="s">
        <v>42</v>
      </c>
      <c r="C9" s="27" t="s">
        <v>43</v>
      </c>
      <c r="D9" s="27" t="s">
        <v>44</v>
      </c>
      <c r="E9" s="27" t="s">
        <v>45</v>
      </c>
      <c r="F9" s="47"/>
      <c r="G9" s="48"/>
    </row>
    <row r="10" spans="1:8" ht="15.75" x14ac:dyDescent="0.25">
      <c r="A10" s="28" t="s">
        <v>46</v>
      </c>
      <c r="B10" s="2">
        <v>0</v>
      </c>
      <c r="C10" s="2" t="s">
        <v>43</v>
      </c>
      <c r="D10" s="2">
        <v>0</v>
      </c>
      <c r="E10" s="2">
        <v>0</v>
      </c>
      <c r="F10" s="2">
        <v>2</v>
      </c>
      <c r="G10" s="29">
        <f>F10/7</f>
        <v>0.2857142857142857</v>
      </c>
    </row>
    <row r="11" spans="1:8" ht="15.75" x14ac:dyDescent="0.25">
      <c r="A11" s="28" t="s">
        <v>47</v>
      </c>
      <c r="B11" s="2">
        <v>0</v>
      </c>
      <c r="C11" s="2" t="s">
        <v>43</v>
      </c>
      <c r="D11" s="2">
        <v>1</v>
      </c>
      <c r="E11" s="2">
        <v>2</v>
      </c>
      <c r="F11" s="2">
        <v>5</v>
      </c>
      <c r="G11" s="29">
        <f>F11/7</f>
        <v>0.7142857142857143</v>
      </c>
    </row>
    <row r="12" spans="1:8" ht="15.75" x14ac:dyDescent="0.25">
      <c r="A12" s="28" t="s">
        <v>48</v>
      </c>
      <c r="B12" s="2">
        <v>2</v>
      </c>
      <c r="C12" s="2" t="s">
        <v>43</v>
      </c>
      <c r="D12" s="2">
        <v>0</v>
      </c>
      <c r="E12" s="2">
        <v>0</v>
      </c>
      <c r="F12" s="2">
        <v>4</v>
      </c>
      <c r="G12" s="29">
        <f>F12/7</f>
        <v>0.5714285714285714</v>
      </c>
    </row>
    <row r="13" spans="1:8" ht="15.75" x14ac:dyDescent="0.25">
      <c r="A13" s="28" t="s">
        <v>49</v>
      </c>
      <c r="B13" s="2">
        <v>2</v>
      </c>
      <c r="C13" s="2" t="s">
        <v>43</v>
      </c>
      <c r="D13" s="2">
        <v>1</v>
      </c>
      <c r="E13" s="2">
        <v>1</v>
      </c>
      <c r="F13" s="2">
        <v>6</v>
      </c>
      <c r="G13" s="29">
        <f>F13/7</f>
        <v>0.8571428571428571</v>
      </c>
    </row>
    <row r="14" spans="1:8" ht="15.75" x14ac:dyDescent="0.25">
      <c r="A14" s="28" t="s">
        <v>50</v>
      </c>
      <c r="B14" s="2">
        <v>0</v>
      </c>
      <c r="C14" s="2" t="s">
        <v>43</v>
      </c>
      <c r="D14" s="2">
        <v>1</v>
      </c>
      <c r="E14" s="2">
        <v>1</v>
      </c>
      <c r="F14" s="2">
        <v>4</v>
      </c>
      <c r="G14" s="29">
        <f>F14/7</f>
        <v>0.5714285714285714</v>
      </c>
    </row>
    <row r="15" spans="1:8" ht="15.75" x14ac:dyDescent="0.25">
      <c r="A15" s="28" t="s">
        <v>51</v>
      </c>
      <c r="B15" s="3">
        <v>2</v>
      </c>
      <c r="C15" s="3" t="s">
        <v>43</v>
      </c>
      <c r="D15" s="3">
        <v>1</v>
      </c>
      <c r="E15" s="3">
        <v>1</v>
      </c>
      <c r="F15" s="2">
        <v>6</v>
      </c>
      <c r="G15" s="29">
        <f>F15/7</f>
        <v>0.8571428571428571</v>
      </c>
    </row>
    <row r="16" spans="1:8" ht="15.75" x14ac:dyDescent="0.25">
      <c r="A16" s="28" t="s">
        <v>52</v>
      </c>
      <c r="B16" s="3">
        <v>2</v>
      </c>
      <c r="C16" s="3" t="s">
        <v>43</v>
      </c>
      <c r="D16" s="3">
        <v>1</v>
      </c>
      <c r="E16" s="3">
        <v>2</v>
      </c>
      <c r="F16" s="2">
        <v>7</v>
      </c>
      <c r="G16" s="29">
        <f>F16/7</f>
        <v>1</v>
      </c>
    </row>
    <row r="17" spans="1:8" ht="15.75" x14ac:dyDescent="0.25">
      <c r="A17" s="28" t="s">
        <v>53</v>
      </c>
      <c r="B17" s="3">
        <v>0</v>
      </c>
      <c r="C17" s="3" t="s">
        <v>43</v>
      </c>
      <c r="D17" s="3">
        <v>0</v>
      </c>
      <c r="E17" s="3">
        <v>0</v>
      </c>
      <c r="F17" s="2">
        <v>2</v>
      </c>
      <c r="G17" s="29">
        <f>F17/7</f>
        <v>0.2857142857142857</v>
      </c>
    </row>
    <row r="18" spans="1:8" ht="15.75" x14ac:dyDescent="0.25">
      <c r="A18" s="28" t="s">
        <v>54</v>
      </c>
      <c r="B18" s="3">
        <v>1</v>
      </c>
      <c r="C18" s="3" t="s">
        <v>43</v>
      </c>
      <c r="D18" s="3">
        <v>0</v>
      </c>
      <c r="E18" s="3">
        <v>2</v>
      </c>
      <c r="F18" s="2">
        <v>5</v>
      </c>
      <c r="G18" s="29">
        <f t="shared" ref="G18:G25" si="0">F18/7</f>
        <v>0.7142857142857143</v>
      </c>
    </row>
    <row r="19" spans="1:8" ht="15.75" x14ac:dyDescent="0.25">
      <c r="A19" s="28" t="s">
        <v>55</v>
      </c>
      <c r="B19" s="3">
        <v>2</v>
      </c>
      <c r="C19" s="3" t="s">
        <v>43</v>
      </c>
      <c r="D19" s="3">
        <v>1</v>
      </c>
      <c r="E19" s="3">
        <v>2</v>
      </c>
      <c r="F19" s="2">
        <v>7</v>
      </c>
      <c r="G19" s="29">
        <f t="shared" si="0"/>
        <v>1</v>
      </c>
    </row>
    <row r="20" spans="1:8" ht="15.75" x14ac:dyDescent="0.25">
      <c r="A20" s="28" t="s">
        <v>56</v>
      </c>
      <c r="B20" s="3">
        <v>2</v>
      </c>
      <c r="C20" s="3" t="s">
        <v>43</v>
      </c>
      <c r="D20" s="3">
        <v>1</v>
      </c>
      <c r="E20" s="3">
        <v>2</v>
      </c>
      <c r="F20" s="2">
        <v>7</v>
      </c>
      <c r="G20" s="29">
        <f t="shared" si="0"/>
        <v>1</v>
      </c>
    </row>
    <row r="21" spans="1:8" ht="15.75" x14ac:dyDescent="0.25">
      <c r="A21" s="28" t="s">
        <v>57</v>
      </c>
      <c r="B21" s="3">
        <v>2</v>
      </c>
      <c r="C21" s="3" t="s">
        <v>43</v>
      </c>
      <c r="D21" s="3">
        <v>1</v>
      </c>
      <c r="E21" s="3">
        <v>2</v>
      </c>
      <c r="F21" s="2">
        <v>7</v>
      </c>
      <c r="G21" s="29">
        <f t="shared" si="0"/>
        <v>1</v>
      </c>
    </row>
    <row r="22" spans="1:8" ht="15.75" x14ac:dyDescent="0.25">
      <c r="A22" s="28" t="s">
        <v>58</v>
      </c>
      <c r="B22" s="3">
        <v>2</v>
      </c>
      <c r="C22" s="3" t="s">
        <v>43</v>
      </c>
      <c r="D22" s="3">
        <v>0</v>
      </c>
      <c r="E22" s="3">
        <v>0</v>
      </c>
      <c r="F22" s="2">
        <v>4</v>
      </c>
      <c r="G22" s="29">
        <f t="shared" si="0"/>
        <v>0.5714285714285714</v>
      </c>
    </row>
    <row r="23" spans="1:8" ht="15.75" x14ac:dyDescent="0.25">
      <c r="A23" s="28" t="s">
        <v>59</v>
      </c>
      <c r="B23" s="3">
        <v>2</v>
      </c>
      <c r="C23" s="3" t="s">
        <v>43</v>
      </c>
      <c r="D23" s="3">
        <v>1</v>
      </c>
      <c r="E23" s="3">
        <v>2</v>
      </c>
      <c r="F23" s="2">
        <v>7</v>
      </c>
      <c r="G23" s="29">
        <f t="shared" si="0"/>
        <v>1</v>
      </c>
    </row>
    <row r="24" spans="1:8" ht="15.75" x14ac:dyDescent="0.25">
      <c r="A24" s="28" t="s">
        <v>60</v>
      </c>
      <c r="B24" s="3">
        <v>2</v>
      </c>
      <c r="C24" s="3" t="s">
        <v>43</v>
      </c>
      <c r="D24" s="3">
        <v>1</v>
      </c>
      <c r="E24" s="3">
        <v>2</v>
      </c>
      <c r="F24" s="2">
        <v>7</v>
      </c>
      <c r="G24" s="29">
        <f t="shared" si="0"/>
        <v>1</v>
      </c>
    </row>
    <row r="25" spans="1:8" ht="15.75" x14ac:dyDescent="0.25">
      <c r="A25" s="28" t="s">
        <v>61</v>
      </c>
      <c r="B25" s="3">
        <v>0</v>
      </c>
      <c r="C25" s="3" t="s">
        <v>43</v>
      </c>
      <c r="D25" s="3">
        <v>1</v>
      </c>
      <c r="E25" s="3">
        <v>2</v>
      </c>
      <c r="F25" s="2">
        <v>5</v>
      </c>
      <c r="G25" s="29">
        <f t="shared" si="0"/>
        <v>0.7142857142857143</v>
      </c>
    </row>
    <row r="26" spans="1:8" ht="15.75" x14ac:dyDescent="0.25">
      <c r="A26" s="28" t="s">
        <v>62</v>
      </c>
      <c r="B26" s="3">
        <v>2</v>
      </c>
      <c r="C26" s="3" t="s">
        <v>43</v>
      </c>
      <c r="D26" s="3">
        <v>1</v>
      </c>
      <c r="E26" s="3">
        <v>1</v>
      </c>
      <c r="F26" s="2">
        <v>6</v>
      </c>
      <c r="G26" s="29">
        <f>F26/7</f>
        <v>0.8571428571428571</v>
      </c>
    </row>
    <row r="27" spans="1:8" ht="15.75" x14ac:dyDescent="0.25">
      <c r="A27" s="28" t="s">
        <v>63</v>
      </c>
      <c r="B27" s="3">
        <v>2</v>
      </c>
      <c r="C27" s="3" t="s">
        <v>43</v>
      </c>
      <c r="D27" s="3">
        <v>1</v>
      </c>
      <c r="E27" s="3">
        <v>2</v>
      </c>
      <c r="F27" s="2">
        <v>7</v>
      </c>
      <c r="G27" s="29">
        <f>F27/7</f>
        <v>1</v>
      </c>
    </row>
    <row r="28" spans="1:8" ht="15.75" x14ac:dyDescent="0.25">
      <c r="A28" s="30" t="s">
        <v>14</v>
      </c>
      <c r="B28" s="30">
        <f>AVERAGE(B10:B27)</f>
        <v>1.3888888888888888</v>
      </c>
      <c r="C28" s="30" t="e">
        <f>AVERAGE(C10:C27)</f>
        <v>#DIV/0!</v>
      </c>
      <c r="D28" s="30">
        <f>AVERAGE(D10:D27)</f>
        <v>0.72222222222222221</v>
      </c>
      <c r="E28" s="30">
        <f>AVERAGE(E10:E27)</f>
        <v>1.3333333333333333</v>
      </c>
      <c r="F28" s="30">
        <f>AVERAGE(F10:F27)</f>
        <v>5.4444444444444446</v>
      </c>
      <c r="G28" s="30">
        <f>AVERAGE(G10:G27)</f>
        <v>0.77777777777777779</v>
      </c>
    </row>
    <row r="29" spans="1:8" ht="15.75" x14ac:dyDescent="0.25">
      <c r="A29" s="4"/>
      <c r="B29" s="23"/>
      <c r="C29" s="23"/>
      <c r="D29" s="23"/>
      <c r="E29" s="23"/>
      <c r="F29" s="23"/>
      <c r="G29" s="23"/>
    </row>
    <row r="30" spans="1:8" ht="34.5" customHeight="1" x14ac:dyDescent="0.25">
      <c r="A30" s="41"/>
      <c r="B30" s="41"/>
      <c r="C30" s="41"/>
      <c r="D30" s="41"/>
      <c r="E30" s="1"/>
      <c r="F30" s="31"/>
      <c r="G30" s="31"/>
    </row>
    <row r="31" spans="1:8" ht="15.75" x14ac:dyDescent="0.25">
      <c r="A31" s="32"/>
      <c r="F31" s="23"/>
      <c r="G31" s="23"/>
      <c r="H31" s="25"/>
    </row>
    <row r="32" spans="1:8" x14ac:dyDescent="0.25">
      <c r="A32" s="33"/>
      <c r="B32" s="33"/>
      <c r="C32" s="33"/>
      <c r="D32" s="33"/>
      <c r="E32" s="33"/>
    </row>
    <row r="33" spans="1:7" ht="15.75" x14ac:dyDescent="0.25">
      <c r="A33" s="34"/>
      <c r="B33" s="34"/>
      <c r="C33" s="34"/>
      <c r="D33" s="34"/>
      <c r="E33" s="34"/>
    </row>
    <row r="34" spans="1:7" ht="15.75" x14ac:dyDescent="0.25">
      <c r="A34" s="34"/>
      <c r="B34" s="34"/>
      <c r="C34" s="34"/>
      <c r="D34" s="34"/>
      <c r="E34" s="34"/>
    </row>
    <row r="35" spans="1:7" ht="15.75" x14ac:dyDescent="0.25">
      <c r="A35" s="34"/>
      <c r="B35" s="34"/>
      <c r="C35" s="34"/>
      <c r="D35" s="34"/>
      <c r="E35" s="34"/>
    </row>
    <row r="36" spans="1:7" ht="15.75" x14ac:dyDescent="0.25">
      <c r="A36" s="34"/>
      <c r="B36" s="34"/>
      <c r="C36" s="34"/>
      <c r="D36" s="34"/>
      <c r="E36" s="34"/>
    </row>
    <row r="37" spans="1:7" ht="15.75" x14ac:dyDescent="0.25">
      <c r="A37" s="42"/>
      <c r="B37" s="42"/>
      <c r="C37" s="35"/>
      <c r="D37" s="35"/>
      <c r="E37" s="35"/>
    </row>
    <row r="39" spans="1:7" ht="15.75" x14ac:dyDescent="0.25">
      <c r="A39" s="22"/>
      <c r="B39" s="43"/>
      <c r="C39" s="43"/>
      <c r="D39" s="43"/>
      <c r="E39" s="43"/>
      <c r="F39" s="23"/>
      <c r="G39" s="23"/>
    </row>
  </sheetData>
  <mergeCells count="13">
    <mergeCell ref="F8:F9"/>
    <mergeCell ref="G8:G9"/>
    <mergeCell ref="A1:G1"/>
    <mergeCell ref="A2:G2"/>
    <mergeCell ref="B3:E3"/>
    <mergeCell ref="B4:E4"/>
    <mergeCell ref="B5:E5"/>
    <mergeCell ref="A30:D30"/>
    <mergeCell ref="A37:B37"/>
    <mergeCell ref="B39:E39"/>
    <mergeCell ref="B6:E6"/>
    <mergeCell ref="A8:A9"/>
    <mergeCell ref="B8:E8"/>
  </mergeCells>
  <conditionalFormatting sqref="G10:G11 G13:G16 G18:G27">
    <cfRule type="cellIs" dxfId="11" priority="10" operator="between">
      <formula>66%</formula>
      <formula>100%</formula>
    </cfRule>
    <cfRule type="cellIs" dxfId="10" priority="11" operator="between">
      <formula>45%</formula>
      <formula>65%</formula>
    </cfRule>
    <cfRule type="cellIs" dxfId="9" priority="12" operator="between">
      <formula>30%</formula>
      <formula>44%</formula>
    </cfRule>
    <cfRule type="cellIs" dxfId="8" priority="13" operator="between">
      <formula>0%</formula>
      <formula>29%</formula>
    </cfRule>
  </conditionalFormatting>
  <conditionalFormatting sqref="G12">
    <cfRule type="cellIs" dxfId="7" priority="5" operator="between">
      <formula>66%</formula>
      <formula>100%</formula>
    </cfRule>
    <cfRule type="cellIs" dxfId="6" priority="6" operator="between">
      <formula>45%</formula>
      <formula>65%</formula>
    </cfRule>
    <cfRule type="cellIs" dxfId="5" priority="7" operator="between">
      <formula>30%</formula>
      <formula>44%</formula>
    </cfRule>
    <cfRule type="cellIs" dxfId="4" priority="8" operator="between">
      <formula>0%</formula>
      <formula>29%</formula>
    </cfRule>
  </conditionalFormatting>
  <conditionalFormatting sqref="G17">
    <cfRule type="cellIs" dxfId="3" priority="1" operator="between">
      <formula>66%</formula>
      <formula>100%</formula>
    </cfRule>
    <cfRule type="cellIs" dxfId="2" priority="2" operator="between">
      <formula>45%</formula>
      <formula>65%</formula>
    </cfRule>
    <cfRule type="cellIs" dxfId="1" priority="3" operator="between">
      <formula>30%</formula>
      <formula>44%</formula>
    </cfRule>
    <cfRule type="cellIs" dxfId="0" priority="4" operator="between">
      <formula>0%</formula>
      <formula>29%</formula>
    </cfRule>
  </conditionalFormatting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9 класс Отчет</vt:lpstr>
      <vt:lpstr>9 класс Протокол проверки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2</cp:revision>
  <dcterms:created xsi:type="dcterms:W3CDTF">2015-06-05T18:19:34Z</dcterms:created>
  <dcterms:modified xsi:type="dcterms:W3CDTF">2025-11-14T04:25:11Z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