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FC5E6E1C-CF3E-4CAC-B2D1-46D8D9FBEA9F}" xr6:coauthVersionLast="45" xr6:coauthVersionMax="45" xr10:uidLastSave="{00000000-0000-0000-0000-000000000000}"/>
  <bookViews>
    <workbookView xWindow="-120" yWindow="-120" windowWidth="29040" windowHeight="15840" xr2:uid="{3180D9F8-E542-4037-AA3D-3EF195A92D83}"/>
  </bookViews>
  <sheets>
    <sheet name="советники" sheetId="1" r:id="rId1"/>
  </sheets>
  <definedNames>
    <definedName name="_xlnm.Print_Area" localSheetId="0">советники!$A$1:$M$136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0" i="1" l="1"/>
  <c r="L124" i="1" s="1"/>
  <c r="L107" i="1"/>
  <c r="L108" i="1" s="1"/>
  <c r="L106" i="1"/>
  <c r="K106" i="1"/>
  <c r="K107" i="1" s="1"/>
  <c r="K108" i="1" s="1"/>
  <c r="L102" i="1"/>
  <c r="K102" i="1"/>
  <c r="K120" i="1" s="1"/>
  <c r="K123" i="1" s="1"/>
  <c r="J102" i="1"/>
  <c r="J120" i="1" s="1"/>
  <c r="J122" i="1" s="1"/>
  <c r="J94" i="1"/>
  <c r="J86" i="1"/>
  <c r="J84" i="1"/>
  <c r="J106" i="1" s="1"/>
  <c r="L80" i="1"/>
  <c r="K80" i="1"/>
  <c r="L70" i="1"/>
  <c r="L51" i="1" s="1"/>
  <c r="K70" i="1"/>
  <c r="K51" i="1" s="1"/>
  <c r="J70" i="1"/>
  <c r="J57" i="1"/>
  <c r="J56" i="1"/>
  <c r="J53" i="1"/>
  <c r="J52" i="1" s="1"/>
  <c r="L52" i="1"/>
  <c r="K52" i="1"/>
  <c r="J45" i="1"/>
  <c r="J43" i="1" s="1"/>
  <c r="J110" i="1" s="1"/>
  <c r="J111" i="1" s="1"/>
  <c r="L43" i="1"/>
  <c r="K43" i="1"/>
  <c r="J41" i="1"/>
  <c r="J36" i="1"/>
  <c r="L35" i="1"/>
  <c r="K35" i="1"/>
  <c r="K32" i="1" s="1"/>
  <c r="J35" i="1"/>
  <c r="J32" i="1" s="1"/>
  <c r="L32" i="1"/>
  <c r="J30" i="1"/>
  <c r="J107" i="1" l="1"/>
  <c r="J108" i="1" s="1"/>
  <c r="J80" i="1"/>
  <c r="J51" i="1" s="1"/>
  <c r="N51" i="1" l="1"/>
  <c r="N29" i="1"/>
</calcChain>
</file>

<file path=xl/sharedStrings.xml><?xml version="1.0" encoding="utf-8"?>
<sst xmlns="http://schemas.openxmlformats.org/spreadsheetml/2006/main" count="376" uniqueCount="266">
  <si>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</si>
  <si>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</si>
  <si>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</si>
  <si>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Департамент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</si>
  <si>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</si>
  <si>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</si>
  <si>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</si>
  <si>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М.В. Ключко</t>
  </si>
  <si>
    <t>(подпись)</t>
  </si>
  <si>
    <t>(расшифровка подписи)</t>
  </si>
  <si>
    <t>"08      "   11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</si>
  <si>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</si>
  <si>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</si>
  <si>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</si>
  <si>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 08    "  11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</si>
  <si>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</si>
  <si>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</si>
  <si>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</si>
  <si>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</si>
  <si>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</si>
  <si>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</si>
  <si>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</si>
  <si>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</si>
  <si>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</si>
  <si>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</si>
  <si>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</si>
  <si>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</si>
  <si>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</si>
  <si>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</si>
  <si>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</si>
  <si>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</si>
  <si>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</si>
  <si>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</si>
  <si>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</si>
  <si>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</si>
  <si>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</si>
  <si>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</si>
  <si>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</si>
  <si>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</si>
  <si>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</si>
  <si>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</si>
  <si>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</si>
  <si>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</si>
  <si>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</si>
  <si>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</si>
  <si>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</si>
  <si>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</si>
  <si>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</si>
  <si>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</si>
  <si>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</si>
  <si>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</si>
  <si>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</si>
  <si>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</si>
  <si>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</si>
  <si>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</si>
  <si>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</si>
  <si>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</si>
  <si>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</si>
  <si>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</si>
  <si>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</si>
  <si>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</si>
  <si>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</si>
  <si>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</si>
  <si>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</si>
  <si>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</si>
  <si>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</si>
  <si>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</si>
  <si>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</si>
  <si>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</si>
  <si>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</si>
  <si>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</si>
  <si>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</si>
  <si>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</si>
  <si>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</si>
  <si>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</si>
  <si>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</si>
  <si>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</si>
  <si>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</si>
  <si>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</si>
  <si>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</si>
  <si>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</si>
  <si>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</si>
  <si>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</si>
  <si>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</si>
  <si>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</si>
  <si>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</si>
  <si>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</si>
  <si>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</si>
  <si>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</si>
  <si>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</si>
  <si>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</si>
  <si>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</si>
  <si>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</si>
  <si>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</si>
  <si>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</si>
  <si>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</si>
  <si>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</si>
  <si>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</si>
  <si>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</si>
  <si>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</si>
  <si>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</si>
  <si>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</si>
  <si>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</si>
  <si>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</si>
  <si>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</si>
  <si>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</si>
  <si>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</si>
  <si>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</si>
  <si>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</si>
  <si>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</si>
  <si>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</si>
  <si>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</si>
  <si>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</si>
  <si>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</si>
  <si>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</si>
  <si>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</si>
  <si>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</si>
  <si>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</si>
  <si>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</si>
  <si>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</si>
  <si>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</si>
  <si>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</si>
  <si>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</si>
  <si>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</si>
  <si>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</si>
  <si>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</si>
  <si>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</si>
  <si>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</si>
  <si>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</si>
  <si>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</si>
  <si>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</si>
  <si>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</si>
  <si>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</si>
  <si>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</si>
  <si>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</si>
  <si>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</si>
  <si>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</si>
  <si>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</si>
  <si>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</si>
  <si>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</si>
  <si>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</si>
  <si>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</si>
  <si>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</si>
  <si>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</si>
  <si>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</si>
  <si>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</si>
  <si>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</si>
  <si>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</si>
  <si>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</si>
  <si>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</si>
  <si>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</si>
  <si>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</si>
  <si>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</si>
  <si>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</si>
  <si>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</si>
  <si>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</si>
  <si>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</si>
  <si>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</si>
  <si>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</si>
  <si>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</si>
  <si>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</si>
  <si>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</si>
  <si>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</si>
  <si>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</si>
  <si>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</si>
  <si>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</si>
  <si>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</si>
  <si>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</si>
  <si>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</si>
  <si>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</si>
  <si>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</si>
  <si>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</si>
  <si>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</si>
  <si>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</si>
  <si>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</si>
  <si>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</si>
  <si>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</si>
  <si>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</si>
  <si>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</si>
  <si>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</si>
  <si>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</si>
  <si>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2630</t>
  </si>
  <si>
    <t>242</t>
  </si>
  <si>
    <t>прочую закупку товаров, работ и услуг, всего</t>
  </si>
  <si>
    <t>2640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</si>
  <si>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</si>
  <si>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</si>
  <si>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2650</t>
  </si>
  <si>
    <t>245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</si>
  <si>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</si>
  <si>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</si>
  <si>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</si>
  <si>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</si>
  <si>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</si>
  <si>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</si>
  <si>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</si>
  <si>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</si>
  <si>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</si>
  <si>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</si>
  <si>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</si>
  <si>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</si>
  <si>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</si>
  <si>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</si>
  <si>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</si>
  <si>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</si>
  <si>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</si>
  <si>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</si>
  <si>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</si>
  <si>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</si>
  <si>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</si>
  <si>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</si>
  <si>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</si>
  <si>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</si>
  <si>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</si>
  <si>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</si>
  <si>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</si>
  <si>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</si>
  <si>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</si>
  <si>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</si>
  <si>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</si>
  <si>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</si>
  <si>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</si>
  <si>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</si>
  <si>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</si>
  <si>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</si>
  <si>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</si>
  <si>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</si>
  <si>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</si>
  <si>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</si>
  <si>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</si>
  <si>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</si>
  <si>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</si>
  <si>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</si>
  <si>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</si>
  <si>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</si>
  <si>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</si>
  <si>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</si>
  <si>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</si>
  <si>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</si>
  <si>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</si>
  <si>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</si>
  <si>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</si>
  <si>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</si>
  <si>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</si>
  <si>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</si>
  <si>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</si>
  <si>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</si>
  <si>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</si>
  <si>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</si>
  <si>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</si>
  <si>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</si>
  <si>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</si>
  <si>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</si>
  <si>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</si>
  <si>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</si>
  <si>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</si>
  <si>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</si>
  <si>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</si>
  <si>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Заместитель директора МКУ «ЦЦООО»</t>
  </si>
  <si>
    <t>А.А. Иванов</t>
  </si>
  <si>
    <t>Исполнитель</t>
  </si>
  <si>
    <t>Ведущий экономист</t>
  </si>
  <si>
    <t>Тимошенко Т.С.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</si>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</sst>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A024-7D94-421E-8612-04DCA7756E22}">
  <dimension ref="A1:CD138"/>
  <sheetViews>
    <sheetView tabSelected="1" view="pageBreakPreview" topLeftCell="A28" zoomScale="80" zoomScaleNormal="100" zoomScaleSheetLayoutView="80" workbookViewId="0">
      <selection activeCell="J58" sqref="J58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16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6" t="s">
        <v>5</v>
      </c>
      <c r="K6" s="6"/>
      <c r="L6" s="6"/>
      <c r="M6" s="6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9"/>
      <c r="L8" s="10" t="s">
        <v>7</v>
      </c>
      <c r="M8" s="10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1" t="s">
        <v>8</v>
      </c>
      <c r="L9" s="12" t="s">
        <v>9</v>
      </c>
      <c r="M9" s="12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3" t="s">
        <v>10</v>
      </c>
      <c r="L10" s="13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4"/>
      <c r="B12" s="14"/>
      <c r="C12" s="14"/>
      <c r="D12" s="14"/>
      <c r="E12" s="15" t="s">
        <v>11</v>
      </c>
      <c r="F12" s="15"/>
      <c r="G12" s="15"/>
      <c r="H12" s="15"/>
      <c r="I12" s="15"/>
      <c r="J12" s="14"/>
      <c r="K12" s="14"/>
      <c r="L12" s="16"/>
      <c r="M12" s="16"/>
    </row>
    <row r="13" spans="1:15" x14ac:dyDescent="0.25">
      <c r="A13" s="14"/>
      <c r="B13" s="14"/>
      <c r="C13" s="14"/>
      <c r="D13" s="14"/>
      <c r="E13" s="15" t="s">
        <v>12</v>
      </c>
      <c r="F13" s="15"/>
      <c r="G13" s="15"/>
      <c r="H13" s="15"/>
      <c r="I13" s="15"/>
      <c r="J13" s="17"/>
      <c r="K13" s="17"/>
      <c r="L13" s="17"/>
      <c r="M13" s="18" t="s">
        <v>13</v>
      </c>
    </row>
    <row r="14" spans="1:15" ht="15.75" thickBo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6"/>
      <c r="M14" s="19"/>
    </row>
    <row r="15" spans="1:15" ht="16.5" x14ac:dyDescent="0.25">
      <c r="A15" s="14"/>
      <c r="B15" s="14"/>
      <c r="C15" s="14"/>
      <c r="D15" s="14"/>
      <c r="E15" s="14"/>
      <c r="F15" s="20" t="s">
        <v>14</v>
      </c>
      <c r="G15" s="20"/>
      <c r="H15" s="21" t="s">
        <v>15</v>
      </c>
      <c r="I15" s="14"/>
      <c r="J15" s="14"/>
      <c r="K15" s="22"/>
      <c r="L15" s="23" t="s">
        <v>16</v>
      </c>
      <c r="M15" s="24">
        <v>45604</v>
      </c>
    </row>
    <row r="16" spans="1:15" x14ac:dyDescent="0.25">
      <c r="A16" s="14" t="s">
        <v>17</v>
      </c>
      <c r="B16" s="14"/>
      <c r="C16" s="14"/>
      <c r="D16" s="14"/>
      <c r="E16" s="14"/>
      <c r="F16" s="14"/>
      <c r="G16" s="14"/>
      <c r="H16" s="14"/>
      <c r="I16" s="14"/>
      <c r="J16" s="14"/>
      <c r="K16" s="22" t="s">
        <v>18</v>
      </c>
      <c r="L16" s="22"/>
      <c r="M16" s="25">
        <v>35320622</v>
      </c>
    </row>
    <row r="17" spans="1:16" x14ac:dyDescent="0.25">
      <c r="A17" s="14" t="s">
        <v>19</v>
      </c>
      <c r="B17" s="14"/>
      <c r="C17" s="14"/>
      <c r="D17" s="14"/>
      <c r="E17" s="26" t="s">
        <v>20</v>
      </c>
      <c r="F17" s="26"/>
      <c r="G17" s="26"/>
      <c r="H17" s="26"/>
      <c r="I17" s="26"/>
      <c r="J17" s="14"/>
      <c r="K17" s="22"/>
      <c r="L17" s="23" t="s">
        <v>21</v>
      </c>
      <c r="M17" s="25">
        <v>903</v>
      </c>
    </row>
    <row r="18" spans="1:16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2" t="s">
        <v>18</v>
      </c>
      <c r="L18" s="22"/>
      <c r="M18" s="25">
        <v>35320622</v>
      </c>
    </row>
    <row r="19" spans="1:1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23" t="s">
        <v>22</v>
      </c>
      <c r="M19" s="25">
        <v>9102219599</v>
      </c>
      <c r="P19" s="27"/>
    </row>
    <row r="20" spans="1:16" ht="53.25" customHeight="1" x14ac:dyDescent="0.25">
      <c r="A20" s="14" t="s">
        <v>23</v>
      </c>
      <c r="B20" s="14"/>
      <c r="C20" s="28" t="s">
        <v>24</v>
      </c>
      <c r="D20" s="28"/>
      <c r="E20" s="28"/>
      <c r="F20" s="28"/>
      <c r="G20" s="28"/>
      <c r="H20" s="28"/>
      <c r="I20" s="28"/>
      <c r="J20" s="28"/>
      <c r="K20" s="28"/>
      <c r="L20" s="23" t="s">
        <v>25</v>
      </c>
      <c r="M20" s="25">
        <v>910201001</v>
      </c>
    </row>
    <row r="21" spans="1:16" ht="15.75" thickBot="1" x14ac:dyDescent="0.3">
      <c r="A21" s="14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23" t="s">
        <v>27</v>
      </c>
      <c r="M21" s="29">
        <v>383</v>
      </c>
    </row>
    <row r="22" spans="1:16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6" x14ac:dyDescent="0.25">
      <c r="A24" s="15" t="s">
        <v>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9.3132257461547852E-9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113062977.63999999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</f>
        <v>86733391.769999996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74648935+11879256.77+205200</f>
        <v>86733391.769999996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>
        <f>981845.01+1556100+340665.57-11139+307701.39</f>
        <v>3175172.9699999997</v>
      </c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23154412.899999999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246356+3910430+7849009.35+10001876.72+772611.83+597842.4+246.6-250000+26040</f>
        <v>23154412.899999999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115446988.14999998</v>
      </c>
      <c r="K51" s="45">
        <f>K52+K70+K80</f>
        <v>0</v>
      </c>
      <c r="L51" s="45">
        <f>L52+L70+L80</f>
        <v>0</v>
      </c>
      <c r="M51" s="41"/>
      <c r="N51" s="36">
        <f>J51-J32-J30</f>
        <v>-9.3132257461547852E-9</v>
      </c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76542286.549999982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189216+3003400+55266830+187564.47+189.4-8555.31+129596.01+20000</f>
        <v>58788240.569999993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J57</f>
        <v>17754045.979999997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 t="s">
        <v>104</v>
      </c>
      <c r="J57" s="41">
        <f>57140+907030+16690580+56644.47+57.2-2583.69+39138+6040</f>
        <v>17754045.979999997</v>
      </c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7703912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v>7703912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31200789.600000001</v>
      </c>
      <c r="K80" s="41">
        <f t="shared" ref="K80:L80" si="5">K81+K82+K83+K84</f>
        <v>0</v>
      </c>
      <c r="L80" s="41">
        <f t="shared" si="5"/>
        <v>0</v>
      </c>
      <c r="M80" s="41"/>
    </row>
    <row r="81" spans="1:15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5" ht="31.5" hidden="1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5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5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2691525+21480716.85+772611.83+705168.51+323427.96+33930+94797.53+574.11+496061.42+597842.4-250000+11139+205200-11139+137833.83</f>
        <v>27289689.440000001</v>
      </c>
      <c r="K84" s="41"/>
      <c r="L84" s="41"/>
      <c r="M84" s="41"/>
      <c r="O84" s="37"/>
    </row>
    <row r="85" spans="1:15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5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41">
        <f>3083459+1659.1+824848.51+1133.55</f>
        <v>3911100.16</v>
      </c>
      <c r="K86" s="41"/>
      <c r="L86" s="41"/>
      <c r="M86" s="41"/>
    </row>
    <row r="87" spans="1:15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5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5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5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5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5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5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5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5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5" x14ac:dyDescent="0.25">
      <c r="A96" s="58"/>
      <c r="B96" s="58"/>
      <c r="C96" s="58"/>
      <c r="D96" s="58"/>
      <c r="E96" s="58"/>
      <c r="F96" s="58"/>
      <c r="G96" s="59"/>
      <c r="H96" s="59"/>
      <c r="I96" s="59"/>
      <c r="J96" s="59"/>
      <c r="K96" s="59"/>
      <c r="L96" s="59"/>
      <c r="M96" s="59"/>
    </row>
    <row r="97" spans="1:82" ht="16.5" x14ac:dyDescent="0.25">
      <c r="A97" s="60" t="s">
        <v>214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</row>
    <row r="98" spans="1:82" ht="15" customHeight="1" x14ac:dyDescent="0.25">
      <c r="A98" s="62" t="s">
        <v>215</v>
      </c>
      <c r="B98" s="63" t="s">
        <v>29</v>
      </c>
      <c r="C98" s="64"/>
      <c r="D98" s="64"/>
      <c r="E98" s="64"/>
      <c r="F98" s="65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6"/>
      <c r="B99" s="67"/>
      <c r="C99" s="28"/>
      <c r="D99" s="28"/>
      <c r="E99" s="28"/>
      <c r="F99" s="68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69"/>
      <c r="B100" s="70"/>
      <c r="C100" s="71"/>
      <c r="D100" s="71"/>
      <c r="E100" s="71"/>
      <c r="F100" s="72"/>
      <c r="G100" s="30"/>
      <c r="H100" s="30"/>
      <c r="I100" s="30"/>
      <c r="J100" s="7" t="s">
        <v>38</v>
      </c>
      <c r="K100" s="73" t="s">
        <v>39</v>
      </c>
      <c r="L100" s="73" t="s">
        <v>40</v>
      </c>
      <c r="M100" s="62"/>
    </row>
    <row r="101" spans="1:82" x14ac:dyDescent="0.25">
      <c r="A101" s="74">
        <v>1</v>
      </c>
      <c r="B101" s="75">
        <v>2</v>
      </c>
      <c r="C101" s="76"/>
      <c r="D101" s="76"/>
      <c r="E101" s="76"/>
      <c r="F101" s="77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8">
        <v>1</v>
      </c>
      <c r="B102" s="43" t="s">
        <v>217</v>
      </c>
      <c r="C102" s="57"/>
      <c r="D102" s="57"/>
      <c r="E102" s="57"/>
      <c r="F102" s="57"/>
      <c r="G102" s="79">
        <v>26000</v>
      </c>
      <c r="H102" s="80" t="s">
        <v>43</v>
      </c>
      <c r="I102" s="81"/>
      <c r="J102" s="82">
        <f>J84+J86</f>
        <v>31200789.600000001</v>
      </c>
      <c r="K102" s="82">
        <f>K84</f>
        <v>0</v>
      </c>
      <c r="L102" s="82">
        <f>L84</f>
        <v>0</v>
      </c>
      <c r="M102" s="79"/>
    </row>
    <row r="103" spans="1:82" ht="132" customHeight="1" x14ac:dyDescent="0.25">
      <c r="A103" s="83" t="s">
        <v>218</v>
      </c>
      <c r="B103" s="46" t="s">
        <v>219</v>
      </c>
      <c r="C103" s="46"/>
      <c r="D103" s="46"/>
      <c r="E103" s="46"/>
      <c r="F103" s="47"/>
      <c r="G103" s="84">
        <v>26100</v>
      </c>
      <c r="H103" s="85" t="s">
        <v>43</v>
      </c>
      <c r="I103" s="86"/>
      <c r="J103" s="87"/>
      <c r="K103" s="87"/>
      <c r="L103" s="87"/>
      <c r="M103" s="40"/>
    </row>
    <row r="104" spans="1:82" ht="50.25" customHeight="1" x14ac:dyDescent="0.25">
      <c r="A104" s="83" t="s">
        <v>220</v>
      </c>
      <c r="B104" s="46" t="s">
        <v>221</v>
      </c>
      <c r="C104" s="46"/>
      <c r="D104" s="46"/>
      <c r="E104" s="46"/>
      <c r="F104" s="47"/>
      <c r="G104" s="84">
        <v>26200</v>
      </c>
      <c r="H104" s="85" t="s">
        <v>43</v>
      </c>
      <c r="I104" s="86"/>
      <c r="J104" s="87"/>
      <c r="K104" s="87"/>
      <c r="L104" s="87"/>
      <c r="M104" s="40"/>
    </row>
    <row r="105" spans="1:82" ht="43.5" customHeight="1" x14ac:dyDescent="0.25">
      <c r="A105" s="83" t="s">
        <v>222</v>
      </c>
      <c r="B105" s="46" t="s">
        <v>223</v>
      </c>
      <c r="C105" s="46"/>
      <c r="D105" s="46"/>
      <c r="E105" s="46"/>
      <c r="F105" s="47"/>
      <c r="G105" s="84">
        <v>26300</v>
      </c>
      <c r="H105" s="85" t="s">
        <v>43</v>
      </c>
      <c r="I105" s="86"/>
      <c r="J105" s="88"/>
      <c r="K105" s="88"/>
      <c r="L105" s="88"/>
      <c r="M105" s="40"/>
    </row>
    <row r="106" spans="1:82" ht="48.75" customHeight="1" x14ac:dyDescent="0.25">
      <c r="A106" s="83" t="s">
        <v>224</v>
      </c>
      <c r="B106" s="46" t="s">
        <v>225</v>
      </c>
      <c r="C106" s="46"/>
      <c r="D106" s="46"/>
      <c r="E106" s="46"/>
      <c r="F106" s="47"/>
      <c r="G106" s="84">
        <v>26400</v>
      </c>
      <c r="H106" s="85" t="s">
        <v>43</v>
      </c>
      <c r="I106" s="86"/>
      <c r="J106" s="88">
        <f>J84+J86</f>
        <v>31200789.600000001</v>
      </c>
      <c r="K106" s="88">
        <f t="shared" ref="K106:L106" si="6">K84</f>
        <v>0</v>
      </c>
      <c r="L106" s="88">
        <f t="shared" si="6"/>
        <v>0</v>
      </c>
      <c r="M106" s="40"/>
    </row>
    <row r="107" spans="1:82" ht="35.25" customHeight="1" x14ac:dyDescent="0.25">
      <c r="A107" s="83" t="s">
        <v>226</v>
      </c>
      <c r="B107" s="46" t="s">
        <v>227</v>
      </c>
      <c r="C107" s="46"/>
      <c r="D107" s="46"/>
      <c r="E107" s="46"/>
      <c r="F107" s="47"/>
      <c r="G107" s="84">
        <v>26410</v>
      </c>
      <c r="H107" s="85" t="s">
        <v>43</v>
      </c>
      <c r="I107" s="86"/>
      <c r="J107" s="88">
        <f>J106-J110</f>
        <v>9511637.700000003</v>
      </c>
      <c r="K107" s="88">
        <f t="shared" ref="K107:L108" si="7">K106</f>
        <v>0</v>
      </c>
      <c r="L107" s="88">
        <f t="shared" si="7"/>
        <v>0</v>
      </c>
      <c r="M107" s="40"/>
    </row>
    <row r="108" spans="1:82" ht="24.75" customHeight="1" x14ac:dyDescent="0.25">
      <c r="A108" s="83" t="s">
        <v>228</v>
      </c>
      <c r="B108" s="46" t="s">
        <v>229</v>
      </c>
      <c r="C108" s="46"/>
      <c r="D108" s="46"/>
      <c r="E108" s="46"/>
      <c r="F108" s="47"/>
      <c r="G108" s="84">
        <v>26411</v>
      </c>
      <c r="H108" s="85" t="s">
        <v>43</v>
      </c>
      <c r="I108" s="86"/>
      <c r="J108" s="88">
        <f>J107</f>
        <v>9511637.700000003</v>
      </c>
      <c r="K108" s="88">
        <f t="shared" si="7"/>
        <v>0</v>
      </c>
      <c r="L108" s="88">
        <f t="shared" si="7"/>
        <v>0</v>
      </c>
      <c r="M108" s="40"/>
    </row>
    <row r="109" spans="1:82" x14ac:dyDescent="0.25">
      <c r="A109" s="83" t="s">
        <v>230</v>
      </c>
      <c r="B109" s="46" t="s">
        <v>231</v>
      </c>
      <c r="C109" s="46"/>
      <c r="D109" s="46"/>
      <c r="E109" s="46"/>
      <c r="F109" s="47"/>
      <c r="G109" s="84">
        <v>26412</v>
      </c>
      <c r="H109" s="85" t="s">
        <v>43</v>
      </c>
      <c r="I109" s="86"/>
      <c r="J109" s="87"/>
      <c r="K109" s="87"/>
      <c r="L109" s="87"/>
      <c r="M109" s="40"/>
    </row>
    <row r="110" spans="1:82" ht="36.75" customHeight="1" x14ac:dyDescent="0.25">
      <c r="A110" s="83" t="s">
        <v>232</v>
      </c>
      <c r="B110" s="46" t="s">
        <v>233</v>
      </c>
      <c r="C110" s="46"/>
      <c r="D110" s="46"/>
      <c r="E110" s="46"/>
      <c r="F110" s="47"/>
      <c r="G110" s="84">
        <v>26420</v>
      </c>
      <c r="H110" s="85" t="s">
        <v>43</v>
      </c>
      <c r="I110" s="86"/>
      <c r="J110" s="87">
        <f>J43-J54-1465261</f>
        <v>21689151.899999999</v>
      </c>
      <c r="K110" s="87"/>
      <c r="L110" s="87"/>
      <c r="M110" s="40"/>
      <c r="N110" s="89"/>
    </row>
    <row r="111" spans="1:82" ht="23.25" customHeight="1" x14ac:dyDescent="0.25">
      <c r="A111" s="83" t="s">
        <v>234</v>
      </c>
      <c r="B111" s="46" t="s">
        <v>229</v>
      </c>
      <c r="C111" s="46"/>
      <c r="D111" s="46"/>
      <c r="E111" s="46"/>
      <c r="F111" s="47"/>
      <c r="G111" s="84">
        <v>26421</v>
      </c>
      <c r="H111" s="85" t="s">
        <v>43</v>
      </c>
      <c r="I111" s="86"/>
      <c r="J111" s="87">
        <f>J110</f>
        <v>21689151.899999999</v>
      </c>
      <c r="K111" s="87"/>
      <c r="L111" s="87"/>
      <c r="M111" s="40"/>
    </row>
    <row r="112" spans="1:82" ht="23.25" customHeight="1" x14ac:dyDescent="0.25">
      <c r="A112" s="83" t="s">
        <v>235</v>
      </c>
      <c r="B112" s="46" t="s">
        <v>231</v>
      </c>
      <c r="C112" s="46"/>
      <c r="D112" s="46"/>
      <c r="E112" s="46"/>
      <c r="F112" s="47"/>
      <c r="G112" s="84">
        <v>26422</v>
      </c>
      <c r="H112" s="85" t="s">
        <v>43</v>
      </c>
      <c r="I112" s="86"/>
      <c r="J112" s="87"/>
      <c r="K112" s="87"/>
      <c r="L112" s="87"/>
      <c r="M112" s="40"/>
    </row>
    <row r="113" spans="1:13" ht="29.25" customHeight="1" x14ac:dyDescent="0.25">
      <c r="A113" s="83" t="s">
        <v>236</v>
      </c>
      <c r="B113" s="46" t="s">
        <v>237</v>
      </c>
      <c r="C113" s="46"/>
      <c r="D113" s="46"/>
      <c r="E113" s="46"/>
      <c r="F113" s="47"/>
      <c r="G113" s="84">
        <v>26430</v>
      </c>
      <c r="H113" s="85" t="s">
        <v>43</v>
      </c>
      <c r="I113" s="86"/>
      <c r="J113" s="87"/>
      <c r="K113" s="87"/>
      <c r="L113" s="87"/>
      <c r="M113" s="40"/>
    </row>
    <row r="114" spans="1:13" ht="24.75" customHeight="1" x14ac:dyDescent="0.25">
      <c r="A114" s="83" t="s">
        <v>238</v>
      </c>
      <c r="B114" s="46" t="s">
        <v>239</v>
      </c>
      <c r="C114" s="46"/>
      <c r="D114" s="46"/>
      <c r="E114" s="46"/>
      <c r="F114" s="47"/>
      <c r="G114" s="84">
        <v>26440</v>
      </c>
      <c r="H114" s="85" t="s">
        <v>43</v>
      </c>
      <c r="I114" s="86"/>
      <c r="J114" s="87"/>
      <c r="K114" s="87"/>
      <c r="L114" s="87"/>
      <c r="M114" s="40"/>
    </row>
    <row r="115" spans="1:13" ht="24.75" customHeight="1" x14ac:dyDescent="0.25">
      <c r="A115" s="83" t="s">
        <v>240</v>
      </c>
      <c r="B115" s="46" t="s">
        <v>229</v>
      </c>
      <c r="C115" s="46"/>
      <c r="D115" s="46"/>
      <c r="E115" s="46"/>
      <c r="F115" s="47"/>
      <c r="G115" s="84">
        <v>26441</v>
      </c>
      <c r="H115" s="85" t="s">
        <v>43</v>
      </c>
      <c r="I115" s="86"/>
      <c r="J115" s="87"/>
      <c r="K115" s="87"/>
      <c r="L115" s="87"/>
      <c r="M115" s="40"/>
    </row>
    <row r="116" spans="1:13" x14ac:dyDescent="0.25">
      <c r="A116" s="83" t="s">
        <v>241</v>
      </c>
      <c r="B116" s="46" t="s">
        <v>231</v>
      </c>
      <c r="C116" s="46"/>
      <c r="D116" s="46"/>
      <c r="E116" s="46"/>
      <c r="F116" s="47"/>
      <c r="G116" s="84">
        <v>26442</v>
      </c>
      <c r="H116" s="85" t="s">
        <v>43</v>
      </c>
      <c r="I116" s="86"/>
      <c r="J116" s="87"/>
      <c r="K116" s="87"/>
      <c r="L116" s="87"/>
      <c r="M116" s="40"/>
    </row>
    <row r="117" spans="1:13" ht="15" customHeight="1" x14ac:dyDescent="0.25">
      <c r="A117" s="83" t="s">
        <v>242</v>
      </c>
      <c r="B117" s="46" t="s">
        <v>243</v>
      </c>
      <c r="C117" s="46"/>
      <c r="D117" s="46"/>
      <c r="E117" s="46"/>
      <c r="F117" s="47"/>
      <c r="G117" s="84">
        <v>26450</v>
      </c>
      <c r="H117" s="85" t="s">
        <v>43</v>
      </c>
      <c r="I117" s="86"/>
      <c r="J117" s="87"/>
      <c r="K117" s="87"/>
      <c r="L117" s="87"/>
      <c r="M117" s="40"/>
    </row>
    <row r="118" spans="1:13" ht="23.25" customHeight="1" x14ac:dyDescent="0.25">
      <c r="A118" s="83" t="s">
        <v>244</v>
      </c>
      <c r="B118" s="46" t="s">
        <v>229</v>
      </c>
      <c r="C118" s="46"/>
      <c r="D118" s="46"/>
      <c r="E118" s="46"/>
      <c r="F118" s="47"/>
      <c r="G118" s="84">
        <v>26451</v>
      </c>
      <c r="H118" s="85" t="s">
        <v>43</v>
      </c>
      <c r="I118" s="86"/>
      <c r="J118" s="87"/>
      <c r="K118" s="87"/>
      <c r="L118" s="87"/>
      <c r="M118" s="40"/>
    </row>
    <row r="119" spans="1:13" x14ac:dyDescent="0.25">
      <c r="A119" s="83" t="s">
        <v>245</v>
      </c>
      <c r="B119" s="46" t="s">
        <v>246</v>
      </c>
      <c r="C119" s="46"/>
      <c r="D119" s="46"/>
      <c r="E119" s="46"/>
      <c r="F119" s="47"/>
      <c r="G119" s="84">
        <v>26452</v>
      </c>
      <c r="H119" s="85" t="s">
        <v>43</v>
      </c>
      <c r="I119" s="86"/>
      <c r="J119" s="87"/>
      <c r="K119" s="87"/>
      <c r="L119" s="87"/>
      <c r="M119" s="40"/>
    </row>
    <row r="120" spans="1:13" ht="46.5" customHeight="1" x14ac:dyDescent="0.25">
      <c r="A120" s="83">
        <v>2</v>
      </c>
      <c r="B120" s="46" t="s">
        <v>247</v>
      </c>
      <c r="C120" s="46"/>
      <c r="D120" s="46"/>
      <c r="E120" s="46"/>
      <c r="F120" s="47"/>
      <c r="G120" s="84">
        <v>26500</v>
      </c>
      <c r="H120" s="85" t="s">
        <v>43</v>
      </c>
      <c r="I120" s="86"/>
      <c r="J120" s="87">
        <f>J102</f>
        <v>31200789.600000001</v>
      </c>
      <c r="K120" s="87">
        <f t="shared" ref="K120:L120" si="8">K102</f>
        <v>0</v>
      </c>
      <c r="L120" s="87">
        <f t="shared" si="8"/>
        <v>0</v>
      </c>
      <c r="M120" s="40"/>
    </row>
    <row r="121" spans="1:13" ht="15" customHeight="1" x14ac:dyDescent="0.25">
      <c r="A121" s="83"/>
      <c r="B121" s="46" t="s">
        <v>248</v>
      </c>
      <c r="C121" s="46"/>
      <c r="D121" s="46"/>
      <c r="E121" s="46"/>
      <c r="F121" s="47"/>
      <c r="G121" s="84">
        <v>26510</v>
      </c>
      <c r="H121" s="85" t="s">
        <v>43</v>
      </c>
      <c r="I121" s="86"/>
      <c r="J121" s="87"/>
      <c r="K121" s="87"/>
      <c r="L121" s="87"/>
      <c r="M121" s="40"/>
    </row>
    <row r="122" spans="1:13" ht="15" customHeight="1" x14ac:dyDescent="0.25">
      <c r="A122" s="83"/>
      <c r="B122" s="90"/>
      <c r="C122" s="91"/>
      <c r="D122" s="91"/>
      <c r="E122" s="91"/>
      <c r="F122" s="92"/>
      <c r="G122" s="84"/>
      <c r="H122" s="85">
        <v>2024</v>
      </c>
      <c r="I122" s="86"/>
      <c r="J122" s="87">
        <f>J120</f>
        <v>31200789.600000001</v>
      </c>
      <c r="K122" s="87"/>
      <c r="L122" s="87"/>
      <c r="M122" s="40"/>
    </row>
    <row r="123" spans="1:13" ht="15" customHeight="1" x14ac:dyDescent="0.25">
      <c r="A123" s="83"/>
      <c r="B123" s="90"/>
      <c r="C123" s="91"/>
      <c r="D123" s="91"/>
      <c r="E123" s="91"/>
      <c r="F123" s="92"/>
      <c r="G123" s="84"/>
      <c r="H123" s="85">
        <v>2025</v>
      </c>
      <c r="I123" s="86"/>
      <c r="J123" s="87"/>
      <c r="K123" s="87">
        <f>K120</f>
        <v>0</v>
      </c>
      <c r="L123" s="87"/>
      <c r="M123" s="40"/>
    </row>
    <row r="124" spans="1:13" x14ac:dyDescent="0.25">
      <c r="A124" s="83"/>
      <c r="B124" s="46"/>
      <c r="C124" s="46"/>
      <c r="D124" s="46"/>
      <c r="E124" s="46"/>
      <c r="F124" s="47"/>
      <c r="G124" s="84"/>
      <c r="H124" s="85">
        <v>2026</v>
      </c>
      <c r="I124" s="86"/>
      <c r="J124" s="87"/>
      <c r="K124" s="87"/>
      <c r="L124" s="87">
        <f>L120</f>
        <v>0</v>
      </c>
      <c r="M124" s="40"/>
    </row>
    <row r="125" spans="1:13" ht="50.25" customHeight="1" x14ac:dyDescent="0.25">
      <c r="A125" s="83" t="s">
        <v>249</v>
      </c>
      <c r="B125" s="46" t="s">
        <v>250</v>
      </c>
      <c r="C125" s="46"/>
      <c r="D125" s="46"/>
      <c r="E125" s="46"/>
      <c r="F125" s="47"/>
      <c r="G125" s="84">
        <v>26600</v>
      </c>
      <c r="H125" s="85" t="s">
        <v>43</v>
      </c>
      <c r="I125" s="86"/>
      <c r="J125" s="87"/>
      <c r="K125" s="87"/>
      <c r="L125" s="87"/>
      <c r="M125" s="40"/>
    </row>
    <row r="126" spans="1:13" ht="15" customHeight="1" x14ac:dyDescent="0.25">
      <c r="A126" s="83"/>
      <c r="B126" s="46" t="s">
        <v>248</v>
      </c>
      <c r="C126" s="46"/>
      <c r="D126" s="46"/>
      <c r="E126" s="46"/>
      <c r="F126" s="46"/>
      <c r="G126" s="84">
        <v>26610</v>
      </c>
      <c r="H126" s="85" t="s">
        <v>43</v>
      </c>
      <c r="I126" s="86"/>
      <c r="J126" s="40"/>
      <c r="K126" s="40"/>
      <c r="L126" s="40"/>
      <c r="M126" s="40"/>
    </row>
    <row r="127" spans="1:13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</row>
    <row r="128" spans="1:13" x14ac:dyDescent="0.25">
      <c r="B128" s="93" t="s">
        <v>251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</row>
    <row r="129" spans="2:14" x14ac:dyDescent="0.25">
      <c r="B129" s="93" t="s">
        <v>252</v>
      </c>
      <c r="C129" s="93"/>
      <c r="D129" s="93"/>
      <c r="E129" s="94" t="s">
        <v>253</v>
      </c>
      <c r="F129" s="93" t="s">
        <v>254</v>
      </c>
      <c r="G129" s="94" t="s">
        <v>255</v>
      </c>
      <c r="H129" s="94"/>
      <c r="I129" s="93"/>
      <c r="J129" s="93"/>
      <c r="K129" s="93"/>
      <c r="L129" s="93"/>
      <c r="M129" s="93"/>
    </row>
    <row r="130" spans="2:14" x14ac:dyDescent="0.25">
      <c r="B130" s="93"/>
      <c r="C130" s="93"/>
      <c r="D130" s="93"/>
      <c r="E130" s="93" t="s">
        <v>256</v>
      </c>
      <c r="F130" s="95" t="s">
        <v>257</v>
      </c>
      <c r="G130" s="93" t="s">
        <v>9</v>
      </c>
      <c r="H130" s="93"/>
      <c r="I130" s="93"/>
      <c r="J130" s="93"/>
      <c r="K130" s="93"/>
      <c r="L130" s="93"/>
      <c r="M130" s="93"/>
    </row>
    <row r="131" spans="2:14" x14ac:dyDescent="0.25"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</row>
    <row r="132" spans="2:14" x14ac:dyDescent="0.25">
      <c r="B132" s="96" t="s">
        <v>258</v>
      </c>
      <c r="C132" s="96"/>
      <c r="D132" s="96"/>
      <c r="E132" s="96"/>
      <c r="F132" s="93" t="s">
        <v>254</v>
      </c>
      <c r="G132" s="94" t="s">
        <v>259</v>
      </c>
      <c r="H132" s="94"/>
      <c r="I132" s="93"/>
      <c r="J132" s="93"/>
      <c r="K132" s="93"/>
      <c r="L132" s="93"/>
      <c r="M132" s="93"/>
    </row>
    <row r="133" spans="2:14" x14ac:dyDescent="0.25">
      <c r="C133" s="93"/>
      <c r="D133" s="93"/>
      <c r="E133" s="93"/>
      <c r="F133" s="95" t="s">
        <v>257</v>
      </c>
      <c r="G133" s="93" t="s">
        <v>9</v>
      </c>
      <c r="H133" s="93"/>
      <c r="I133" s="93"/>
      <c r="J133" s="93"/>
      <c r="K133" s="93"/>
      <c r="L133" s="93"/>
      <c r="M133" s="93"/>
    </row>
    <row r="134" spans="2:14" x14ac:dyDescent="0.25"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</row>
    <row r="135" spans="2:14" ht="23.25" x14ac:dyDescent="0.25">
      <c r="B135" s="93" t="s">
        <v>260</v>
      </c>
      <c r="C135" s="93"/>
      <c r="D135" s="93"/>
      <c r="E135" s="97" t="s">
        <v>261</v>
      </c>
      <c r="F135" s="98" t="s">
        <v>262</v>
      </c>
      <c r="G135" s="94" t="s">
        <v>263</v>
      </c>
      <c r="H135" s="93"/>
      <c r="I135" s="93"/>
      <c r="J135" s="93"/>
      <c r="K135" s="93"/>
      <c r="L135" s="93"/>
      <c r="M135" s="93"/>
    </row>
    <row r="136" spans="2:14" x14ac:dyDescent="0.25">
      <c r="B136" s="93"/>
      <c r="C136" s="93"/>
      <c r="D136" s="93"/>
      <c r="E136" s="93" t="s">
        <v>256</v>
      </c>
      <c r="F136" s="95" t="s">
        <v>264</v>
      </c>
      <c r="G136" s="93" t="s">
        <v>265</v>
      </c>
      <c r="H136" s="93"/>
      <c r="I136" s="93"/>
      <c r="J136" s="93"/>
      <c r="K136" s="93"/>
      <c r="L136" s="93"/>
      <c r="M136" s="93"/>
    </row>
    <row r="137" spans="2:14" x14ac:dyDescent="0.25">
      <c r="H137" s="99"/>
      <c r="I137" s="99"/>
      <c r="J137" s="99"/>
      <c r="K137" s="99"/>
      <c r="L137" s="99"/>
      <c r="M137" s="99"/>
      <c r="N137" s="99"/>
    </row>
    <row r="138" spans="2:14" x14ac:dyDescent="0.25">
      <c r="H138" s="93"/>
      <c r="I138" s="93"/>
      <c r="J138" s="93"/>
      <c r="K138" s="93"/>
      <c r="L138" s="93"/>
      <c r="M138" s="93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советники</vt:lpstr>
      <vt:lpstr>советники!Область_печати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2024-11-08T06:43:16Z</dcterms:created>
  <dcterms:modified xsi:type="dcterms:W3CDTF">2024-11-08T06:43:23Z</dcterms:modified>
</cp:coreProperties>
</file>