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6015" windowHeight="22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229" i="1" l="1"/>
  <c r="G215" i="1" l="1"/>
  <c r="G201" i="1" l="1"/>
  <c r="G200" i="1"/>
  <c r="G190" i="1"/>
  <c r="G191" i="1"/>
  <c r="G192" i="1"/>
  <c r="G193" i="1"/>
  <c r="G194" i="1"/>
  <c r="G195" i="1"/>
  <c r="G196" i="1"/>
  <c r="G197" i="1"/>
  <c r="G189" i="1"/>
  <c r="G185" i="1"/>
  <c r="G186" i="1"/>
  <c r="G184" i="1"/>
  <c r="G174" i="1"/>
  <c r="G173" i="1"/>
  <c r="C171" i="1"/>
  <c r="G162" i="1"/>
  <c r="G163" i="1"/>
  <c r="G164" i="1"/>
  <c r="G165" i="1"/>
  <c r="G166" i="1"/>
  <c r="G168" i="1"/>
  <c r="G169" i="1"/>
  <c r="G161" i="1"/>
  <c r="G154" i="1"/>
  <c r="G155" i="1"/>
  <c r="G156" i="1"/>
  <c r="G158" i="1"/>
  <c r="G153" i="1"/>
  <c r="G171" i="1" l="1"/>
  <c r="G125" i="1"/>
  <c r="C141" i="1" l="1"/>
  <c r="G286" i="1" l="1"/>
  <c r="C287" i="1"/>
  <c r="G285" i="1"/>
  <c r="G255" i="1"/>
  <c r="C256" i="1"/>
  <c r="G254" i="1"/>
  <c r="G228" i="1"/>
  <c r="C229" i="1"/>
  <c r="G227" i="1"/>
  <c r="G226" i="1"/>
  <c r="C203" i="1"/>
  <c r="C176" i="1" l="1"/>
  <c r="C198" i="1"/>
  <c r="C170" i="1"/>
  <c r="G140" i="1"/>
  <c r="G139" i="1"/>
  <c r="C116" i="1"/>
  <c r="G110" i="1"/>
  <c r="C111" i="1"/>
  <c r="G109" i="1"/>
  <c r="C86" i="1"/>
  <c r="G79" i="1"/>
  <c r="C80" i="1"/>
  <c r="G78" i="1"/>
  <c r="G49" i="1" l="1"/>
  <c r="C50" i="1"/>
  <c r="G25" i="1"/>
  <c r="C27" i="1"/>
  <c r="G24" i="1" l="1"/>
  <c r="G20" i="1"/>
  <c r="G19" i="1"/>
  <c r="G27" i="1" l="1"/>
  <c r="G272" i="1"/>
  <c r="G273" i="1"/>
  <c r="G274" i="1"/>
  <c r="G275" i="1"/>
  <c r="C159" i="1" l="1"/>
  <c r="G159" i="1" l="1"/>
  <c r="G138" i="1"/>
  <c r="C70" i="1"/>
  <c r="G69" i="1"/>
  <c r="G68" i="1"/>
  <c r="G67" i="1"/>
  <c r="G66" i="1"/>
  <c r="G65" i="1"/>
  <c r="G64" i="1"/>
  <c r="G72" i="1"/>
  <c r="G70" i="1" l="1"/>
  <c r="G38" i="1"/>
  <c r="G144" i="1" l="1"/>
  <c r="G131" i="1"/>
  <c r="G132" i="1"/>
  <c r="G133" i="1"/>
  <c r="G134" i="1"/>
  <c r="G135" i="1"/>
  <c r="G136" i="1"/>
  <c r="G137" i="1"/>
  <c r="G130" i="1"/>
  <c r="G124" i="1"/>
  <c r="G126" i="1"/>
  <c r="G127" i="1"/>
  <c r="G123" i="1"/>
  <c r="G114" i="1"/>
  <c r="G103" i="1"/>
  <c r="G104" i="1"/>
  <c r="G105" i="1"/>
  <c r="G106" i="1"/>
  <c r="G107" i="1"/>
  <c r="G108" i="1"/>
  <c r="G95" i="1"/>
  <c r="G96" i="1"/>
  <c r="G97" i="1"/>
  <c r="G98" i="1"/>
  <c r="G99" i="1"/>
  <c r="G83" i="1"/>
  <c r="G82" i="1"/>
  <c r="G73" i="1"/>
  <c r="G74" i="1"/>
  <c r="G75" i="1"/>
  <c r="G76" i="1"/>
  <c r="G77" i="1"/>
  <c r="G6" i="1"/>
  <c r="G7" i="1"/>
  <c r="G53" i="1"/>
  <c r="G43" i="1"/>
  <c r="G44" i="1"/>
  <c r="G45" i="1"/>
  <c r="G46" i="1"/>
  <c r="G47" i="1"/>
  <c r="G35" i="1"/>
  <c r="G36" i="1"/>
  <c r="G37" i="1"/>
  <c r="G39" i="1"/>
  <c r="G14" i="1"/>
  <c r="G15" i="1"/>
  <c r="G16" i="1"/>
  <c r="G17" i="1"/>
  <c r="G18" i="1"/>
  <c r="G21" i="1"/>
  <c r="G290" i="1"/>
  <c r="G289" i="1"/>
  <c r="G279" i="1"/>
  <c r="G280" i="1"/>
  <c r="G281" i="1"/>
  <c r="G282" i="1"/>
  <c r="G283" i="1"/>
  <c r="G284" i="1"/>
  <c r="G278" i="1"/>
  <c r="G271" i="1"/>
  <c r="G259" i="1"/>
  <c r="G248" i="1"/>
  <c r="G249" i="1"/>
  <c r="G250" i="1"/>
  <c r="G251" i="1"/>
  <c r="G252" i="1"/>
  <c r="G253" i="1"/>
  <c r="G243" i="1"/>
  <c r="G244" i="1"/>
  <c r="G245" i="1"/>
  <c r="G242" i="1"/>
  <c r="G232" i="1"/>
  <c r="G231" i="1"/>
  <c r="G220" i="1"/>
  <c r="G221" i="1"/>
  <c r="G222" i="1"/>
  <c r="G223" i="1"/>
  <c r="G224" i="1"/>
  <c r="G225" i="1"/>
  <c r="G213" i="1"/>
  <c r="G214" i="1"/>
  <c r="G216" i="1"/>
  <c r="G128" i="1" l="1"/>
  <c r="G287" i="1"/>
  <c r="G86" i="1"/>
  <c r="G80" i="1"/>
  <c r="G141" i="1"/>
  <c r="C55" i="1"/>
  <c r="C145" i="1" l="1"/>
  <c r="C128" i="1"/>
  <c r="C100" i="1"/>
  <c r="C40" i="1"/>
  <c r="C22" i="1"/>
  <c r="C11" i="1"/>
  <c r="C292" i="1"/>
  <c r="C276" i="1"/>
  <c r="C262" i="1"/>
  <c r="C246" i="1"/>
  <c r="C233" i="1"/>
  <c r="C217" i="1"/>
  <c r="C187" i="1"/>
  <c r="C234" i="1" l="1"/>
  <c r="C28" i="1"/>
  <c r="C293" i="1"/>
  <c r="C263" i="1"/>
  <c r="C56" i="1"/>
  <c r="C146" i="1"/>
  <c r="C204" i="1"/>
  <c r="C117" i="1"/>
  <c r="C87" i="1"/>
  <c r="G143" i="1"/>
  <c r="G34" i="1"/>
  <c r="G40" i="1" s="1"/>
  <c r="G42" i="1"/>
  <c r="G50" i="1" s="1"/>
  <c r="G198" i="1" l="1"/>
  <c r="G113" i="1" l="1"/>
  <c r="G116" i="1" s="1"/>
  <c r="G102" i="1"/>
  <c r="G111" i="1" s="1"/>
  <c r="G94" i="1"/>
  <c r="G52" i="1"/>
  <c r="G13" i="1"/>
  <c r="G258" i="1"/>
  <c r="G262" i="1" s="1"/>
  <c r="G247" i="1"/>
  <c r="G256" i="1" s="1"/>
  <c r="G219" i="1"/>
  <c r="G203" i="1"/>
  <c r="G176" i="1"/>
  <c r="G22" i="1" l="1"/>
  <c r="G145" i="1"/>
  <c r="G246" i="1" l="1"/>
  <c r="G212" i="1"/>
  <c r="G217" i="1" s="1"/>
  <c r="G170" i="1"/>
  <c r="G100" i="1" l="1"/>
  <c r="G5" i="1"/>
  <c r="G55" i="1"/>
  <c r="G292" i="1"/>
  <c r="G263" i="1"/>
  <c r="G233" i="1"/>
  <c r="G187" i="1"/>
  <c r="G11" i="1" l="1"/>
  <c r="G28" i="1" s="1"/>
  <c r="G177" i="1"/>
  <c r="G56" i="1"/>
  <c r="G146" i="1"/>
  <c r="G117" i="1"/>
  <c r="G87" i="1"/>
  <c r="G276" i="1"/>
  <c r="G293" i="1" s="1"/>
  <c r="G234" i="1"/>
  <c r="G204" i="1"/>
  <c r="C177" i="1"/>
</calcChain>
</file>

<file path=xl/sharedStrings.xml><?xml version="1.0" encoding="utf-8"?>
<sst xmlns="http://schemas.openxmlformats.org/spreadsheetml/2006/main" count="390" uniqueCount="111">
  <si>
    <t>Неделя 1</t>
  </si>
  <si>
    <t>День 1</t>
  </si>
  <si>
    <t xml:space="preserve">Завтрак </t>
  </si>
  <si>
    <t>Обед</t>
  </si>
  <si>
    <t>Суп из овощей</t>
  </si>
  <si>
    <t>День 2</t>
  </si>
  <si>
    <t>Котлета из птицы</t>
  </si>
  <si>
    <t>День 4</t>
  </si>
  <si>
    <t>Завтрак</t>
  </si>
  <si>
    <t>День 5</t>
  </si>
  <si>
    <t>День 6</t>
  </si>
  <si>
    <t>День 7</t>
  </si>
  <si>
    <t>День 8</t>
  </si>
  <si>
    <t>День 9</t>
  </si>
  <si>
    <t>№ рец-ры</t>
  </si>
  <si>
    <t>День 10</t>
  </si>
  <si>
    <t>Каша вязкая гречневая</t>
  </si>
  <si>
    <t>Бутерброд с маслом и сыром</t>
  </si>
  <si>
    <t>Рассольник ленинградский</t>
  </si>
  <si>
    <t>Фрукты свежие</t>
  </si>
  <si>
    <t>Чай с сахаром</t>
  </si>
  <si>
    <t>Хлеб пшеничный</t>
  </si>
  <si>
    <t>Хлеб ржаной</t>
  </si>
  <si>
    <t>Каша вязкая "Артек"</t>
  </si>
  <si>
    <t>Компот из сухофруктов</t>
  </si>
  <si>
    <t>Каша вязкая рисовая</t>
  </si>
  <si>
    <t>Суп с бобовыми</t>
  </si>
  <si>
    <t>Каша вязкая пшённая</t>
  </si>
  <si>
    <t>Яйцо отварное</t>
  </si>
  <si>
    <t>Макаронные изделия с сыром</t>
  </si>
  <si>
    <t>итого за день</t>
  </si>
  <si>
    <t>пр</t>
  </si>
  <si>
    <t>Фрикадельки куриные в соусе</t>
  </si>
  <si>
    <t>Биточки мясные</t>
  </si>
  <si>
    <t xml:space="preserve">Борщ с карт и капустой </t>
  </si>
  <si>
    <t>Кондитерские изделия</t>
  </si>
  <si>
    <t>полдник ГПД</t>
  </si>
  <si>
    <t xml:space="preserve">Сок  фруктовый </t>
  </si>
  <si>
    <t>Рыба тушеная с овощами</t>
  </si>
  <si>
    <t xml:space="preserve">Сок фруктовый  </t>
  </si>
  <si>
    <t>Печень тушённая в соусе</t>
  </si>
  <si>
    <t>Кофейный напиток</t>
  </si>
  <si>
    <t>Омлет натуральный с маслом</t>
  </si>
  <si>
    <t>Салат из солёных огурцов с луком</t>
  </si>
  <si>
    <t>Пюре картофельное</t>
  </si>
  <si>
    <t>Салат из свеклы с горошком</t>
  </si>
  <si>
    <t>Каша жидкая молочная гречневая</t>
  </si>
  <si>
    <t>Котлета мясная с соусом</t>
  </si>
  <si>
    <t>Тефтели в соусе</t>
  </si>
  <si>
    <t>Энергетическая ценность</t>
  </si>
  <si>
    <t>Углеводы</t>
  </si>
  <si>
    <t>Жиры</t>
  </si>
  <si>
    <t>Белки</t>
  </si>
  <si>
    <t>Вес блюда гр.</t>
  </si>
  <si>
    <t>Наименование блюда</t>
  </si>
  <si>
    <t>Приём пищи</t>
  </si>
  <si>
    <t>Вес блюда</t>
  </si>
  <si>
    <t>Полдник ГПД</t>
  </si>
  <si>
    <t>Итого за день</t>
  </si>
  <si>
    <t>Полдник ПГД</t>
  </si>
  <si>
    <t>Итого за завтрак</t>
  </si>
  <si>
    <t>Итого за полдник</t>
  </si>
  <si>
    <t>Итого за обед</t>
  </si>
  <si>
    <t>Всего за обед</t>
  </si>
  <si>
    <t>Всего за день</t>
  </si>
  <si>
    <t xml:space="preserve">Вес блюда </t>
  </si>
  <si>
    <t>Запеканка из творога с какао и соусом молочным</t>
  </si>
  <si>
    <t>Сок фруктовый 0,2 1 шт</t>
  </si>
  <si>
    <t>Борщ с картофелем и капустой бел.свежей</t>
  </si>
  <si>
    <t>Неделя 2</t>
  </si>
  <si>
    <t>День 3</t>
  </si>
  <si>
    <t>Сок фруктовый</t>
  </si>
  <si>
    <t>Суп с макаронными изделиями</t>
  </si>
  <si>
    <t>Птица тушённая в соусе</t>
  </si>
  <si>
    <t xml:space="preserve">Приём пищи </t>
  </si>
  <si>
    <t>Масло сливочное</t>
  </si>
  <si>
    <t>Сыр твердый</t>
  </si>
  <si>
    <t>Коктейль "Фрутто Кидс"</t>
  </si>
  <si>
    <t>Сыр твёрдый</t>
  </si>
  <si>
    <t>Печенье "Антика" 1 шт 26 г</t>
  </si>
  <si>
    <t>Овощи по сезону (солёный огурец)</t>
  </si>
  <si>
    <t>Овощи по сезону (солёный помидор)</t>
  </si>
  <si>
    <t>Овощи по сезону (салат из квашеной капусты)</t>
  </si>
  <si>
    <t>Гуляш мясной (свинина)</t>
  </si>
  <si>
    <t>Энергет. ценность</t>
  </si>
  <si>
    <t xml:space="preserve">Наименование блюда </t>
  </si>
  <si>
    <t>Сок фруктовый  1 шт</t>
  </si>
  <si>
    <t>Сок фруктовый  1 шт нкз</t>
  </si>
  <si>
    <t>Сок фруктовый  0,2 1 шт</t>
  </si>
  <si>
    <t>Блины с фруктовой начинкой со сметаной</t>
  </si>
  <si>
    <t>Морс "Фруто Няня" 1 шт</t>
  </si>
  <si>
    <t>Пирожок с повидлом "Крымхлеб" 1 шт</t>
  </si>
  <si>
    <t>Компот "Фруто Няня"</t>
  </si>
  <si>
    <t>Пирожок с яблоком "Крымхлеб" 1 шт</t>
  </si>
  <si>
    <t>Макаронные отварные изделия</t>
  </si>
  <si>
    <t>Пирожок с капустой "Крымхлеб" 1 шт</t>
  </si>
  <si>
    <t>Компот "фруто Няня" 1 шт</t>
  </si>
  <si>
    <t>Пирожок с картошкой "Крымхлеб" 1 шт</t>
  </si>
  <si>
    <t>Компот "Фруто Няня" 1 шт</t>
  </si>
  <si>
    <t xml:space="preserve">Овощи по сезону (сол. помидор) </t>
  </si>
  <si>
    <t xml:space="preserve">Сок фруктовый </t>
  </si>
  <si>
    <t>Кефир</t>
  </si>
  <si>
    <t>Сок фруктовый 0,2 л 1 шт</t>
  </si>
  <si>
    <t>Печень тушённая в соусе (говяжья)</t>
  </si>
  <si>
    <t>5-11 классы (сироты)</t>
  </si>
  <si>
    <t>Салат из квашеной капусты</t>
  </si>
  <si>
    <t>Салат из свеклы с кон. горошком</t>
  </si>
  <si>
    <t>Макаронные изделия отварные с сыром</t>
  </si>
  <si>
    <t>Птица тушённая в соусе томатном с овощами</t>
  </si>
  <si>
    <t>пр/338</t>
  </si>
  <si>
    <t>Жаркое по-домашнему (свинина)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</si>
</sst>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 tint="4.9989318521683403E-2"/>
      <name val="Times New Roman"/>
      <family val="1"/>
      <charset val="204"/>
    </font>
    <font>
      <b/>
      <sz val="1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/>
      </patternFill>
    </fill>
    <fill>
      <patternFill patternType="solid">
        <fgColor theme="9" tint="0.59999389629810485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4" tint="0.3999755851924192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4" tint="0.399975585192419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2" fillId="0" borderId="1" xfId="0" applyNumberFormat="1" applyFont="1" applyBorder="1"/>
    <xf numFmtId="2" fontId="4" fillId="2" borderId="1" xfId="0" applyNumberFormat="1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/>
    </xf>
    <xf numFmtId="0" fontId="4" fillId="2" borderId="1" xfId="0" applyFont="1" applyFill="1" applyBorder="1"/>
    <xf numFmtId="2" fontId="4" fillId="4" borderId="1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/>
    </xf>
    <xf numFmtId="2" fontId="4" fillId="8" borderId="1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vertical="center"/>
    </xf>
    <xf numFmtId="0" fontId="6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2" fillId="9" borderId="1" xfId="0" applyFont="1" applyFill="1" applyBorder="1"/>
    <xf numFmtId="2" fontId="2" fillId="9" borderId="1" xfId="0" applyNumberFormat="1" applyFont="1" applyFill="1" applyBorder="1" applyAlignment="1">
      <alignment horizontal="center"/>
    </xf>
    <xf numFmtId="2" fontId="4" fillId="9" borderId="1" xfId="0" applyNumberFormat="1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2" fontId="4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2" fontId="5" fillId="5" borderId="1" xfId="0" applyNumberFormat="1" applyFont="1" applyFill="1" applyBorder="1" applyAlignment="1">
      <alignment horizontal="center" vertical="center" wrapText="1"/>
    </xf>
    <xf numFmtId="2" fontId="3" fillId="5" borderId="1" xfId="0" applyNumberFormat="1" applyFont="1" applyFill="1" applyBorder="1" applyAlignment="1">
      <alignment horizontal="center" vertical="center" wrapText="1"/>
    </xf>
    <xf numFmtId="2" fontId="4" fillId="5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/>
    <xf numFmtId="0" fontId="4" fillId="5" borderId="1" xfId="0" applyFont="1" applyFill="1" applyBorder="1"/>
    <xf numFmtId="164" fontId="4" fillId="5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2" fontId="1" fillId="5" borderId="1" xfId="0" applyNumberFormat="1" applyFont="1" applyFill="1" applyBorder="1" applyAlignment="1">
      <alignment horizontal="center" vertical="center" wrapText="1"/>
    </xf>
    <xf numFmtId="2" fontId="4" fillId="9" borderId="1" xfId="0" applyNumberFormat="1" applyFont="1" applyFill="1" applyBorder="1" applyAlignment="1">
      <alignment horizontal="center" vertical="center" wrapText="1"/>
    </xf>
    <xf numFmtId="2" fontId="2" fillId="9" borderId="1" xfId="0" applyNumberFormat="1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/>
    </xf>
    <xf numFmtId="2" fontId="5" fillId="9" borderId="1" xfId="0" applyNumberFormat="1" applyFont="1" applyFill="1" applyBorder="1" applyAlignment="1">
      <alignment horizontal="center" vertical="center" wrapText="1"/>
    </xf>
    <xf numFmtId="2" fontId="3" fillId="9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/>
    <xf numFmtId="0" fontId="4" fillId="5" borderId="1" xfId="0" applyFont="1" applyFill="1" applyBorder="1" applyAlignment="1">
      <alignment wrapText="1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4" fillId="5" borderId="3" xfId="0" applyFont="1" applyFill="1" applyBorder="1"/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 wrapText="1"/>
    </xf>
    <xf numFmtId="0" fontId="4" fillId="2" borderId="3" xfId="0" applyFont="1" applyFill="1" applyBorder="1"/>
    <xf numFmtId="0" fontId="2" fillId="0" borderId="4" xfId="0" applyFont="1" applyBorder="1"/>
    <xf numFmtId="0" fontId="4" fillId="0" borderId="0" xfId="0" applyFont="1" applyFill="1" applyBorder="1"/>
    <xf numFmtId="0" fontId="2" fillId="0" borderId="0" xfId="0" applyFont="1" applyFill="1" applyBorder="1"/>
    <xf numFmtId="2" fontId="4" fillId="0" borderId="0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/>
    <xf numFmtId="2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Border="1"/>
    <xf numFmtId="0" fontId="4" fillId="5" borderId="0" xfId="0" applyFont="1" applyFill="1" applyBorder="1"/>
    <xf numFmtId="0" fontId="2" fillId="5" borderId="0" xfId="0" applyFont="1" applyFill="1" applyBorder="1"/>
    <xf numFmtId="2" fontId="4" fillId="5" borderId="0" xfId="0" applyNumberFormat="1" applyFont="1" applyFill="1" applyBorder="1" applyAlignment="1">
      <alignment horizontal="center"/>
    </xf>
    <xf numFmtId="2" fontId="2" fillId="5" borderId="0" xfId="0" applyNumberFormat="1" applyFont="1" applyFill="1" applyBorder="1" applyAlignment="1">
      <alignment horizontal="center"/>
    </xf>
    <xf numFmtId="0" fontId="2" fillId="5" borderId="0" xfId="0" applyNumberFormat="1" applyFont="1" applyFill="1" applyBorder="1" applyAlignment="1">
      <alignment horizontal="center"/>
    </xf>
    <xf numFmtId="0" fontId="0" fillId="5" borderId="0" xfId="0" applyFill="1" applyBorder="1"/>
    <xf numFmtId="0" fontId="0" fillId="5" borderId="0" xfId="0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2" fillId="5" borderId="5" xfId="0" applyFont="1" applyFill="1" applyBorder="1"/>
    <xf numFmtId="0" fontId="2" fillId="5" borderId="2" xfId="0" applyNumberFormat="1" applyFont="1" applyFill="1" applyBorder="1" applyAlignment="1">
      <alignment horizontal="center"/>
    </xf>
    <xf numFmtId="0" fontId="4" fillId="5" borderId="5" xfId="0" applyFont="1" applyFill="1" applyBorder="1"/>
    <xf numFmtId="0" fontId="6" fillId="5" borderId="2" xfId="0" applyFont="1" applyFill="1" applyBorder="1" applyAlignment="1">
      <alignment horizontal="center"/>
    </xf>
    <xf numFmtId="2" fontId="4" fillId="11" borderId="1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2" fontId="2" fillId="5" borderId="1" xfId="0" applyNumberFormat="1" applyFont="1" applyFill="1" applyBorder="1"/>
    <xf numFmtId="0" fontId="2" fillId="5" borderId="2" xfId="0" applyFont="1" applyFill="1" applyBorder="1" applyAlignment="1">
      <alignment horizontal="center"/>
    </xf>
    <xf numFmtId="0" fontId="2" fillId="9" borderId="1" xfId="0" applyNumberFormat="1" applyFont="1" applyFill="1" applyBorder="1" applyAlignment="1">
      <alignment horizontal="center"/>
    </xf>
    <xf numFmtId="0" fontId="2" fillId="5" borderId="4" xfId="0" applyFont="1" applyFill="1" applyBorder="1"/>
    <xf numFmtId="0" fontId="4" fillId="5" borderId="6" xfId="0" applyFont="1" applyFill="1" applyBorder="1"/>
    <xf numFmtId="0" fontId="2" fillId="5" borderId="7" xfId="0" applyFont="1" applyFill="1" applyBorder="1" applyAlignment="1">
      <alignment horizontal="center"/>
    </xf>
    <xf numFmtId="0" fontId="4" fillId="5" borderId="1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vertical="center" wrapText="1"/>
    </xf>
    <xf numFmtId="0" fontId="5" fillId="5" borderId="1" xfId="0" applyFont="1" applyFill="1" applyBorder="1"/>
    <xf numFmtId="164" fontId="2" fillId="9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9"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strike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solid">
          <fgColor indexed="64"/>
          <bgColor theme="3" tint="0.79998168889431442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A1:H87" totalsRowShown="0" headerRowDxfId="8">
  <autoFilter ref="A1:H87"/>
  <tableColumns count="8">
    <tableColumn id="1" name="Приём пищи" dataDxfId="7"/>
    <tableColumn id="2" name="Наименование блюда" dataDxfId="6"/>
    <tableColumn id="3" name="Вес блюда" dataDxfId="5"/>
    <tableColumn id="4" name="Белки" dataDxfId="4"/>
    <tableColumn id="5" name="Жиры" dataDxfId="3"/>
    <tableColumn id="6" name="Углеводы" dataDxfId="2"/>
    <tableColumn id="7" name="Энергетическая ценность" dataDxfId="1"/>
    <tableColumn id="8" name="№ рец-ры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6"/>
  <sheetViews>
    <sheetView tabSelected="1" topLeftCell="A271" workbookViewId="0">
      <selection activeCell="G229" sqref="G229"/>
    </sheetView>
  </sheetViews>
  <sheetFormatPr defaultRowHeight="15" x14ac:dyDescent="0.25"/>
  <cols>
    <col min="1" max="1" width="13.28515625" customWidth="1"/>
    <col min="2" max="2" width="47.5703125" customWidth="1"/>
    <col min="3" max="3" width="12" customWidth="1"/>
    <col min="4" max="4" width="10.28515625" customWidth="1"/>
    <col min="5" max="5" width="8.85546875" customWidth="1"/>
    <col min="6" max="6" width="9.5703125" customWidth="1"/>
    <col min="7" max="7" width="13" customWidth="1"/>
    <col min="8" max="8" width="11.140625" customWidth="1"/>
  </cols>
  <sheetData>
    <row r="1" spans="1:8" ht="45" customHeight="1" x14ac:dyDescent="0.25">
      <c r="A1" s="81" t="s">
        <v>55</v>
      </c>
      <c r="B1" s="81" t="s">
        <v>54</v>
      </c>
      <c r="C1" s="81" t="s">
        <v>56</v>
      </c>
      <c r="D1" s="81" t="s">
        <v>52</v>
      </c>
      <c r="E1" s="81" t="s">
        <v>51</v>
      </c>
      <c r="F1" s="81" t="s">
        <v>50</v>
      </c>
      <c r="G1" s="82" t="s">
        <v>49</v>
      </c>
      <c r="H1" s="81" t="s">
        <v>14</v>
      </c>
    </row>
    <row r="2" spans="1:8" x14ac:dyDescent="0.25">
      <c r="A2" s="45" t="s">
        <v>0</v>
      </c>
      <c r="B2" s="37" t="s">
        <v>104</v>
      </c>
      <c r="C2" s="37"/>
      <c r="D2" s="37"/>
      <c r="E2" s="37"/>
      <c r="F2" s="34"/>
      <c r="G2" s="46"/>
      <c r="H2" s="37"/>
    </row>
    <row r="3" spans="1:8" x14ac:dyDescent="0.25">
      <c r="A3" s="11" t="s">
        <v>1</v>
      </c>
      <c r="B3" s="33"/>
      <c r="C3" s="4"/>
      <c r="D3" s="83"/>
      <c r="E3" s="83"/>
      <c r="F3" s="83"/>
      <c r="G3" s="83"/>
      <c r="H3" s="28"/>
    </row>
    <row r="4" spans="1:8" x14ac:dyDescent="0.25">
      <c r="A4" s="34" t="s">
        <v>8</v>
      </c>
      <c r="B4" s="33"/>
      <c r="C4" s="7"/>
      <c r="D4" s="83"/>
      <c r="E4" s="83"/>
      <c r="F4" s="83"/>
      <c r="G4" s="83"/>
      <c r="H4" s="28"/>
    </row>
    <row r="5" spans="1:8" x14ac:dyDescent="0.25">
      <c r="A5" s="33"/>
      <c r="B5" s="34" t="s">
        <v>89</v>
      </c>
      <c r="C5" s="7">
        <v>225</v>
      </c>
      <c r="D5" s="14">
        <v>10.1</v>
      </c>
      <c r="E5" s="14">
        <v>14.1</v>
      </c>
      <c r="F5" s="14">
        <v>64.7</v>
      </c>
      <c r="G5" s="4">
        <f>F5*4+E5*9+D5*4</f>
        <v>426.09999999999997</v>
      </c>
      <c r="H5" s="28" t="s">
        <v>31</v>
      </c>
    </row>
    <row r="6" spans="1:8" ht="15" customHeight="1" x14ac:dyDescent="0.25">
      <c r="A6" s="33"/>
      <c r="B6" s="45" t="s">
        <v>19</v>
      </c>
      <c r="C6" s="25">
        <v>100</v>
      </c>
      <c r="D6" s="24">
        <v>0.6</v>
      </c>
      <c r="E6" s="24">
        <v>0.6</v>
      </c>
      <c r="F6" s="24">
        <v>13.6</v>
      </c>
      <c r="G6" s="24">
        <f t="shared" ref="G6:G7" si="0">F6*4+E6*9+D6*4</f>
        <v>62.199999999999996</v>
      </c>
      <c r="H6" s="26">
        <v>338</v>
      </c>
    </row>
    <row r="7" spans="1:8" x14ac:dyDescent="0.25">
      <c r="A7" s="33"/>
      <c r="B7" s="34" t="s">
        <v>20</v>
      </c>
      <c r="C7" s="7">
        <v>200</v>
      </c>
      <c r="D7" s="14">
        <v>0.6</v>
      </c>
      <c r="E7" s="14">
        <v>0.6</v>
      </c>
      <c r="F7" s="14">
        <v>13.6</v>
      </c>
      <c r="G7" s="4">
        <f t="shared" si="0"/>
        <v>62.199999999999996</v>
      </c>
      <c r="H7" s="28">
        <v>376</v>
      </c>
    </row>
    <row r="8" spans="1:8" x14ac:dyDescent="0.25">
      <c r="A8" s="33"/>
      <c r="B8" s="34"/>
      <c r="C8" s="7"/>
      <c r="D8" s="14"/>
      <c r="E8" s="14"/>
      <c r="F8" s="14"/>
      <c r="G8" s="14"/>
      <c r="H8" s="28"/>
    </row>
    <row r="9" spans="1:8" x14ac:dyDescent="0.25">
      <c r="A9" s="33"/>
      <c r="B9" s="34"/>
      <c r="C9" s="7"/>
      <c r="D9" s="14"/>
      <c r="E9" s="14"/>
      <c r="F9" s="14"/>
      <c r="G9" s="14"/>
      <c r="H9" s="28"/>
    </row>
    <row r="10" spans="1:8" x14ac:dyDescent="0.25">
      <c r="A10" s="33"/>
      <c r="B10" s="34"/>
      <c r="C10" s="7"/>
      <c r="D10" s="14"/>
      <c r="E10" s="14"/>
      <c r="F10" s="14"/>
      <c r="G10" s="14"/>
      <c r="H10" s="28"/>
    </row>
    <row r="11" spans="1:8" x14ac:dyDescent="0.25">
      <c r="A11" s="33" t="s">
        <v>60</v>
      </c>
      <c r="B11" s="34"/>
      <c r="C11" s="12">
        <f>SUM(C5:C10)</f>
        <v>525</v>
      </c>
      <c r="D11" s="14"/>
      <c r="E11" s="14"/>
      <c r="F11" s="14"/>
      <c r="G11" s="9">
        <f>SUM(G5:G10)</f>
        <v>550.5</v>
      </c>
      <c r="H11" s="28"/>
    </row>
    <row r="12" spans="1:8" x14ac:dyDescent="0.25">
      <c r="A12" s="34" t="s">
        <v>3</v>
      </c>
      <c r="B12" s="34"/>
      <c r="C12" s="7"/>
      <c r="D12" s="14"/>
      <c r="E12" s="14"/>
      <c r="F12" s="14"/>
      <c r="G12" s="14"/>
      <c r="H12" s="28"/>
    </row>
    <row r="13" spans="1:8" x14ac:dyDescent="0.25">
      <c r="A13" s="33"/>
      <c r="B13" s="34" t="s">
        <v>80</v>
      </c>
      <c r="C13" s="25">
        <v>60</v>
      </c>
      <c r="D13" s="24">
        <v>0.3</v>
      </c>
      <c r="E13" s="24">
        <v>0.03</v>
      </c>
      <c r="F13" s="24">
        <v>1.2</v>
      </c>
      <c r="G13" s="24">
        <f t="shared" ref="G13:G21" si="1">F13*4+E13*9+D13*4</f>
        <v>6.2700000000000005</v>
      </c>
      <c r="H13" s="26">
        <v>70</v>
      </c>
    </row>
    <row r="14" spans="1:8" x14ac:dyDescent="0.25">
      <c r="A14" s="33"/>
      <c r="B14" s="34" t="s">
        <v>26</v>
      </c>
      <c r="C14" s="27">
        <v>250</v>
      </c>
      <c r="D14" s="14">
        <v>5.5</v>
      </c>
      <c r="E14" s="14">
        <v>5.3</v>
      </c>
      <c r="F14" s="14">
        <v>16.5</v>
      </c>
      <c r="G14" s="24">
        <f t="shared" si="1"/>
        <v>135.69999999999999</v>
      </c>
      <c r="H14" s="28">
        <v>82</v>
      </c>
    </row>
    <row r="15" spans="1:8" x14ac:dyDescent="0.25">
      <c r="A15" s="33"/>
      <c r="B15" s="34" t="s">
        <v>38</v>
      </c>
      <c r="C15" s="27">
        <v>100</v>
      </c>
      <c r="D15" s="14">
        <v>9.8000000000000007</v>
      </c>
      <c r="E15" s="14">
        <v>5</v>
      </c>
      <c r="F15" s="14">
        <v>3.8</v>
      </c>
      <c r="G15" s="24">
        <f t="shared" si="1"/>
        <v>99.4</v>
      </c>
      <c r="H15" s="28">
        <v>229</v>
      </c>
    </row>
    <row r="16" spans="1:8" ht="18" customHeight="1" x14ac:dyDescent="0.25">
      <c r="A16" s="33"/>
      <c r="B16" s="34" t="s">
        <v>25</v>
      </c>
      <c r="C16" s="27">
        <v>180</v>
      </c>
      <c r="D16" s="14">
        <v>3</v>
      </c>
      <c r="E16" s="14">
        <v>5</v>
      </c>
      <c r="F16" s="14">
        <v>31.8</v>
      </c>
      <c r="G16" s="24">
        <f t="shared" si="1"/>
        <v>184.2</v>
      </c>
      <c r="H16" s="28">
        <v>303</v>
      </c>
    </row>
    <row r="17" spans="1:8" ht="17.25" customHeight="1" x14ac:dyDescent="0.25">
      <c r="A17" s="33"/>
      <c r="B17" s="34" t="s">
        <v>20</v>
      </c>
      <c r="C17" s="27">
        <v>200</v>
      </c>
      <c r="D17" s="14">
        <v>7.0000000000000007E-2</v>
      </c>
      <c r="E17" s="14">
        <v>0.02</v>
      </c>
      <c r="F17" s="14">
        <v>15</v>
      </c>
      <c r="G17" s="24">
        <f t="shared" si="1"/>
        <v>60.46</v>
      </c>
      <c r="H17" s="28">
        <v>376</v>
      </c>
    </row>
    <row r="18" spans="1:8" ht="18.75" customHeight="1" x14ac:dyDescent="0.25">
      <c r="A18" s="33"/>
      <c r="B18" s="34" t="s">
        <v>21</v>
      </c>
      <c r="C18" s="27">
        <v>30</v>
      </c>
      <c r="D18" s="14">
        <v>2.4</v>
      </c>
      <c r="E18" s="14">
        <v>0.3</v>
      </c>
      <c r="F18" s="14">
        <v>14.7</v>
      </c>
      <c r="G18" s="24">
        <f t="shared" si="1"/>
        <v>71.099999999999994</v>
      </c>
      <c r="H18" s="28" t="s">
        <v>31</v>
      </c>
    </row>
    <row r="19" spans="1:8" x14ac:dyDescent="0.25">
      <c r="A19" s="33"/>
      <c r="B19" s="34" t="s">
        <v>75</v>
      </c>
      <c r="C19" s="27">
        <v>5</v>
      </c>
      <c r="D19" s="14">
        <v>0</v>
      </c>
      <c r="E19" s="14">
        <v>4.0999999999999996</v>
      </c>
      <c r="F19" s="14">
        <v>0.02</v>
      </c>
      <c r="G19" s="94">
        <f t="shared" si="1"/>
        <v>36.979999999999997</v>
      </c>
      <c r="H19" s="28" t="s">
        <v>31</v>
      </c>
    </row>
    <row r="20" spans="1:8" ht="18" customHeight="1" x14ac:dyDescent="0.25">
      <c r="A20" s="33"/>
      <c r="B20" s="34" t="s">
        <v>76</v>
      </c>
      <c r="C20" s="27">
        <v>20</v>
      </c>
      <c r="D20" s="14">
        <v>7</v>
      </c>
      <c r="E20" s="14">
        <v>8.8000000000000007</v>
      </c>
      <c r="F20" s="14">
        <v>0</v>
      </c>
      <c r="G20" s="24">
        <f t="shared" si="1"/>
        <v>107.2</v>
      </c>
      <c r="H20" s="28"/>
    </row>
    <row r="21" spans="1:8" x14ac:dyDescent="0.25">
      <c r="A21" s="33"/>
      <c r="B21" s="45" t="s">
        <v>22</v>
      </c>
      <c r="C21" s="25">
        <v>30</v>
      </c>
      <c r="D21" s="24">
        <v>2.4</v>
      </c>
      <c r="E21" s="24">
        <v>0.3</v>
      </c>
      <c r="F21" s="24">
        <v>14.7</v>
      </c>
      <c r="G21" s="24">
        <f t="shared" si="1"/>
        <v>71.099999999999994</v>
      </c>
      <c r="H21" s="26" t="s">
        <v>31</v>
      </c>
    </row>
    <row r="22" spans="1:8" x14ac:dyDescent="0.25">
      <c r="A22" s="33" t="s">
        <v>62</v>
      </c>
      <c r="B22" s="34"/>
      <c r="C22" s="12">
        <f>SUM(C13:C21)</f>
        <v>875</v>
      </c>
      <c r="D22" s="14"/>
      <c r="E22" s="14"/>
      <c r="F22" s="14"/>
      <c r="G22" s="9">
        <f>SUM(G13:G21)</f>
        <v>772.41000000000008</v>
      </c>
      <c r="H22" s="28"/>
    </row>
    <row r="23" spans="1:8" x14ac:dyDescent="0.25">
      <c r="A23" s="34" t="s">
        <v>57</v>
      </c>
      <c r="B23" s="34"/>
      <c r="C23" s="7"/>
      <c r="D23" s="14"/>
      <c r="E23" s="14"/>
      <c r="F23" s="14"/>
      <c r="G23" s="14"/>
      <c r="H23" s="28"/>
    </row>
    <row r="24" spans="1:8" ht="15" customHeight="1" x14ac:dyDescent="0.25">
      <c r="A24" s="33"/>
      <c r="B24" s="45" t="s">
        <v>90</v>
      </c>
      <c r="C24" s="39">
        <v>200</v>
      </c>
      <c r="D24" s="40">
        <v>0</v>
      </c>
      <c r="E24" s="40">
        <v>0</v>
      </c>
      <c r="F24" s="40">
        <v>21.2</v>
      </c>
      <c r="G24" s="40">
        <f>F24*4+E24*9+D24*4</f>
        <v>84.8</v>
      </c>
      <c r="H24" s="41" t="s">
        <v>31</v>
      </c>
    </row>
    <row r="25" spans="1:8" ht="17.25" customHeight="1" x14ac:dyDescent="0.25">
      <c r="A25" s="33"/>
      <c r="B25" s="34" t="s">
        <v>91</v>
      </c>
      <c r="C25" s="27">
        <v>80</v>
      </c>
      <c r="D25" s="14">
        <v>4</v>
      </c>
      <c r="E25" s="14">
        <v>4</v>
      </c>
      <c r="F25" s="14">
        <v>5.5</v>
      </c>
      <c r="G25" s="40">
        <f>F25*4+E25*9+D25*4</f>
        <v>74</v>
      </c>
      <c r="H25" s="28" t="s">
        <v>31</v>
      </c>
    </row>
    <row r="26" spans="1:8" x14ac:dyDescent="0.25">
      <c r="A26" s="33"/>
      <c r="B26" s="34"/>
      <c r="C26" s="27"/>
      <c r="D26" s="14"/>
      <c r="E26" s="14"/>
      <c r="F26" s="14"/>
      <c r="G26" s="40"/>
      <c r="H26" s="28"/>
    </row>
    <row r="27" spans="1:8" ht="19.5" customHeight="1" x14ac:dyDescent="0.25">
      <c r="A27" s="33" t="s">
        <v>61</v>
      </c>
      <c r="B27" s="33"/>
      <c r="C27" s="12">
        <f>SUM(C24:C26)</f>
        <v>280</v>
      </c>
      <c r="D27" s="14"/>
      <c r="E27" s="14"/>
      <c r="F27" s="14"/>
      <c r="G27" s="9">
        <f>SUM(G24:G26)</f>
        <v>158.80000000000001</v>
      </c>
      <c r="H27" s="28"/>
    </row>
    <row r="28" spans="1:8" x14ac:dyDescent="0.25">
      <c r="A28" s="34" t="s">
        <v>58</v>
      </c>
      <c r="B28" s="33"/>
      <c r="C28" s="9">
        <f>C11+C22+C27</f>
        <v>1680</v>
      </c>
      <c r="D28" s="14"/>
      <c r="E28" s="14"/>
      <c r="F28" s="14"/>
      <c r="G28" s="9">
        <f>G11+G22+G27</f>
        <v>1481.71</v>
      </c>
      <c r="H28" s="28"/>
    </row>
    <row r="29" spans="1:8" x14ac:dyDescent="0.25">
      <c r="A29" s="87"/>
      <c r="B29" s="33"/>
      <c r="C29" s="27"/>
      <c r="D29" s="14"/>
      <c r="E29" s="14"/>
      <c r="F29" s="14"/>
      <c r="G29" s="27"/>
      <c r="H29" s="88"/>
    </row>
    <row r="30" spans="1:8" ht="40.5" customHeight="1" x14ac:dyDescent="0.25">
      <c r="A30" s="16" t="s">
        <v>55</v>
      </c>
      <c r="B30" s="16" t="s">
        <v>54</v>
      </c>
      <c r="C30" s="16" t="s">
        <v>56</v>
      </c>
      <c r="D30" s="16" t="s">
        <v>52</v>
      </c>
      <c r="E30" s="16" t="s">
        <v>51</v>
      </c>
      <c r="F30" s="16" t="s">
        <v>50</v>
      </c>
      <c r="G30" s="22" t="s">
        <v>84</v>
      </c>
      <c r="H30" s="16" t="s">
        <v>14</v>
      </c>
    </row>
    <row r="31" spans="1:8" ht="21" customHeight="1" x14ac:dyDescent="0.25">
      <c r="A31" s="45" t="s">
        <v>0</v>
      </c>
      <c r="B31" s="50"/>
      <c r="C31" s="50"/>
      <c r="D31" s="50"/>
      <c r="E31" s="50"/>
      <c r="F31" s="50"/>
      <c r="G31" s="51"/>
      <c r="H31" s="50"/>
    </row>
    <row r="32" spans="1:8" ht="18.600000000000001" customHeight="1" x14ac:dyDescent="0.25">
      <c r="A32" s="11" t="s">
        <v>5</v>
      </c>
      <c r="B32" s="33"/>
      <c r="C32" s="14"/>
      <c r="D32" s="83"/>
      <c r="E32" s="83"/>
      <c r="F32" s="83"/>
      <c r="G32" s="83"/>
      <c r="H32" s="28"/>
    </row>
    <row r="33" spans="1:8" ht="13.15" customHeight="1" x14ac:dyDescent="0.25">
      <c r="A33" s="34" t="s">
        <v>8</v>
      </c>
      <c r="B33" s="33"/>
      <c r="C33" s="27"/>
      <c r="D33" s="83"/>
      <c r="E33" s="83"/>
      <c r="F33" s="83"/>
      <c r="G33" s="83"/>
      <c r="H33" s="28"/>
    </row>
    <row r="34" spans="1:8" ht="16.149999999999999" customHeight="1" x14ac:dyDescent="0.25">
      <c r="A34" s="33"/>
      <c r="B34" s="92" t="s">
        <v>46</v>
      </c>
      <c r="C34" s="39">
        <v>200</v>
      </c>
      <c r="D34" s="40">
        <v>9.09</v>
      </c>
      <c r="E34" s="40">
        <v>12.99</v>
      </c>
      <c r="F34" s="40">
        <v>35.18</v>
      </c>
      <c r="G34" s="40">
        <f>F34*4+E34*9+D34*4</f>
        <v>293.99</v>
      </c>
      <c r="H34" s="26">
        <v>182</v>
      </c>
    </row>
    <row r="35" spans="1:8" ht="15.75" customHeight="1" x14ac:dyDescent="0.25">
      <c r="A35" s="33"/>
      <c r="B35" s="34" t="s">
        <v>17</v>
      </c>
      <c r="C35" s="27">
        <v>70</v>
      </c>
      <c r="D35" s="14">
        <v>7.8</v>
      </c>
      <c r="E35" s="14">
        <v>11.1</v>
      </c>
      <c r="F35" s="14">
        <v>19.899999999999999</v>
      </c>
      <c r="G35" s="40">
        <f t="shared" ref="G35:G39" si="2">F35*4+E35*9+D35*4</f>
        <v>210.7</v>
      </c>
      <c r="H35" s="28">
        <v>3</v>
      </c>
    </row>
    <row r="36" spans="1:8" ht="15.75" customHeight="1" x14ac:dyDescent="0.25">
      <c r="A36" s="33"/>
      <c r="B36" s="34" t="s">
        <v>24</v>
      </c>
      <c r="C36" s="27">
        <v>200</v>
      </c>
      <c r="D36" s="14">
        <v>0.7</v>
      </c>
      <c r="E36" s="14">
        <v>0.01</v>
      </c>
      <c r="F36" s="14">
        <v>12</v>
      </c>
      <c r="G36" s="40">
        <f t="shared" si="2"/>
        <v>50.89</v>
      </c>
      <c r="H36" s="28">
        <v>349</v>
      </c>
    </row>
    <row r="37" spans="1:8" x14ac:dyDescent="0.25">
      <c r="A37" s="33"/>
      <c r="B37" s="34" t="s">
        <v>28</v>
      </c>
      <c r="C37" s="27">
        <v>50</v>
      </c>
      <c r="D37" s="14">
        <v>6.3</v>
      </c>
      <c r="E37" s="14">
        <v>5.8</v>
      </c>
      <c r="F37" s="14">
        <v>0.4</v>
      </c>
      <c r="G37" s="40">
        <f t="shared" si="2"/>
        <v>79</v>
      </c>
      <c r="H37" s="28">
        <v>209</v>
      </c>
    </row>
    <row r="38" spans="1:8" ht="15" customHeight="1" x14ac:dyDescent="0.25">
      <c r="A38" s="33"/>
      <c r="B38" s="34" t="s">
        <v>35</v>
      </c>
      <c r="C38" s="27">
        <v>30</v>
      </c>
      <c r="D38" s="14">
        <v>2.9</v>
      </c>
      <c r="E38" s="14">
        <v>8.6</v>
      </c>
      <c r="F38" s="14">
        <v>28.3</v>
      </c>
      <c r="G38" s="40">
        <f t="shared" si="2"/>
        <v>202.2</v>
      </c>
      <c r="H38" s="28" t="s">
        <v>31</v>
      </c>
    </row>
    <row r="39" spans="1:8" x14ac:dyDescent="0.25">
      <c r="A39" s="33"/>
      <c r="B39" s="34" t="s">
        <v>19</v>
      </c>
      <c r="C39" s="27">
        <v>100</v>
      </c>
      <c r="D39" s="14">
        <v>0.6</v>
      </c>
      <c r="E39" s="14">
        <v>0.6</v>
      </c>
      <c r="F39" s="14">
        <v>13.6</v>
      </c>
      <c r="G39" s="40">
        <f t="shared" si="2"/>
        <v>62.199999999999996</v>
      </c>
      <c r="H39" s="28" t="s">
        <v>31</v>
      </c>
    </row>
    <row r="40" spans="1:8" ht="13.5" customHeight="1" x14ac:dyDescent="0.25">
      <c r="A40" s="33" t="s">
        <v>60</v>
      </c>
      <c r="B40" s="34"/>
      <c r="C40" s="12">
        <f>SUM(C34:C39)</f>
        <v>650</v>
      </c>
      <c r="D40" s="14"/>
      <c r="E40" s="14"/>
      <c r="F40" s="14"/>
      <c r="G40" s="9">
        <f>SUM(G34:G39)</f>
        <v>898.98</v>
      </c>
      <c r="H40" s="28"/>
    </row>
    <row r="41" spans="1:8" x14ac:dyDescent="0.25">
      <c r="A41" s="34" t="s">
        <v>3</v>
      </c>
      <c r="B41" s="34"/>
      <c r="C41" s="27"/>
      <c r="D41" s="14"/>
      <c r="E41" s="14"/>
      <c r="F41" s="14"/>
      <c r="G41" s="14"/>
      <c r="H41" s="28"/>
    </row>
    <row r="42" spans="1:8" x14ac:dyDescent="0.25">
      <c r="A42" s="33"/>
      <c r="B42" s="34" t="s">
        <v>105</v>
      </c>
      <c r="C42" s="27">
        <v>50</v>
      </c>
      <c r="D42" s="14">
        <v>1.03</v>
      </c>
      <c r="E42" s="14">
        <v>5</v>
      </c>
      <c r="F42" s="14">
        <v>5.07</v>
      </c>
      <c r="G42" s="14">
        <f>F42*4+E42*9+D42*4</f>
        <v>69.400000000000006</v>
      </c>
      <c r="H42" s="28">
        <v>47</v>
      </c>
    </row>
    <row r="43" spans="1:8" x14ac:dyDescent="0.25">
      <c r="A43" s="33"/>
      <c r="B43" s="34" t="s">
        <v>68</v>
      </c>
      <c r="C43" s="27">
        <v>250</v>
      </c>
      <c r="D43" s="14">
        <v>2.6</v>
      </c>
      <c r="E43" s="14">
        <v>8.6</v>
      </c>
      <c r="F43" s="14">
        <v>11.9</v>
      </c>
      <c r="G43" s="14">
        <f t="shared" ref="G43:G49" si="3">F43*4+E43*9+D43*4</f>
        <v>135.4</v>
      </c>
      <c r="H43" s="28">
        <v>82</v>
      </c>
    </row>
    <row r="44" spans="1:8" x14ac:dyDescent="0.25">
      <c r="A44" s="33"/>
      <c r="B44" s="34" t="s">
        <v>47</v>
      </c>
      <c r="C44" s="27">
        <v>100</v>
      </c>
      <c r="D44" s="14">
        <v>9.1</v>
      </c>
      <c r="E44" s="14">
        <v>24</v>
      </c>
      <c r="F44" s="14">
        <v>10.4</v>
      </c>
      <c r="G44" s="14">
        <f t="shared" si="3"/>
        <v>294</v>
      </c>
      <c r="H44" s="28">
        <v>268</v>
      </c>
    </row>
    <row r="45" spans="1:8" x14ac:dyDescent="0.25">
      <c r="A45" s="33"/>
      <c r="B45" s="34" t="s">
        <v>23</v>
      </c>
      <c r="C45" s="27">
        <v>180</v>
      </c>
      <c r="D45" s="14">
        <v>4.8</v>
      </c>
      <c r="E45" s="14">
        <v>5.2</v>
      </c>
      <c r="F45" s="14">
        <v>29.5</v>
      </c>
      <c r="G45" s="14">
        <f t="shared" si="3"/>
        <v>184</v>
      </c>
      <c r="H45" s="28">
        <v>303</v>
      </c>
    </row>
    <row r="46" spans="1:8" ht="15" customHeight="1" x14ac:dyDescent="0.25">
      <c r="A46" s="33"/>
      <c r="B46" s="34" t="s">
        <v>37</v>
      </c>
      <c r="C46" s="27">
        <v>200</v>
      </c>
      <c r="D46" s="14">
        <v>1</v>
      </c>
      <c r="E46" s="14">
        <v>0</v>
      </c>
      <c r="F46" s="14">
        <v>20.2</v>
      </c>
      <c r="G46" s="14">
        <f t="shared" si="3"/>
        <v>84.8</v>
      </c>
      <c r="H46" s="28">
        <v>389</v>
      </c>
    </row>
    <row r="47" spans="1:8" ht="15.75" customHeight="1" x14ac:dyDescent="0.25">
      <c r="A47" s="33"/>
      <c r="B47" s="34" t="s">
        <v>21</v>
      </c>
      <c r="C47" s="27">
        <v>50</v>
      </c>
      <c r="D47" s="14">
        <v>2.4</v>
      </c>
      <c r="E47" s="14">
        <v>0.3</v>
      </c>
      <c r="F47" s="14">
        <v>14.7</v>
      </c>
      <c r="G47" s="14">
        <f t="shared" si="3"/>
        <v>71.099999999999994</v>
      </c>
      <c r="H47" s="28" t="s">
        <v>31</v>
      </c>
    </row>
    <row r="48" spans="1:8" x14ac:dyDescent="0.25">
      <c r="A48" s="33"/>
      <c r="B48" s="45"/>
      <c r="C48" s="25"/>
      <c r="D48" s="24"/>
      <c r="E48" s="24"/>
      <c r="F48" s="24"/>
      <c r="G48" s="14"/>
      <c r="H48" s="26"/>
    </row>
    <row r="49" spans="1:8" ht="15.75" customHeight="1" x14ac:dyDescent="0.25">
      <c r="A49" s="33"/>
      <c r="B49" s="45" t="s">
        <v>77</v>
      </c>
      <c r="C49" s="25">
        <v>200</v>
      </c>
      <c r="D49" s="24">
        <v>5.6</v>
      </c>
      <c r="E49" s="24">
        <v>5.6</v>
      </c>
      <c r="F49" s="24">
        <v>20</v>
      </c>
      <c r="G49" s="14">
        <f t="shared" si="3"/>
        <v>152.80000000000001</v>
      </c>
      <c r="H49" s="26" t="s">
        <v>31</v>
      </c>
    </row>
    <row r="50" spans="1:8" ht="16.899999999999999" customHeight="1" x14ac:dyDescent="0.25">
      <c r="A50" s="33" t="s">
        <v>62</v>
      </c>
      <c r="B50" s="45"/>
      <c r="C50" s="15">
        <f>SUM(C42:C49)</f>
        <v>1030</v>
      </c>
      <c r="D50" s="24"/>
      <c r="E50" s="24"/>
      <c r="F50" s="24"/>
      <c r="G50" s="10">
        <f>SUM(G42:G49)</f>
        <v>991.5</v>
      </c>
      <c r="H50" s="26"/>
    </row>
    <row r="51" spans="1:8" ht="13.5" customHeight="1" x14ac:dyDescent="0.25">
      <c r="A51" s="33"/>
      <c r="B51" s="45"/>
      <c r="C51" s="25"/>
      <c r="D51" s="24"/>
      <c r="E51" s="24"/>
      <c r="F51" s="24"/>
      <c r="G51" s="24"/>
      <c r="H51" s="26"/>
    </row>
    <row r="52" spans="1:8" x14ac:dyDescent="0.25">
      <c r="A52" s="34" t="s">
        <v>59</v>
      </c>
      <c r="B52" s="45" t="s">
        <v>92</v>
      </c>
      <c r="C52" s="25">
        <v>200</v>
      </c>
      <c r="D52" s="24">
        <v>0</v>
      </c>
      <c r="E52" s="24">
        <v>0</v>
      </c>
      <c r="F52" s="24">
        <v>22</v>
      </c>
      <c r="G52" s="24">
        <f>F52*4+E52*9+D52*4</f>
        <v>88</v>
      </c>
      <c r="H52" s="26" t="s">
        <v>31</v>
      </c>
    </row>
    <row r="53" spans="1:8" x14ac:dyDescent="0.25">
      <c r="A53" s="33"/>
      <c r="B53" s="45" t="s">
        <v>93</v>
      </c>
      <c r="C53" s="25">
        <v>80</v>
      </c>
      <c r="D53" s="24">
        <v>5.2</v>
      </c>
      <c r="E53" s="24">
        <v>9.6</v>
      </c>
      <c r="F53" s="24">
        <v>36.799999999999997</v>
      </c>
      <c r="G53" s="24">
        <f t="shared" ref="G53" si="4">F53*4+E53*9+D53*4</f>
        <v>254.39999999999998</v>
      </c>
      <c r="H53" s="26" t="s">
        <v>31</v>
      </c>
    </row>
    <row r="54" spans="1:8" ht="15.75" customHeight="1" x14ac:dyDescent="0.25">
      <c r="A54" s="33"/>
      <c r="B54" s="45"/>
      <c r="C54" s="25"/>
      <c r="D54" s="24"/>
      <c r="E54" s="24"/>
      <c r="F54" s="24"/>
      <c r="G54" s="24"/>
      <c r="H54" s="26"/>
    </row>
    <row r="55" spans="1:8" ht="15.75" customHeight="1" x14ac:dyDescent="0.25">
      <c r="A55" s="33" t="s">
        <v>61</v>
      </c>
      <c r="B55" s="23"/>
      <c r="C55" s="15">
        <f>SUM(C52:C54)</f>
        <v>280</v>
      </c>
      <c r="D55" s="24"/>
      <c r="E55" s="24"/>
      <c r="F55" s="24"/>
      <c r="G55" s="10">
        <f>G52+G53+G54</f>
        <v>342.4</v>
      </c>
      <c r="H55" s="26"/>
    </row>
    <row r="56" spans="1:8" ht="14.45" customHeight="1" x14ac:dyDescent="0.25">
      <c r="A56" s="34" t="s">
        <v>58</v>
      </c>
      <c r="B56" s="33"/>
      <c r="C56" s="12">
        <f>C40+C50+C55</f>
        <v>1960</v>
      </c>
      <c r="D56" s="14"/>
      <c r="E56" s="14"/>
      <c r="F56" s="14"/>
      <c r="G56" s="9">
        <f>G40+G50+G55</f>
        <v>2232.88</v>
      </c>
      <c r="H56" s="28"/>
    </row>
    <row r="57" spans="1:8" ht="15.75" customHeight="1" x14ac:dyDescent="0.25">
      <c r="A57" s="68"/>
      <c r="B57" s="69"/>
      <c r="C57" s="70"/>
      <c r="D57" s="71"/>
      <c r="E57" s="71"/>
      <c r="F57" s="71"/>
      <c r="G57" s="70"/>
      <c r="H57" s="72"/>
    </row>
    <row r="58" spans="1:8" ht="15.75" customHeight="1" x14ac:dyDescent="0.25">
      <c r="A58" s="73"/>
      <c r="B58" s="73"/>
      <c r="C58" s="74"/>
      <c r="D58" s="74"/>
      <c r="E58" s="74"/>
      <c r="F58" s="74"/>
      <c r="G58" s="74"/>
      <c r="H58" s="74"/>
    </row>
    <row r="60" spans="1:8" ht="50.25" customHeight="1" x14ac:dyDescent="0.25">
      <c r="A60" s="16" t="s">
        <v>55</v>
      </c>
      <c r="B60" s="16" t="s">
        <v>54</v>
      </c>
      <c r="C60" s="16" t="s">
        <v>56</v>
      </c>
      <c r="D60" s="16" t="s">
        <v>52</v>
      </c>
      <c r="E60" s="16" t="s">
        <v>51</v>
      </c>
      <c r="F60" s="16" t="s">
        <v>50</v>
      </c>
      <c r="G60" s="22" t="s">
        <v>84</v>
      </c>
      <c r="H60" s="16" t="s">
        <v>14</v>
      </c>
    </row>
    <row r="61" spans="1:8" x14ac:dyDescent="0.25">
      <c r="A61" s="45" t="s">
        <v>0</v>
      </c>
      <c r="B61" s="50"/>
      <c r="C61" s="50"/>
      <c r="D61" s="50"/>
      <c r="E61" s="50"/>
      <c r="F61" s="50"/>
      <c r="G61" s="51"/>
      <c r="H61" s="50"/>
    </row>
    <row r="62" spans="1:8" x14ac:dyDescent="0.25">
      <c r="A62" s="11" t="s">
        <v>70</v>
      </c>
      <c r="B62" s="33"/>
      <c r="C62" s="28"/>
      <c r="D62" s="33"/>
      <c r="E62" s="33"/>
      <c r="F62" s="33"/>
      <c r="G62" s="33"/>
      <c r="H62" s="28"/>
    </row>
    <row r="63" spans="1:8" x14ac:dyDescent="0.25">
      <c r="A63" s="34" t="s">
        <v>8</v>
      </c>
      <c r="B63" s="33"/>
      <c r="C63" s="14"/>
      <c r="D63" s="83"/>
      <c r="E63" s="83"/>
      <c r="F63" s="83"/>
      <c r="G63" s="83"/>
      <c r="H63" s="28"/>
    </row>
    <row r="64" spans="1:8" x14ac:dyDescent="0.25">
      <c r="A64" s="34"/>
      <c r="B64" s="34" t="s">
        <v>45</v>
      </c>
      <c r="C64" s="27">
        <v>60</v>
      </c>
      <c r="D64" s="14">
        <v>1</v>
      </c>
      <c r="E64" s="14">
        <v>2.5</v>
      </c>
      <c r="F64" s="14">
        <v>4.4000000000000004</v>
      </c>
      <c r="G64" s="14">
        <f t="shared" ref="G64:G69" si="5">F64*4+E64*9+D64*4</f>
        <v>44.1</v>
      </c>
      <c r="H64" s="28">
        <v>53</v>
      </c>
    </row>
    <row r="65" spans="1:8" x14ac:dyDescent="0.25">
      <c r="A65" s="34"/>
      <c r="B65" s="34" t="s">
        <v>38</v>
      </c>
      <c r="C65" s="27">
        <v>100</v>
      </c>
      <c r="D65" s="14">
        <v>10.84</v>
      </c>
      <c r="E65" s="14">
        <v>5.5</v>
      </c>
      <c r="F65" s="14">
        <v>4.2300000000000004</v>
      </c>
      <c r="G65" s="14">
        <f t="shared" si="5"/>
        <v>109.78</v>
      </c>
      <c r="H65" s="28">
        <v>229</v>
      </c>
    </row>
    <row r="66" spans="1:8" x14ac:dyDescent="0.25">
      <c r="A66" s="33"/>
      <c r="B66" s="34" t="s">
        <v>94</v>
      </c>
      <c r="C66" s="27">
        <v>180</v>
      </c>
      <c r="D66" s="14">
        <v>6.6</v>
      </c>
      <c r="E66" s="14">
        <v>5.4</v>
      </c>
      <c r="F66" s="14">
        <v>31.9</v>
      </c>
      <c r="G66" s="14">
        <f t="shared" si="5"/>
        <v>202.6</v>
      </c>
      <c r="H66" s="28">
        <v>309</v>
      </c>
    </row>
    <row r="67" spans="1:8" x14ac:dyDescent="0.25">
      <c r="A67" s="33"/>
      <c r="B67" s="34" t="s">
        <v>20</v>
      </c>
      <c r="C67" s="27">
        <v>200</v>
      </c>
      <c r="D67" s="14">
        <v>7.0000000000000007E-2</v>
      </c>
      <c r="E67" s="14">
        <v>0.02</v>
      </c>
      <c r="F67" s="14">
        <v>15</v>
      </c>
      <c r="G67" s="14">
        <f t="shared" si="5"/>
        <v>60.46</v>
      </c>
      <c r="H67" s="28">
        <v>376</v>
      </c>
    </row>
    <row r="68" spans="1:8" x14ac:dyDescent="0.25">
      <c r="A68" s="33"/>
      <c r="B68" s="34" t="s">
        <v>21</v>
      </c>
      <c r="C68" s="27">
        <v>30</v>
      </c>
      <c r="D68" s="14">
        <v>2.4</v>
      </c>
      <c r="E68" s="14">
        <v>0.3</v>
      </c>
      <c r="F68" s="14">
        <v>14.7</v>
      </c>
      <c r="G68" s="14">
        <f t="shared" si="5"/>
        <v>71.099999999999994</v>
      </c>
      <c r="H68" s="28" t="s">
        <v>31</v>
      </c>
    </row>
    <row r="69" spans="1:8" x14ac:dyDescent="0.25">
      <c r="A69" s="33"/>
      <c r="B69" s="34" t="s">
        <v>19</v>
      </c>
      <c r="C69" s="27">
        <v>100</v>
      </c>
      <c r="D69" s="14">
        <v>0.6</v>
      </c>
      <c r="E69" s="14">
        <v>0.6</v>
      </c>
      <c r="F69" s="14">
        <v>13.6</v>
      </c>
      <c r="G69" s="14">
        <f t="shared" si="5"/>
        <v>62.199999999999996</v>
      </c>
      <c r="H69" s="28">
        <v>338</v>
      </c>
    </row>
    <row r="70" spans="1:8" x14ac:dyDescent="0.25">
      <c r="A70" s="33" t="s">
        <v>60</v>
      </c>
      <c r="B70" s="34"/>
      <c r="C70" s="12">
        <f>SUM(C64:C69)</f>
        <v>670</v>
      </c>
      <c r="D70" s="14"/>
      <c r="E70" s="14"/>
      <c r="F70" s="14"/>
      <c r="G70" s="9">
        <f>SUM(G64:G69)</f>
        <v>550.24</v>
      </c>
      <c r="H70" s="28"/>
    </row>
    <row r="71" spans="1:8" ht="15.75" customHeight="1" x14ac:dyDescent="0.25">
      <c r="A71" s="34" t="s">
        <v>3</v>
      </c>
      <c r="B71" s="33"/>
      <c r="C71" s="27"/>
      <c r="D71" s="14"/>
      <c r="E71" s="14"/>
      <c r="F71" s="14"/>
      <c r="G71" s="14"/>
      <c r="H71" s="28"/>
    </row>
    <row r="72" spans="1:8" x14ac:dyDescent="0.25">
      <c r="A72" s="33"/>
      <c r="B72" s="34" t="s">
        <v>81</v>
      </c>
      <c r="C72" s="25">
        <v>35</v>
      </c>
      <c r="D72" s="24">
        <v>0.3</v>
      </c>
      <c r="E72" s="24">
        <v>0.03</v>
      </c>
      <c r="F72" s="24">
        <v>1.2</v>
      </c>
      <c r="G72" s="24">
        <f t="shared" ref="G72:G79" si="6">F72*4+E72*9+D72*4</f>
        <v>6.2700000000000005</v>
      </c>
      <c r="H72" s="26">
        <v>70</v>
      </c>
    </row>
    <row r="73" spans="1:8" x14ac:dyDescent="0.25">
      <c r="A73" s="33"/>
      <c r="B73" s="34" t="s">
        <v>4</v>
      </c>
      <c r="C73" s="27">
        <v>250</v>
      </c>
      <c r="D73" s="14">
        <v>1.6</v>
      </c>
      <c r="E73" s="14">
        <v>4.2</v>
      </c>
      <c r="F73" s="14">
        <v>9.1</v>
      </c>
      <c r="G73" s="24">
        <f t="shared" si="6"/>
        <v>80.600000000000009</v>
      </c>
      <c r="H73" s="28">
        <v>99</v>
      </c>
    </row>
    <row r="74" spans="1:8" x14ac:dyDescent="0.25">
      <c r="A74" s="33"/>
      <c r="B74" s="34" t="s">
        <v>110</v>
      </c>
      <c r="C74" s="27">
        <v>210</v>
      </c>
      <c r="D74" s="14">
        <v>20.100000000000001</v>
      </c>
      <c r="E74" s="14">
        <v>48.2</v>
      </c>
      <c r="F74" s="14">
        <v>27</v>
      </c>
      <c r="G74" s="24">
        <f t="shared" si="6"/>
        <v>622.19999999999993</v>
      </c>
      <c r="H74" s="28">
        <v>259</v>
      </c>
    </row>
    <row r="75" spans="1:8" x14ac:dyDescent="0.25">
      <c r="A75" s="33"/>
      <c r="B75" s="34" t="s">
        <v>20</v>
      </c>
      <c r="C75" s="25">
        <v>200</v>
      </c>
      <c r="D75" s="24">
        <v>7.0000000000000007E-2</v>
      </c>
      <c r="E75" s="24">
        <v>0.02</v>
      </c>
      <c r="F75" s="24">
        <v>15</v>
      </c>
      <c r="G75" s="24">
        <f t="shared" si="6"/>
        <v>60.46</v>
      </c>
      <c r="H75" s="26">
        <v>376</v>
      </c>
    </row>
    <row r="76" spans="1:8" ht="18" customHeight="1" x14ac:dyDescent="0.25">
      <c r="A76" s="33"/>
      <c r="B76" s="34" t="s">
        <v>21</v>
      </c>
      <c r="C76" s="27">
        <v>30</v>
      </c>
      <c r="D76" s="14">
        <v>2.4</v>
      </c>
      <c r="E76" s="14">
        <v>0.3</v>
      </c>
      <c r="F76" s="14">
        <v>14.7</v>
      </c>
      <c r="G76" s="24">
        <f t="shared" si="6"/>
        <v>71.099999999999994</v>
      </c>
      <c r="H76" s="28" t="s">
        <v>31</v>
      </c>
    </row>
    <row r="77" spans="1:8" ht="13.5" customHeight="1" x14ac:dyDescent="0.25">
      <c r="A77" s="33"/>
      <c r="B77" s="45" t="s">
        <v>22</v>
      </c>
      <c r="C77" s="25">
        <v>20</v>
      </c>
      <c r="D77" s="24">
        <v>2.1</v>
      </c>
      <c r="E77" s="24">
        <v>0.8</v>
      </c>
      <c r="F77" s="24">
        <v>10.6</v>
      </c>
      <c r="G77" s="24">
        <f t="shared" si="6"/>
        <v>58</v>
      </c>
      <c r="H77" s="26" t="s">
        <v>31</v>
      </c>
    </row>
    <row r="78" spans="1:8" ht="16.899999999999999" customHeight="1" x14ac:dyDescent="0.25">
      <c r="A78" s="33"/>
      <c r="B78" s="45" t="s">
        <v>88</v>
      </c>
      <c r="C78" s="25">
        <v>200</v>
      </c>
      <c r="D78" s="24">
        <v>1</v>
      </c>
      <c r="E78" s="24">
        <v>0</v>
      </c>
      <c r="F78" s="24">
        <v>20.2</v>
      </c>
      <c r="G78" s="24">
        <f t="shared" si="6"/>
        <v>84.8</v>
      </c>
      <c r="H78" s="26">
        <v>389</v>
      </c>
    </row>
    <row r="79" spans="1:8" ht="15" customHeight="1" x14ac:dyDescent="0.25">
      <c r="A79" s="33"/>
      <c r="B79" s="45" t="s">
        <v>19</v>
      </c>
      <c r="C79" s="25">
        <v>100</v>
      </c>
      <c r="D79" s="24">
        <v>0.6</v>
      </c>
      <c r="E79" s="24">
        <v>0.6</v>
      </c>
      <c r="F79" s="24">
        <v>13.6</v>
      </c>
      <c r="G79" s="24">
        <f t="shared" si="6"/>
        <v>62.199999999999996</v>
      </c>
      <c r="H79" s="26">
        <v>338</v>
      </c>
    </row>
    <row r="80" spans="1:8" ht="18" customHeight="1" x14ac:dyDescent="0.25">
      <c r="A80" s="33" t="s">
        <v>62</v>
      </c>
      <c r="B80" s="34"/>
      <c r="C80" s="12">
        <f>SUM(C72:C79)</f>
        <v>1045</v>
      </c>
      <c r="D80" s="14"/>
      <c r="E80" s="14"/>
      <c r="F80" s="14"/>
      <c r="G80" s="9">
        <f>SUM(G72:G79)</f>
        <v>1045.6299999999999</v>
      </c>
      <c r="H80" s="28"/>
    </row>
    <row r="81" spans="1:8" x14ac:dyDescent="0.25">
      <c r="A81" s="34" t="s">
        <v>57</v>
      </c>
      <c r="B81" s="34"/>
      <c r="C81" s="27"/>
      <c r="D81" s="14"/>
      <c r="E81" s="14"/>
      <c r="F81" s="14"/>
      <c r="G81" s="14"/>
      <c r="H81" s="28"/>
    </row>
    <row r="82" spans="1:8" x14ac:dyDescent="0.25">
      <c r="A82" s="33"/>
      <c r="B82" s="34" t="s">
        <v>90</v>
      </c>
      <c r="C82" s="27">
        <v>200</v>
      </c>
      <c r="D82" s="14">
        <v>0</v>
      </c>
      <c r="E82" s="14">
        <v>0</v>
      </c>
      <c r="F82" s="14">
        <v>21.2</v>
      </c>
      <c r="G82" s="14">
        <f>F82*4+E82*9+D82*4</f>
        <v>84.8</v>
      </c>
      <c r="H82" s="28" t="s">
        <v>31</v>
      </c>
    </row>
    <row r="83" spans="1:8" x14ac:dyDescent="0.25">
      <c r="A83" s="33"/>
      <c r="B83" s="34" t="s">
        <v>95</v>
      </c>
      <c r="C83" s="27">
        <v>80</v>
      </c>
      <c r="D83" s="14">
        <v>3.3</v>
      </c>
      <c r="E83" s="14">
        <v>4.0999999999999996</v>
      </c>
      <c r="F83" s="14">
        <v>37.5</v>
      </c>
      <c r="G83" s="14">
        <f t="shared" ref="G83" si="7">F83*4+E83*9+D83*4</f>
        <v>200.1</v>
      </c>
      <c r="H83" s="28" t="s">
        <v>31</v>
      </c>
    </row>
    <row r="84" spans="1:8" x14ac:dyDescent="0.25">
      <c r="A84" s="33"/>
      <c r="B84" s="34"/>
      <c r="C84" s="27"/>
      <c r="D84" s="14"/>
      <c r="E84" s="14"/>
      <c r="F84" s="14"/>
      <c r="G84" s="14"/>
      <c r="H84" s="28"/>
    </row>
    <row r="85" spans="1:8" x14ac:dyDescent="0.25">
      <c r="A85" s="33"/>
      <c r="B85" s="34"/>
      <c r="C85" s="27"/>
      <c r="D85" s="14"/>
      <c r="E85" s="14"/>
      <c r="F85" s="14"/>
      <c r="G85" s="14"/>
      <c r="H85" s="28"/>
    </row>
    <row r="86" spans="1:8" x14ac:dyDescent="0.25">
      <c r="A86" s="33" t="s">
        <v>61</v>
      </c>
      <c r="B86" s="33"/>
      <c r="C86" s="12">
        <f>SUM(C82:C85)</f>
        <v>280</v>
      </c>
      <c r="D86" s="14"/>
      <c r="E86" s="14"/>
      <c r="F86" s="14"/>
      <c r="G86" s="9">
        <f>SUM(G82:G85)</f>
        <v>284.89999999999998</v>
      </c>
      <c r="H86" s="28"/>
    </row>
    <row r="87" spans="1:8" x14ac:dyDescent="0.25">
      <c r="A87" s="34" t="s">
        <v>58</v>
      </c>
      <c r="B87" s="33"/>
      <c r="C87" s="12">
        <f>C70+C80+C86</f>
        <v>1995</v>
      </c>
      <c r="D87" s="24"/>
      <c r="E87" s="24"/>
      <c r="F87" s="24"/>
      <c r="G87" s="10">
        <f>G70+G80+G86</f>
        <v>1880.77</v>
      </c>
      <c r="H87" s="28"/>
    </row>
    <row r="88" spans="1:8" x14ac:dyDescent="0.25">
      <c r="A88" s="59"/>
      <c r="B88" s="60"/>
      <c r="C88" s="61"/>
      <c r="D88" s="62"/>
      <c r="E88" s="62"/>
      <c r="F88" s="62"/>
      <c r="G88" s="61"/>
      <c r="H88" s="63"/>
    </row>
    <row r="89" spans="1:8" ht="10.5" customHeight="1" x14ac:dyDescent="0.25">
      <c r="A89" s="59"/>
      <c r="B89" s="60"/>
      <c r="C89" s="61"/>
      <c r="D89" s="62"/>
      <c r="E89" s="62"/>
      <c r="F89" s="62"/>
      <c r="G89" s="61"/>
      <c r="H89" s="63"/>
    </row>
    <row r="90" spans="1:8" ht="45.75" customHeight="1" x14ac:dyDescent="0.25">
      <c r="A90" s="16" t="s">
        <v>55</v>
      </c>
      <c r="B90" s="16" t="s">
        <v>54</v>
      </c>
      <c r="C90" s="16" t="s">
        <v>56</v>
      </c>
      <c r="D90" s="16" t="s">
        <v>52</v>
      </c>
      <c r="E90" s="16" t="s">
        <v>51</v>
      </c>
      <c r="F90" s="16" t="s">
        <v>50</v>
      </c>
      <c r="G90" s="22" t="s">
        <v>84</v>
      </c>
      <c r="H90" s="16" t="s">
        <v>14</v>
      </c>
    </row>
    <row r="91" spans="1:8" ht="13.15" customHeight="1" x14ac:dyDescent="0.25">
      <c r="A91" s="45" t="s">
        <v>0</v>
      </c>
      <c r="B91" s="50"/>
      <c r="C91" s="50"/>
      <c r="D91" s="50"/>
      <c r="E91" s="50"/>
      <c r="F91" s="50"/>
      <c r="G91" s="51"/>
      <c r="H91" s="50"/>
    </row>
    <row r="92" spans="1:8" x14ac:dyDescent="0.25">
      <c r="A92" s="11" t="s">
        <v>7</v>
      </c>
      <c r="B92" s="33"/>
      <c r="C92" s="14"/>
      <c r="D92" s="83"/>
      <c r="E92" s="83"/>
      <c r="F92" s="83"/>
      <c r="G92" s="83"/>
      <c r="H92" s="28"/>
    </row>
    <row r="93" spans="1:8" x14ac:dyDescent="0.25">
      <c r="A93" s="34" t="s">
        <v>8</v>
      </c>
      <c r="B93" s="33"/>
      <c r="C93" s="14"/>
      <c r="D93" s="83"/>
      <c r="E93" s="83"/>
      <c r="F93" s="83"/>
      <c r="G93" s="83"/>
      <c r="H93" s="28"/>
    </row>
    <row r="94" spans="1:8" x14ac:dyDescent="0.25">
      <c r="A94" s="33"/>
      <c r="B94" s="34" t="s">
        <v>80</v>
      </c>
      <c r="C94" s="27">
        <v>60</v>
      </c>
      <c r="D94" s="14">
        <v>0.5</v>
      </c>
      <c r="E94" s="14">
        <v>0.04</v>
      </c>
      <c r="F94" s="14">
        <v>1.7</v>
      </c>
      <c r="G94" s="14">
        <f>F94*4+E94*9+D94*4</f>
        <v>9.16</v>
      </c>
      <c r="H94" s="28">
        <v>70</v>
      </c>
    </row>
    <row r="95" spans="1:8" x14ac:dyDescent="0.25">
      <c r="A95" s="33"/>
      <c r="B95" s="34" t="s">
        <v>108</v>
      </c>
      <c r="C95" s="25">
        <v>100</v>
      </c>
      <c r="D95" s="24">
        <v>15.6</v>
      </c>
      <c r="E95" s="24">
        <v>12.5</v>
      </c>
      <c r="F95" s="24">
        <v>3.5</v>
      </c>
      <c r="G95" s="14">
        <f t="shared" ref="G95:G99" si="8">F95*4+E95*9+D95*4</f>
        <v>188.9</v>
      </c>
      <c r="H95" s="26">
        <v>290</v>
      </c>
    </row>
    <row r="96" spans="1:8" x14ac:dyDescent="0.25">
      <c r="A96" s="33"/>
      <c r="B96" s="34" t="s">
        <v>27</v>
      </c>
      <c r="C96" s="27">
        <v>180</v>
      </c>
      <c r="D96" s="14">
        <v>5.3</v>
      </c>
      <c r="E96" s="14">
        <v>6.3</v>
      </c>
      <c r="F96" s="14">
        <v>30.3</v>
      </c>
      <c r="G96" s="14">
        <f t="shared" si="8"/>
        <v>199.1</v>
      </c>
      <c r="H96" s="28">
        <v>303</v>
      </c>
    </row>
    <row r="97" spans="1:8" x14ac:dyDescent="0.25">
      <c r="A97" s="33"/>
      <c r="B97" s="93" t="s">
        <v>71</v>
      </c>
      <c r="C97" s="27">
        <v>200</v>
      </c>
      <c r="D97" s="14">
        <v>1</v>
      </c>
      <c r="E97" s="14">
        <v>0</v>
      </c>
      <c r="F97" s="14">
        <v>20.2</v>
      </c>
      <c r="G97" s="14">
        <f t="shared" si="8"/>
        <v>84.8</v>
      </c>
      <c r="H97" s="28">
        <v>389</v>
      </c>
    </row>
    <row r="98" spans="1:8" x14ac:dyDescent="0.25">
      <c r="A98" s="33"/>
      <c r="B98" s="93" t="s">
        <v>21</v>
      </c>
      <c r="C98" s="27">
        <v>45</v>
      </c>
      <c r="D98" s="14">
        <v>2.4</v>
      </c>
      <c r="E98" s="14">
        <v>0.3</v>
      </c>
      <c r="F98" s="14">
        <v>14.7</v>
      </c>
      <c r="G98" s="14">
        <f t="shared" si="8"/>
        <v>71.099999999999994</v>
      </c>
      <c r="H98" s="28" t="s">
        <v>31</v>
      </c>
    </row>
    <row r="99" spans="1:8" x14ac:dyDescent="0.25">
      <c r="A99" s="33"/>
      <c r="B99" s="34" t="s">
        <v>19</v>
      </c>
      <c r="C99" s="27">
        <v>100</v>
      </c>
      <c r="D99" s="14">
        <v>0.6</v>
      </c>
      <c r="E99" s="14">
        <v>0.6</v>
      </c>
      <c r="F99" s="14">
        <v>13.6</v>
      </c>
      <c r="G99" s="14">
        <f t="shared" si="8"/>
        <v>62.199999999999996</v>
      </c>
      <c r="H99" s="28" t="s">
        <v>109</v>
      </c>
    </row>
    <row r="100" spans="1:8" x14ac:dyDescent="0.25">
      <c r="A100" s="33" t="s">
        <v>60</v>
      </c>
      <c r="B100" s="34"/>
      <c r="C100" s="12">
        <f>SUM(C94:C99)</f>
        <v>685</v>
      </c>
      <c r="D100" s="14"/>
      <c r="E100" s="14"/>
      <c r="F100" s="14"/>
      <c r="G100" s="9">
        <f>G94+G95+G96+G97+G98+G99</f>
        <v>615.26</v>
      </c>
      <c r="H100" s="28"/>
    </row>
    <row r="101" spans="1:8" x14ac:dyDescent="0.25">
      <c r="A101" s="34" t="s">
        <v>3</v>
      </c>
      <c r="B101" s="34"/>
      <c r="C101" s="27"/>
      <c r="D101" s="83"/>
      <c r="E101" s="83"/>
      <c r="F101" s="83"/>
      <c r="G101" s="83"/>
      <c r="H101" s="28"/>
    </row>
    <row r="102" spans="1:8" x14ac:dyDescent="0.25">
      <c r="A102" s="33"/>
      <c r="B102" s="34" t="s">
        <v>80</v>
      </c>
      <c r="C102" s="25">
        <v>50</v>
      </c>
      <c r="D102" s="24">
        <v>0.44</v>
      </c>
      <c r="E102" s="24">
        <v>0.04</v>
      </c>
      <c r="F102" s="24">
        <v>1.5</v>
      </c>
      <c r="G102" s="24">
        <f t="shared" ref="G102:G110" si="9">F102*4+E102*9+D102*4</f>
        <v>8.120000000000001</v>
      </c>
      <c r="H102" s="26">
        <v>70</v>
      </c>
    </row>
    <row r="103" spans="1:8" ht="15" customHeight="1" x14ac:dyDescent="0.25">
      <c r="A103" s="33"/>
      <c r="B103" s="34" t="s">
        <v>18</v>
      </c>
      <c r="C103" s="27">
        <v>250</v>
      </c>
      <c r="D103" s="14">
        <v>2</v>
      </c>
      <c r="E103" s="14">
        <v>5.0999999999999996</v>
      </c>
      <c r="F103" s="14">
        <v>12</v>
      </c>
      <c r="G103" s="24">
        <f t="shared" si="9"/>
        <v>101.9</v>
      </c>
      <c r="H103" s="28">
        <v>96</v>
      </c>
    </row>
    <row r="104" spans="1:8" ht="15" customHeight="1" x14ac:dyDescent="0.25">
      <c r="A104" s="33"/>
      <c r="B104" s="34" t="s">
        <v>25</v>
      </c>
      <c r="C104" s="27">
        <v>180</v>
      </c>
      <c r="D104" s="14">
        <v>3.2</v>
      </c>
      <c r="E104" s="14">
        <v>5</v>
      </c>
      <c r="F104" s="14">
        <v>32</v>
      </c>
      <c r="G104" s="24">
        <f t="shared" si="9"/>
        <v>185.8</v>
      </c>
      <c r="H104" s="28">
        <v>303</v>
      </c>
    </row>
    <row r="105" spans="1:8" ht="15" customHeight="1" x14ac:dyDescent="0.25">
      <c r="A105" s="33"/>
      <c r="B105" s="34" t="s">
        <v>40</v>
      </c>
      <c r="C105" s="27">
        <v>100</v>
      </c>
      <c r="D105" s="14">
        <v>13.3</v>
      </c>
      <c r="E105" s="14">
        <v>9.1999999999999993</v>
      </c>
      <c r="F105" s="14">
        <v>4</v>
      </c>
      <c r="G105" s="24">
        <f t="shared" si="9"/>
        <v>152</v>
      </c>
      <c r="H105" s="28">
        <v>261</v>
      </c>
    </row>
    <row r="106" spans="1:8" x14ac:dyDescent="0.25">
      <c r="A106" s="33"/>
      <c r="B106" s="34" t="s">
        <v>21</v>
      </c>
      <c r="C106" s="27">
        <v>30</v>
      </c>
      <c r="D106" s="14">
        <v>2.4</v>
      </c>
      <c r="E106" s="14">
        <v>0.3</v>
      </c>
      <c r="F106" s="14">
        <v>14.7</v>
      </c>
      <c r="G106" s="24">
        <f t="shared" si="9"/>
        <v>71.099999999999994</v>
      </c>
      <c r="H106" s="28" t="s">
        <v>31</v>
      </c>
    </row>
    <row r="107" spans="1:8" ht="18" customHeight="1" x14ac:dyDescent="0.25">
      <c r="A107" s="33"/>
      <c r="B107" s="34" t="s">
        <v>22</v>
      </c>
      <c r="C107" s="27">
        <v>20</v>
      </c>
      <c r="D107" s="14">
        <v>3.1</v>
      </c>
      <c r="E107" s="14">
        <v>1.2</v>
      </c>
      <c r="F107" s="14">
        <v>16</v>
      </c>
      <c r="G107" s="24">
        <f t="shared" si="9"/>
        <v>87.2</v>
      </c>
      <c r="H107" s="28" t="s">
        <v>31</v>
      </c>
    </row>
    <row r="108" spans="1:8" ht="17.45" customHeight="1" x14ac:dyDescent="0.25">
      <c r="A108" s="33"/>
      <c r="B108" s="34" t="s">
        <v>71</v>
      </c>
      <c r="C108" s="27">
        <v>200</v>
      </c>
      <c r="D108" s="14">
        <v>1</v>
      </c>
      <c r="E108" s="14">
        <v>0</v>
      </c>
      <c r="F108" s="14">
        <v>20.2</v>
      </c>
      <c r="G108" s="24">
        <f t="shared" si="9"/>
        <v>84.8</v>
      </c>
      <c r="H108" s="28">
        <v>389</v>
      </c>
    </row>
    <row r="109" spans="1:8" ht="15" customHeight="1" x14ac:dyDescent="0.25">
      <c r="A109" s="33"/>
      <c r="B109" s="34" t="s">
        <v>75</v>
      </c>
      <c r="C109" s="27">
        <v>5</v>
      </c>
      <c r="D109" s="14">
        <v>0</v>
      </c>
      <c r="E109" s="14">
        <v>4.0999999999999996</v>
      </c>
      <c r="F109" s="14">
        <v>0.02</v>
      </c>
      <c r="G109" s="24">
        <f t="shared" si="9"/>
        <v>36.979999999999997</v>
      </c>
      <c r="H109" s="28" t="s">
        <v>31</v>
      </c>
    </row>
    <row r="110" spans="1:8" ht="17.45" customHeight="1" x14ac:dyDescent="0.25">
      <c r="A110" s="33"/>
      <c r="B110" s="34" t="s">
        <v>78</v>
      </c>
      <c r="C110" s="27">
        <v>20</v>
      </c>
      <c r="D110" s="14">
        <v>5.8</v>
      </c>
      <c r="E110" s="14">
        <v>7.3</v>
      </c>
      <c r="F110" s="14">
        <v>0</v>
      </c>
      <c r="G110" s="24">
        <f t="shared" si="9"/>
        <v>88.9</v>
      </c>
      <c r="H110" s="28" t="s">
        <v>31</v>
      </c>
    </row>
    <row r="111" spans="1:8" x14ac:dyDescent="0.25">
      <c r="A111" s="33" t="s">
        <v>62</v>
      </c>
      <c r="B111" s="45"/>
      <c r="C111" s="15">
        <f>SUM(C102:C110)</f>
        <v>855</v>
      </c>
      <c r="D111" s="24"/>
      <c r="E111" s="24"/>
      <c r="F111" s="24"/>
      <c r="G111" s="10">
        <f>SUM(G102:G110)</f>
        <v>816.80000000000007</v>
      </c>
      <c r="H111" s="26"/>
    </row>
    <row r="112" spans="1:8" x14ac:dyDescent="0.25">
      <c r="A112" s="34" t="s">
        <v>57</v>
      </c>
      <c r="B112" s="45"/>
      <c r="C112" s="25"/>
      <c r="D112" s="24"/>
      <c r="E112" s="24"/>
      <c r="F112" s="24"/>
      <c r="G112" s="24"/>
      <c r="H112" s="26"/>
    </row>
    <row r="113" spans="1:8" ht="19.5" customHeight="1" x14ac:dyDescent="0.25">
      <c r="A113" s="33"/>
      <c r="B113" s="93" t="s">
        <v>96</v>
      </c>
      <c r="C113" s="27">
        <v>200</v>
      </c>
      <c r="D113" s="14">
        <v>0</v>
      </c>
      <c r="E113" s="14">
        <v>0</v>
      </c>
      <c r="F113" s="14">
        <v>21.2</v>
      </c>
      <c r="G113" s="14">
        <f>F113*4+E113*9+D113*4</f>
        <v>84.8</v>
      </c>
      <c r="H113" s="28" t="s">
        <v>31</v>
      </c>
    </row>
    <row r="114" spans="1:8" ht="15.75" customHeight="1" x14ac:dyDescent="0.25">
      <c r="A114" s="33"/>
      <c r="B114" s="45" t="s">
        <v>97</v>
      </c>
      <c r="C114" s="25">
        <v>80</v>
      </c>
      <c r="D114" s="24">
        <v>5.2</v>
      </c>
      <c r="E114" s="24">
        <v>9.6</v>
      </c>
      <c r="F114" s="24">
        <v>36.799999999999997</v>
      </c>
      <c r="G114" s="14">
        <f>F114*4+E114*9+D114*4</f>
        <v>254.39999999999998</v>
      </c>
      <c r="H114" s="26" t="s">
        <v>31</v>
      </c>
    </row>
    <row r="115" spans="1:8" ht="16.149999999999999" customHeight="1" x14ac:dyDescent="0.25">
      <c r="A115" s="33"/>
      <c r="B115" s="45"/>
      <c r="C115" s="25"/>
      <c r="D115" s="24"/>
      <c r="E115" s="24"/>
      <c r="F115" s="24"/>
      <c r="G115" s="14"/>
      <c r="H115" s="26"/>
    </row>
    <row r="116" spans="1:8" ht="15.75" customHeight="1" x14ac:dyDescent="0.25">
      <c r="A116" s="33" t="s">
        <v>61</v>
      </c>
      <c r="B116" s="23"/>
      <c r="C116" s="15">
        <f>SUM(C113:C115)</f>
        <v>280</v>
      </c>
      <c r="D116" s="24"/>
      <c r="E116" s="24"/>
      <c r="F116" s="24"/>
      <c r="G116" s="10">
        <f>SUM(G113:G115)</f>
        <v>339.2</v>
      </c>
      <c r="H116" s="26"/>
    </row>
    <row r="117" spans="1:8" ht="15.75" customHeight="1" x14ac:dyDescent="0.25">
      <c r="A117" s="34" t="s">
        <v>58</v>
      </c>
      <c r="B117" s="23"/>
      <c r="C117" s="15">
        <f>C100+C111+C116</f>
        <v>1820</v>
      </c>
      <c r="D117" s="24"/>
      <c r="E117" s="24"/>
      <c r="F117" s="24"/>
      <c r="G117" s="10">
        <f>G100+G111+G116</f>
        <v>1771.26</v>
      </c>
      <c r="H117" s="26"/>
    </row>
    <row r="118" spans="1:8" ht="15.75" customHeight="1" x14ac:dyDescent="0.25">
      <c r="A118" s="59"/>
      <c r="B118" s="60"/>
      <c r="C118" s="61"/>
      <c r="D118" s="62"/>
      <c r="E118" s="62"/>
      <c r="F118" s="62"/>
      <c r="G118" s="61"/>
      <c r="H118" s="63"/>
    </row>
    <row r="119" spans="1:8" ht="47.25" customHeight="1" x14ac:dyDescent="0.25">
      <c r="A119" s="16" t="s">
        <v>55</v>
      </c>
      <c r="B119" s="16" t="s">
        <v>54</v>
      </c>
      <c r="C119" s="16" t="s">
        <v>56</v>
      </c>
      <c r="D119" s="16" t="s">
        <v>52</v>
      </c>
      <c r="E119" s="16" t="s">
        <v>51</v>
      </c>
      <c r="F119" s="16" t="s">
        <v>50</v>
      </c>
      <c r="G119" s="22" t="s">
        <v>84</v>
      </c>
      <c r="H119" s="22" t="s">
        <v>14</v>
      </c>
    </row>
    <row r="120" spans="1:8" x14ac:dyDescent="0.25">
      <c r="A120" s="45" t="s">
        <v>0</v>
      </c>
      <c r="B120" s="50"/>
      <c r="C120" s="50"/>
      <c r="D120" s="50"/>
      <c r="E120" s="50"/>
      <c r="F120" s="50"/>
      <c r="G120" s="51"/>
      <c r="H120" s="51"/>
    </row>
    <row r="121" spans="1:8" ht="12.6" customHeight="1" x14ac:dyDescent="0.25">
      <c r="A121" s="11" t="s">
        <v>9</v>
      </c>
      <c r="B121" s="1"/>
      <c r="C121" s="4"/>
      <c r="D121" s="83"/>
      <c r="E121" s="83"/>
      <c r="F121" s="83"/>
      <c r="G121" s="8"/>
      <c r="H121" s="28"/>
    </row>
    <row r="122" spans="1:8" x14ac:dyDescent="0.25">
      <c r="A122" s="34" t="s">
        <v>8</v>
      </c>
      <c r="B122" s="33"/>
      <c r="C122" s="4"/>
      <c r="D122" s="83"/>
      <c r="E122" s="83"/>
      <c r="F122" s="83"/>
      <c r="G122" s="8"/>
      <c r="H122" s="28"/>
    </row>
    <row r="123" spans="1:8" x14ac:dyDescent="0.25">
      <c r="A123" s="33"/>
      <c r="B123" s="34" t="s">
        <v>82</v>
      </c>
      <c r="C123" s="25">
        <v>50</v>
      </c>
      <c r="D123" s="24">
        <v>0.8</v>
      </c>
      <c r="E123" s="24">
        <v>2.5</v>
      </c>
      <c r="F123" s="24">
        <v>4.2</v>
      </c>
      <c r="G123" s="24">
        <f>F123*4+E123*9+D123*4</f>
        <v>42.5</v>
      </c>
      <c r="H123" s="26">
        <v>47</v>
      </c>
    </row>
    <row r="124" spans="1:8" x14ac:dyDescent="0.25">
      <c r="A124" s="33"/>
      <c r="B124" s="34" t="s">
        <v>83</v>
      </c>
      <c r="C124" s="35">
        <v>100</v>
      </c>
      <c r="D124" s="14">
        <v>5.4</v>
      </c>
      <c r="E124" s="14">
        <v>14.1</v>
      </c>
      <c r="F124" s="14">
        <v>1.5</v>
      </c>
      <c r="G124" s="24">
        <f t="shared" ref="G124:G127" si="10">F124*4+E124*9+D124*4</f>
        <v>154.49999999999997</v>
      </c>
      <c r="H124" s="28">
        <v>260</v>
      </c>
    </row>
    <row r="125" spans="1:8" x14ac:dyDescent="0.25">
      <c r="A125" s="33"/>
      <c r="B125" s="34" t="s">
        <v>23</v>
      </c>
      <c r="C125" s="35">
        <v>180</v>
      </c>
      <c r="D125" s="14">
        <v>4.8</v>
      </c>
      <c r="E125" s="14">
        <v>5.2</v>
      </c>
      <c r="F125" s="14">
        <v>29.5</v>
      </c>
      <c r="G125" s="24">
        <f t="shared" si="10"/>
        <v>184</v>
      </c>
      <c r="H125" s="28">
        <v>303</v>
      </c>
    </row>
    <row r="126" spans="1:8" x14ac:dyDescent="0.25">
      <c r="A126" s="33"/>
      <c r="B126" s="34" t="s">
        <v>71</v>
      </c>
      <c r="C126" s="29">
        <v>200</v>
      </c>
      <c r="D126" s="30">
        <v>1</v>
      </c>
      <c r="E126" s="30">
        <v>0</v>
      </c>
      <c r="F126" s="30">
        <v>20.2</v>
      </c>
      <c r="G126" s="24">
        <f t="shared" si="10"/>
        <v>84.8</v>
      </c>
      <c r="H126" s="28">
        <v>360</v>
      </c>
    </row>
    <row r="127" spans="1:8" x14ac:dyDescent="0.25">
      <c r="A127" s="33"/>
      <c r="B127" s="34" t="s">
        <v>21</v>
      </c>
      <c r="C127" s="29">
        <v>30</v>
      </c>
      <c r="D127" s="30">
        <v>2.4</v>
      </c>
      <c r="E127" s="30">
        <v>0.3</v>
      </c>
      <c r="F127" s="30">
        <v>14.7</v>
      </c>
      <c r="G127" s="24">
        <f t="shared" si="10"/>
        <v>71.099999999999994</v>
      </c>
      <c r="H127" s="28" t="s">
        <v>31</v>
      </c>
    </row>
    <row r="128" spans="1:8" x14ac:dyDescent="0.25">
      <c r="A128" s="33" t="s">
        <v>60</v>
      </c>
      <c r="B128" s="34"/>
      <c r="C128" s="12">
        <f>SUM(C123:C127)</f>
        <v>560</v>
      </c>
      <c r="D128" s="14"/>
      <c r="E128" s="14"/>
      <c r="F128" s="14"/>
      <c r="G128" s="9">
        <f>SUM(G123:G127)</f>
        <v>536.9</v>
      </c>
      <c r="H128" s="28"/>
    </row>
    <row r="129" spans="1:8" x14ac:dyDescent="0.25">
      <c r="A129" s="34" t="s">
        <v>3</v>
      </c>
      <c r="B129" s="34"/>
      <c r="C129" s="7"/>
      <c r="D129" s="83"/>
      <c r="E129" s="83"/>
      <c r="F129" s="83"/>
      <c r="G129" s="8"/>
      <c r="H129" s="28"/>
    </row>
    <row r="130" spans="1:8" x14ac:dyDescent="0.25">
      <c r="A130" s="33"/>
      <c r="B130" s="34" t="s">
        <v>81</v>
      </c>
      <c r="C130" s="25">
        <v>60</v>
      </c>
      <c r="D130" s="24">
        <v>0.6</v>
      </c>
      <c r="E130" s="24">
        <v>0.06</v>
      </c>
      <c r="F130" s="24">
        <v>2.1</v>
      </c>
      <c r="G130" s="24">
        <f>F130*4+E130*9+D130*4</f>
        <v>11.340000000000002</v>
      </c>
      <c r="H130" s="26">
        <v>70</v>
      </c>
    </row>
    <row r="131" spans="1:8" ht="15.75" customHeight="1" x14ac:dyDescent="0.25">
      <c r="A131" s="33"/>
      <c r="B131" s="34" t="s">
        <v>72</v>
      </c>
      <c r="C131" s="29">
        <v>250</v>
      </c>
      <c r="D131" s="30">
        <v>2.7</v>
      </c>
      <c r="E131" s="30">
        <v>2.7</v>
      </c>
      <c r="F131" s="30">
        <v>17.5</v>
      </c>
      <c r="G131" s="24">
        <f t="shared" ref="G131:G140" si="11">F131*4+E131*9+D131*4</f>
        <v>105.1</v>
      </c>
      <c r="H131" s="28">
        <v>88</v>
      </c>
    </row>
    <row r="132" spans="1:8" ht="16.5" customHeight="1" x14ac:dyDescent="0.25">
      <c r="A132" s="33"/>
      <c r="B132" s="34" t="s">
        <v>32</v>
      </c>
      <c r="C132" s="27">
        <v>100</v>
      </c>
      <c r="D132" s="14">
        <v>12.8</v>
      </c>
      <c r="E132" s="14">
        <v>15.6</v>
      </c>
      <c r="F132" s="14">
        <v>11.8</v>
      </c>
      <c r="G132" s="24">
        <f t="shared" si="11"/>
        <v>238.8</v>
      </c>
      <c r="H132" s="28">
        <v>297</v>
      </c>
    </row>
    <row r="133" spans="1:8" ht="16.5" customHeight="1" x14ac:dyDescent="0.25">
      <c r="A133" s="33"/>
      <c r="B133" s="34" t="s">
        <v>16</v>
      </c>
      <c r="C133" s="29">
        <v>180</v>
      </c>
      <c r="D133" s="30">
        <v>5.4</v>
      </c>
      <c r="E133" s="30">
        <v>6</v>
      </c>
      <c r="F133" s="30">
        <v>24.6</v>
      </c>
      <c r="G133" s="24">
        <f t="shared" si="11"/>
        <v>174</v>
      </c>
      <c r="H133" s="28">
        <v>303</v>
      </c>
    </row>
    <row r="134" spans="1:8" ht="16.5" customHeight="1" x14ac:dyDescent="0.25">
      <c r="A134" s="33"/>
      <c r="B134" s="45" t="s">
        <v>20</v>
      </c>
      <c r="C134" s="42">
        <v>200</v>
      </c>
      <c r="D134" s="43">
        <v>7.0000000000000007E-2</v>
      </c>
      <c r="E134" s="43">
        <v>0.02</v>
      </c>
      <c r="F134" s="43">
        <v>15</v>
      </c>
      <c r="G134" s="24">
        <f t="shared" si="11"/>
        <v>60.46</v>
      </c>
      <c r="H134" s="26">
        <v>376</v>
      </c>
    </row>
    <row r="135" spans="1:8" ht="16.5" customHeight="1" x14ac:dyDescent="0.25">
      <c r="A135" s="33"/>
      <c r="B135" s="45" t="s">
        <v>21</v>
      </c>
      <c r="C135" s="42">
        <v>30</v>
      </c>
      <c r="D135" s="43">
        <v>2.4</v>
      </c>
      <c r="E135" s="43">
        <v>0.3</v>
      </c>
      <c r="F135" s="43">
        <v>14.7</v>
      </c>
      <c r="G135" s="24">
        <f t="shared" si="11"/>
        <v>71.099999999999994</v>
      </c>
      <c r="H135" s="26" t="s">
        <v>31</v>
      </c>
    </row>
    <row r="136" spans="1:8" x14ac:dyDescent="0.25">
      <c r="A136" s="33"/>
      <c r="B136" s="45" t="s">
        <v>22</v>
      </c>
      <c r="C136" s="42">
        <v>20</v>
      </c>
      <c r="D136" s="43">
        <v>2.1</v>
      </c>
      <c r="E136" s="43">
        <v>0.8</v>
      </c>
      <c r="F136" s="43">
        <v>10.6</v>
      </c>
      <c r="G136" s="24">
        <f t="shared" si="11"/>
        <v>58</v>
      </c>
      <c r="H136" s="26" t="s">
        <v>31</v>
      </c>
    </row>
    <row r="137" spans="1:8" ht="18" customHeight="1" x14ac:dyDescent="0.25">
      <c r="A137" s="33"/>
      <c r="B137" s="34" t="s">
        <v>28</v>
      </c>
      <c r="C137" s="27">
        <v>50</v>
      </c>
      <c r="D137" s="14">
        <v>6.3</v>
      </c>
      <c r="E137" s="14">
        <v>5.8</v>
      </c>
      <c r="F137" s="14">
        <v>0.4</v>
      </c>
      <c r="G137" s="24">
        <f t="shared" si="11"/>
        <v>79</v>
      </c>
      <c r="H137" s="28">
        <v>209</v>
      </c>
    </row>
    <row r="138" spans="1:8" ht="19.5" customHeight="1" x14ac:dyDescent="0.25">
      <c r="A138" s="33"/>
      <c r="B138" s="45" t="s">
        <v>19</v>
      </c>
      <c r="C138" s="25">
        <v>100</v>
      </c>
      <c r="D138" s="24">
        <v>0.6</v>
      </c>
      <c r="E138" s="24">
        <v>0.6</v>
      </c>
      <c r="F138" s="24">
        <v>13.6</v>
      </c>
      <c r="G138" s="24">
        <f t="shared" si="11"/>
        <v>62.199999999999996</v>
      </c>
      <c r="H138" s="26">
        <v>338</v>
      </c>
    </row>
    <row r="139" spans="1:8" ht="13.9" customHeight="1" x14ac:dyDescent="0.25">
      <c r="A139" s="33"/>
      <c r="B139" s="45" t="s">
        <v>87</v>
      </c>
      <c r="C139" s="25">
        <v>200</v>
      </c>
      <c r="D139" s="24">
        <v>1</v>
      </c>
      <c r="E139" s="24">
        <v>0</v>
      </c>
      <c r="F139" s="24">
        <v>20.2</v>
      </c>
      <c r="G139" s="24">
        <f t="shared" si="11"/>
        <v>84.8</v>
      </c>
      <c r="H139" s="26">
        <v>389</v>
      </c>
    </row>
    <row r="140" spans="1:8" x14ac:dyDescent="0.25">
      <c r="A140" s="33"/>
      <c r="B140" s="45" t="s">
        <v>35</v>
      </c>
      <c r="C140" s="25">
        <v>30</v>
      </c>
      <c r="D140" s="24">
        <v>3</v>
      </c>
      <c r="E140" s="24">
        <v>8.6</v>
      </c>
      <c r="F140" s="24">
        <v>28.3</v>
      </c>
      <c r="G140" s="24">
        <f t="shared" si="11"/>
        <v>202.6</v>
      </c>
      <c r="H140" s="26" t="s">
        <v>31</v>
      </c>
    </row>
    <row r="141" spans="1:8" x14ac:dyDescent="0.25">
      <c r="A141" s="33" t="s">
        <v>63</v>
      </c>
      <c r="B141" s="34"/>
      <c r="C141" s="12">
        <f>SUM(C130:C140)</f>
        <v>1220</v>
      </c>
      <c r="D141" s="14"/>
      <c r="E141" s="14"/>
      <c r="F141" s="14"/>
      <c r="G141" s="9">
        <f>SUM(G130:G140)</f>
        <v>1147.4000000000001</v>
      </c>
      <c r="H141" s="28"/>
    </row>
    <row r="142" spans="1:8" x14ac:dyDescent="0.25">
      <c r="A142" s="34" t="s">
        <v>57</v>
      </c>
      <c r="B142" s="34"/>
      <c r="C142" s="7"/>
      <c r="D142" s="14"/>
      <c r="E142" s="14"/>
      <c r="F142" s="14"/>
      <c r="G142" s="4"/>
      <c r="H142" s="28"/>
    </row>
    <row r="143" spans="1:8" x14ac:dyDescent="0.25">
      <c r="A143" s="33"/>
      <c r="B143" s="34" t="s">
        <v>90</v>
      </c>
      <c r="C143" s="7">
        <v>200</v>
      </c>
      <c r="D143" s="14">
        <v>0</v>
      </c>
      <c r="E143" s="14">
        <v>0</v>
      </c>
      <c r="F143" s="14">
        <v>21.2</v>
      </c>
      <c r="G143" s="4">
        <f>F143*4+E143*9+D143*4</f>
        <v>84.8</v>
      </c>
      <c r="H143" s="84" t="s">
        <v>31</v>
      </c>
    </row>
    <row r="144" spans="1:8" x14ac:dyDescent="0.25">
      <c r="A144" s="33"/>
      <c r="B144" s="45" t="s">
        <v>91</v>
      </c>
      <c r="C144" s="25">
        <v>80</v>
      </c>
      <c r="D144" s="24">
        <v>4</v>
      </c>
      <c r="E144" s="24">
        <v>4</v>
      </c>
      <c r="F144" s="24">
        <v>5.5</v>
      </c>
      <c r="G144" s="14">
        <f t="shared" ref="G144" si="12">F144*4+E144*9+D144*4</f>
        <v>74</v>
      </c>
      <c r="H144" s="41" t="s">
        <v>31</v>
      </c>
    </row>
    <row r="145" spans="1:8" x14ac:dyDescent="0.25">
      <c r="A145" s="33" t="s">
        <v>61</v>
      </c>
      <c r="B145" s="23"/>
      <c r="C145" s="15">
        <f>SUM(C143:C144)</f>
        <v>280</v>
      </c>
      <c r="D145" s="24"/>
      <c r="E145" s="24"/>
      <c r="F145" s="24"/>
      <c r="G145" s="10">
        <f>SUM(G143:G144)</f>
        <v>158.80000000000001</v>
      </c>
      <c r="H145" s="41"/>
    </row>
    <row r="146" spans="1:8" x14ac:dyDescent="0.25">
      <c r="A146" s="34" t="s">
        <v>64</v>
      </c>
      <c r="B146" s="33"/>
      <c r="C146" s="12">
        <f>C128+C141+C145</f>
        <v>2060</v>
      </c>
      <c r="D146" s="28"/>
      <c r="E146" s="28"/>
      <c r="F146" s="28"/>
      <c r="G146" s="9">
        <f>G128+G141+G145</f>
        <v>1843.1000000000001</v>
      </c>
      <c r="H146" s="28"/>
    </row>
    <row r="147" spans="1:8" x14ac:dyDescent="0.25">
      <c r="A147" s="59"/>
      <c r="B147" s="60"/>
      <c r="C147" s="61"/>
      <c r="D147" s="62"/>
      <c r="E147" s="62"/>
      <c r="F147" s="62"/>
      <c r="G147" s="61"/>
      <c r="H147" s="63"/>
    </row>
    <row r="148" spans="1:8" x14ac:dyDescent="0.25">
      <c r="A148" s="59"/>
      <c r="B148" s="60"/>
      <c r="C148" s="61"/>
      <c r="D148" s="62"/>
      <c r="E148" s="62"/>
      <c r="F148" s="62"/>
      <c r="G148" s="61"/>
      <c r="H148" s="63"/>
    </row>
    <row r="149" spans="1:8" ht="45" customHeight="1" x14ac:dyDescent="0.25">
      <c r="A149" s="17" t="s">
        <v>74</v>
      </c>
      <c r="B149" s="17" t="s">
        <v>85</v>
      </c>
      <c r="C149" s="21" t="s">
        <v>53</v>
      </c>
      <c r="D149" s="17" t="s">
        <v>52</v>
      </c>
      <c r="E149" s="17" t="s">
        <v>51</v>
      </c>
      <c r="F149" s="17" t="s">
        <v>50</v>
      </c>
      <c r="G149" s="21" t="s">
        <v>84</v>
      </c>
      <c r="H149" s="17" t="s">
        <v>14</v>
      </c>
    </row>
    <row r="150" spans="1:8" ht="15" customHeight="1" x14ac:dyDescent="0.25">
      <c r="A150" s="34" t="s">
        <v>69</v>
      </c>
      <c r="B150" s="33"/>
      <c r="C150" s="33"/>
      <c r="D150" s="33"/>
      <c r="E150" s="33"/>
      <c r="F150" s="33"/>
      <c r="G150" s="33"/>
      <c r="H150" s="28"/>
    </row>
    <row r="151" spans="1:8" ht="16.149999999999999" customHeight="1" x14ac:dyDescent="0.25">
      <c r="A151" s="11" t="s">
        <v>10</v>
      </c>
      <c r="B151" s="1"/>
      <c r="C151" s="2"/>
      <c r="D151" s="28"/>
      <c r="E151" s="28"/>
      <c r="F151" s="28"/>
      <c r="G151" s="2"/>
      <c r="H151" s="28"/>
    </row>
    <row r="152" spans="1:8" ht="15" customHeight="1" x14ac:dyDescent="0.25">
      <c r="A152" s="34" t="s">
        <v>2</v>
      </c>
      <c r="B152" s="33"/>
      <c r="C152" s="28"/>
      <c r="D152" s="28"/>
      <c r="E152" s="28"/>
      <c r="F152" s="28"/>
      <c r="G152" s="28"/>
      <c r="H152" s="28"/>
    </row>
    <row r="153" spans="1:8" ht="14.25" customHeight="1" x14ac:dyDescent="0.25">
      <c r="A153" s="33"/>
      <c r="B153" s="90" t="s">
        <v>80</v>
      </c>
      <c r="C153" s="27">
        <v>60</v>
      </c>
      <c r="D153" s="14">
        <v>0.6</v>
      </c>
      <c r="E153" s="14">
        <v>0.04</v>
      </c>
      <c r="F153" s="14">
        <v>1.8</v>
      </c>
      <c r="G153" s="14">
        <f>F153*4+E153*9+D153*4</f>
        <v>9.9600000000000009</v>
      </c>
      <c r="H153" s="28">
        <v>70</v>
      </c>
    </row>
    <row r="154" spans="1:8" ht="15" customHeight="1" x14ac:dyDescent="0.25">
      <c r="A154" s="33"/>
      <c r="B154" s="90" t="s">
        <v>38</v>
      </c>
      <c r="C154" s="27">
        <v>100</v>
      </c>
      <c r="D154" s="14">
        <v>9.6</v>
      </c>
      <c r="E154" s="14">
        <v>5</v>
      </c>
      <c r="F154" s="14">
        <v>3.8</v>
      </c>
      <c r="G154" s="14">
        <f t="shared" ref="G154:G158" si="13">F154*4+E154*9+D154*4</f>
        <v>98.6</v>
      </c>
      <c r="H154" s="28">
        <v>229</v>
      </c>
    </row>
    <row r="155" spans="1:8" ht="16.5" customHeight="1" x14ac:dyDescent="0.25">
      <c r="A155" s="33"/>
      <c r="B155" s="90" t="s">
        <v>107</v>
      </c>
      <c r="C155" s="27">
        <v>180</v>
      </c>
      <c r="D155" s="14">
        <v>3.15</v>
      </c>
      <c r="E155" s="14">
        <v>5.04</v>
      </c>
      <c r="F155" s="14">
        <v>31.92</v>
      </c>
      <c r="G155" s="14">
        <f t="shared" si="13"/>
        <v>185.64000000000001</v>
      </c>
      <c r="H155" s="28">
        <v>204</v>
      </c>
    </row>
    <row r="156" spans="1:8" x14ac:dyDescent="0.25">
      <c r="A156" s="33"/>
      <c r="B156" s="90" t="s">
        <v>21</v>
      </c>
      <c r="C156" s="27">
        <v>40</v>
      </c>
      <c r="D156" s="14">
        <v>3.6</v>
      </c>
      <c r="E156" s="14">
        <v>0.5</v>
      </c>
      <c r="F156" s="14">
        <v>22</v>
      </c>
      <c r="G156" s="14">
        <f t="shared" si="13"/>
        <v>106.9</v>
      </c>
      <c r="H156" s="28" t="s">
        <v>31</v>
      </c>
    </row>
    <row r="157" spans="1:8" x14ac:dyDescent="0.25">
      <c r="A157" s="33"/>
      <c r="B157" s="90"/>
      <c r="C157" s="27"/>
      <c r="D157" s="14"/>
      <c r="E157" s="14"/>
      <c r="F157" s="14"/>
      <c r="G157" s="14"/>
      <c r="H157" s="28"/>
    </row>
    <row r="158" spans="1:8" x14ac:dyDescent="0.25">
      <c r="A158" s="33"/>
      <c r="B158" s="91" t="s">
        <v>20</v>
      </c>
      <c r="C158" s="31">
        <v>200</v>
      </c>
      <c r="D158" s="32">
        <v>7.0000000000000007E-2</v>
      </c>
      <c r="E158" s="32">
        <v>0.02</v>
      </c>
      <c r="F158" s="32">
        <v>15</v>
      </c>
      <c r="G158" s="14">
        <f t="shared" si="13"/>
        <v>60.46</v>
      </c>
      <c r="H158" s="28">
        <v>376</v>
      </c>
    </row>
    <row r="159" spans="1:8" x14ac:dyDescent="0.25">
      <c r="A159" s="33" t="s">
        <v>60</v>
      </c>
      <c r="B159" s="34"/>
      <c r="C159" s="12">
        <f>SUM(C150:C158)</f>
        <v>580</v>
      </c>
      <c r="D159" s="14"/>
      <c r="E159" s="14"/>
      <c r="F159" s="14"/>
      <c r="G159" s="9">
        <f>SUM(G150:G158)</f>
        <v>461.56</v>
      </c>
      <c r="H159" s="36"/>
    </row>
    <row r="160" spans="1:8" x14ac:dyDescent="0.25">
      <c r="A160" s="34" t="s">
        <v>3</v>
      </c>
      <c r="B160" s="34"/>
      <c r="C160" s="37"/>
      <c r="D160" s="14"/>
      <c r="E160" s="14"/>
      <c r="F160" s="14"/>
      <c r="G160" s="14"/>
      <c r="H160" s="36"/>
    </row>
    <row r="161" spans="1:8" x14ac:dyDescent="0.25">
      <c r="A161" s="33"/>
      <c r="B161" s="89" t="s">
        <v>81</v>
      </c>
      <c r="C161" s="31">
        <v>60</v>
      </c>
      <c r="D161" s="32">
        <v>0.6</v>
      </c>
      <c r="E161" s="32">
        <v>0.06</v>
      </c>
      <c r="F161" s="32">
        <v>2.1</v>
      </c>
      <c r="G161" s="32">
        <f>F161*4+E161*9+D161*4</f>
        <v>11.340000000000002</v>
      </c>
      <c r="H161" s="36">
        <v>70</v>
      </c>
    </row>
    <row r="162" spans="1:8" x14ac:dyDescent="0.25">
      <c r="A162" s="33"/>
      <c r="B162" s="89" t="s">
        <v>18</v>
      </c>
      <c r="C162" s="31">
        <v>250</v>
      </c>
      <c r="D162" s="32">
        <v>2</v>
      </c>
      <c r="E162" s="32">
        <v>5.0999999999999996</v>
      </c>
      <c r="F162" s="32">
        <v>12</v>
      </c>
      <c r="G162" s="32">
        <f t="shared" ref="G162:G169" si="14">F162*4+E162*9+D162*4</f>
        <v>101.9</v>
      </c>
      <c r="H162" s="36">
        <v>96</v>
      </c>
    </row>
    <row r="163" spans="1:8" x14ac:dyDescent="0.25">
      <c r="A163" s="33"/>
      <c r="B163" s="89" t="s">
        <v>73</v>
      </c>
      <c r="C163" s="31">
        <v>120</v>
      </c>
      <c r="D163" s="32">
        <v>22.1</v>
      </c>
      <c r="E163" s="32">
        <v>18.5</v>
      </c>
      <c r="F163" s="32">
        <v>5.0999999999999996</v>
      </c>
      <c r="G163" s="32">
        <f t="shared" si="14"/>
        <v>275.3</v>
      </c>
      <c r="H163" s="36">
        <v>294</v>
      </c>
    </row>
    <row r="164" spans="1:8" ht="15" customHeight="1" x14ac:dyDescent="0.25">
      <c r="A164" s="33"/>
      <c r="B164" s="89" t="s">
        <v>23</v>
      </c>
      <c r="C164" s="31">
        <v>190</v>
      </c>
      <c r="D164" s="32">
        <v>4.8</v>
      </c>
      <c r="E164" s="32">
        <v>5.16</v>
      </c>
      <c r="F164" s="32">
        <v>29.6</v>
      </c>
      <c r="G164" s="32">
        <f t="shared" si="14"/>
        <v>184.04</v>
      </c>
      <c r="H164" s="36">
        <v>303</v>
      </c>
    </row>
    <row r="165" spans="1:8" ht="15" customHeight="1" x14ac:dyDescent="0.25">
      <c r="A165" s="33"/>
      <c r="B165" s="89" t="s">
        <v>39</v>
      </c>
      <c r="C165" s="31">
        <v>200</v>
      </c>
      <c r="D165" s="32">
        <v>1</v>
      </c>
      <c r="E165" s="38"/>
      <c r="F165" s="32">
        <v>20.2</v>
      </c>
      <c r="G165" s="32">
        <f t="shared" si="14"/>
        <v>84.8</v>
      </c>
      <c r="H165" s="36">
        <v>389</v>
      </c>
    </row>
    <row r="166" spans="1:8" x14ac:dyDescent="0.25">
      <c r="A166" s="33"/>
      <c r="B166" s="89" t="s">
        <v>21</v>
      </c>
      <c r="C166" s="31">
        <v>50</v>
      </c>
      <c r="D166" s="32">
        <v>2.4</v>
      </c>
      <c r="E166" s="32">
        <v>0.3</v>
      </c>
      <c r="F166" s="32">
        <v>14.7</v>
      </c>
      <c r="G166" s="32">
        <f t="shared" si="14"/>
        <v>71.099999999999994</v>
      </c>
      <c r="H166" s="36" t="s">
        <v>31</v>
      </c>
    </row>
    <row r="167" spans="1:8" x14ac:dyDescent="0.25">
      <c r="A167" s="33"/>
      <c r="B167" s="89"/>
      <c r="C167" s="5"/>
      <c r="D167" s="32"/>
      <c r="E167" s="32"/>
      <c r="F167" s="32"/>
      <c r="G167" s="32"/>
      <c r="H167" s="36"/>
    </row>
    <row r="168" spans="1:8" ht="16.5" customHeight="1" x14ac:dyDescent="0.25">
      <c r="A168" s="23"/>
      <c r="B168" s="92" t="s">
        <v>19</v>
      </c>
      <c r="C168" s="80">
        <v>100</v>
      </c>
      <c r="D168" s="40">
        <v>0.6</v>
      </c>
      <c r="E168" s="40">
        <v>0.6</v>
      </c>
      <c r="F168" s="40">
        <v>13.6</v>
      </c>
      <c r="G168" s="32">
        <f t="shared" si="14"/>
        <v>62.199999999999996</v>
      </c>
      <c r="H168" s="85">
        <v>338</v>
      </c>
    </row>
    <row r="169" spans="1:8" ht="15.75" customHeight="1" x14ac:dyDescent="0.25">
      <c r="A169" s="33"/>
      <c r="B169" s="89" t="s">
        <v>35</v>
      </c>
      <c r="C169" s="5">
        <v>30</v>
      </c>
      <c r="D169" s="32">
        <v>1.48</v>
      </c>
      <c r="E169" s="32">
        <v>4.3099999999999996</v>
      </c>
      <c r="F169" s="32">
        <v>14.17</v>
      </c>
      <c r="G169" s="32">
        <f t="shared" si="14"/>
        <v>101.39</v>
      </c>
      <c r="H169" s="36" t="s">
        <v>31</v>
      </c>
    </row>
    <row r="170" spans="1:8" ht="6" hidden="1" customHeight="1" x14ac:dyDescent="0.25">
      <c r="A170" s="33" t="s">
        <v>62</v>
      </c>
      <c r="B170" s="34"/>
      <c r="C170" s="12">
        <f>C161+C162+C163+C164+C165+C166+C167+C168+C169</f>
        <v>1000</v>
      </c>
      <c r="D170" s="14"/>
      <c r="E170" s="14"/>
      <c r="F170" s="14"/>
      <c r="G170" s="9">
        <f>G161+G162+G163+G164+G165+G166+G167+G168+G169</f>
        <v>892.07</v>
      </c>
      <c r="H170" s="36"/>
    </row>
    <row r="171" spans="1:8" ht="19.5" customHeight="1" x14ac:dyDescent="0.25">
      <c r="A171" s="33" t="s">
        <v>62</v>
      </c>
      <c r="B171" s="34"/>
      <c r="C171" s="12">
        <f>C161+C162+C163+C164+C165+C166+C167+C168+C169</f>
        <v>1000</v>
      </c>
      <c r="D171" s="14"/>
      <c r="E171" s="14"/>
      <c r="F171" s="14"/>
      <c r="G171" s="9">
        <f>G161+G162+G163+G164+G165+G166+G167+G168+G169</f>
        <v>892.07</v>
      </c>
      <c r="H171" s="36"/>
    </row>
    <row r="172" spans="1:8" ht="19.5" customHeight="1" x14ac:dyDescent="0.25">
      <c r="A172" s="34" t="s">
        <v>36</v>
      </c>
      <c r="B172" s="34"/>
      <c r="C172" s="6"/>
      <c r="D172" s="14"/>
      <c r="E172" s="14"/>
      <c r="F172" s="14"/>
      <c r="G172" s="4"/>
      <c r="H172" s="36"/>
    </row>
    <row r="173" spans="1:8" ht="16.899999999999999" customHeight="1" x14ac:dyDescent="0.25">
      <c r="A173" s="33"/>
      <c r="B173" s="34" t="s">
        <v>90</v>
      </c>
      <c r="C173" s="27">
        <v>200</v>
      </c>
      <c r="D173" s="14">
        <v>0</v>
      </c>
      <c r="E173" s="14">
        <v>0</v>
      </c>
      <c r="F173" s="14">
        <v>21.2</v>
      </c>
      <c r="G173" s="14">
        <f>F173*4+E173*9+D173*4</f>
        <v>84.8</v>
      </c>
      <c r="H173" s="36" t="s">
        <v>31</v>
      </c>
    </row>
    <row r="174" spans="1:8" ht="13.15" customHeight="1" x14ac:dyDescent="0.25">
      <c r="A174" s="33"/>
      <c r="B174" s="34" t="s">
        <v>91</v>
      </c>
      <c r="C174" s="27">
        <v>80</v>
      </c>
      <c r="D174" s="14">
        <v>4</v>
      </c>
      <c r="E174" s="14">
        <v>4</v>
      </c>
      <c r="F174" s="14">
        <v>5.5</v>
      </c>
      <c r="G174" s="14">
        <f t="shared" ref="G174" si="15">F174*4+E174*9+D174*4</f>
        <v>74</v>
      </c>
      <c r="H174" s="36" t="s">
        <v>31</v>
      </c>
    </row>
    <row r="175" spans="1:8" ht="15.6" customHeight="1" x14ac:dyDescent="0.25">
      <c r="A175" s="33"/>
      <c r="B175" s="34"/>
      <c r="C175" s="27"/>
      <c r="D175" s="14"/>
      <c r="E175" s="14"/>
      <c r="F175" s="14"/>
      <c r="G175" s="14"/>
      <c r="H175" s="36"/>
    </row>
    <row r="176" spans="1:8" ht="17.25" customHeight="1" x14ac:dyDescent="0.25">
      <c r="A176" s="33" t="s">
        <v>61</v>
      </c>
      <c r="B176" s="33"/>
      <c r="C176" s="12">
        <f>C173+C174+C175</f>
        <v>280</v>
      </c>
      <c r="D176" s="14"/>
      <c r="E176" s="14"/>
      <c r="F176" s="14"/>
      <c r="G176" s="9">
        <f>G173+G174+G175</f>
        <v>158.80000000000001</v>
      </c>
      <c r="H176" s="14"/>
    </row>
    <row r="177" spans="1:8" x14ac:dyDescent="0.25">
      <c r="A177" s="34" t="s">
        <v>30</v>
      </c>
      <c r="B177" s="33"/>
      <c r="C177" s="9">
        <f>C159+C170+C176</f>
        <v>1860</v>
      </c>
      <c r="D177" s="14"/>
      <c r="E177" s="14"/>
      <c r="F177" s="14"/>
      <c r="G177" s="9">
        <f>G159+G170+G176</f>
        <v>1512.43</v>
      </c>
      <c r="H177" s="14"/>
    </row>
    <row r="179" spans="1:8" x14ac:dyDescent="0.25">
      <c r="A179" s="64"/>
      <c r="B179" s="64"/>
      <c r="C179" s="65"/>
      <c r="D179" s="62"/>
      <c r="E179" s="62"/>
      <c r="F179" s="62"/>
      <c r="G179" s="65"/>
      <c r="H179" s="66"/>
    </row>
    <row r="180" spans="1:8" ht="41.25" customHeight="1" x14ac:dyDescent="0.25">
      <c r="A180" s="17" t="s">
        <v>55</v>
      </c>
      <c r="B180" s="17" t="s">
        <v>54</v>
      </c>
      <c r="C180" s="17" t="s">
        <v>65</v>
      </c>
      <c r="D180" s="17" t="s">
        <v>52</v>
      </c>
      <c r="E180" s="17" t="s">
        <v>51</v>
      </c>
      <c r="F180" s="17" t="s">
        <v>50</v>
      </c>
      <c r="G180" s="21" t="s">
        <v>84</v>
      </c>
      <c r="H180" s="17" t="s">
        <v>14</v>
      </c>
    </row>
    <row r="181" spans="1:8" ht="17.25" customHeight="1" x14ac:dyDescent="0.25">
      <c r="A181" s="34" t="s">
        <v>69</v>
      </c>
      <c r="B181" s="47"/>
      <c r="C181" s="47"/>
      <c r="D181" s="47"/>
      <c r="E181" s="47"/>
      <c r="F181" s="47"/>
      <c r="G181" s="48"/>
      <c r="H181" s="79"/>
    </row>
    <row r="182" spans="1:8" x14ac:dyDescent="0.25">
      <c r="A182" s="11" t="s">
        <v>11</v>
      </c>
      <c r="B182" s="34"/>
      <c r="C182" s="28"/>
      <c r="D182" s="28"/>
      <c r="E182" s="28"/>
      <c r="F182" s="28"/>
      <c r="G182" s="28"/>
      <c r="H182" s="28"/>
    </row>
    <row r="183" spans="1:8" ht="15" customHeight="1" x14ac:dyDescent="0.25">
      <c r="A183" s="34" t="s">
        <v>2</v>
      </c>
      <c r="B183" s="33"/>
      <c r="C183" s="14"/>
      <c r="D183" s="14"/>
      <c r="E183" s="14"/>
      <c r="F183" s="14"/>
      <c r="G183" s="14"/>
      <c r="H183" s="36"/>
    </row>
    <row r="184" spans="1:8" x14ac:dyDescent="0.25">
      <c r="A184" s="76"/>
      <c r="B184" s="34" t="s">
        <v>66</v>
      </c>
      <c r="C184" s="27">
        <v>200</v>
      </c>
      <c r="D184" s="14">
        <v>20.7</v>
      </c>
      <c r="E184" s="14">
        <v>16.7</v>
      </c>
      <c r="F184" s="14">
        <v>36.950000000000003</v>
      </c>
      <c r="G184" s="14">
        <f>F184*4+E184*9+D184*4</f>
        <v>380.90000000000003</v>
      </c>
      <c r="H184" s="77">
        <v>223</v>
      </c>
    </row>
    <row r="185" spans="1:8" ht="15.75" customHeight="1" x14ac:dyDescent="0.25">
      <c r="A185" s="33"/>
      <c r="B185" s="34" t="s">
        <v>20</v>
      </c>
      <c r="C185" s="27">
        <v>200</v>
      </c>
      <c r="D185" s="14">
        <v>7.0000000000000007E-2</v>
      </c>
      <c r="E185" s="14">
        <v>0.02</v>
      </c>
      <c r="F185" s="14">
        <v>15</v>
      </c>
      <c r="G185" s="14">
        <f t="shared" ref="G185:G186" si="16">F185*4+E185*9+D185*4</f>
        <v>60.46</v>
      </c>
      <c r="H185" s="36">
        <v>376</v>
      </c>
    </row>
    <row r="186" spans="1:8" x14ac:dyDescent="0.25">
      <c r="A186" s="76"/>
      <c r="B186" s="34" t="s">
        <v>19</v>
      </c>
      <c r="C186" s="27">
        <v>100</v>
      </c>
      <c r="D186" s="14">
        <v>0.6</v>
      </c>
      <c r="E186" s="14">
        <v>0.6</v>
      </c>
      <c r="F186" s="14">
        <v>13.6</v>
      </c>
      <c r="G186" s="14">
        <f t="shared" si="16"/>
        <v>62.199999999999996</v>
      </c>
      <c r="H186" s="77" t="s">
        <v>31</v>
      </c>
    </row>
    <row r="187" spans="1:8" x14ac:dyDescent="0.25">
      <c r="A187" s="33" t="s">
        <v>60</v>
      </c>
      <c r="B187" s="34"/>
      <c r="C187" s="12">
        <f>C184+C185+C186</f>
        <v>500</v>
      </c>
      <c r="D187" s="14"/>
      <c r="E187" s="14"/>
      <c r="F187" s="14"/>
      <c r="G187" s="9">
        <f>G184+G185+G186</f>
        <v>503.56</v>
      </c>
      <c r="H187" s="36"/>
    </row>
    <row r="188" spans="1:8" x14ac:dyDescent="0.25">
      <c r="A188" s="34" t="s">
        <v>3</v>
      </c>
      <c r="B188" s="34"/>
      <c r="C188" s="27"/>
      <c r="D188" s="14"/>
      <c r="E188" s="14"/>
      <c r="F188" s="14"/>
      <c r="G188" s="14"/>
      <c r="H188" s="36"/>
    </row>
    <row r="189" spans="1:8" x14ac:dyDescent="0.25">
      <c r="A189" s="33"/>
      <c r="B189" s="34" t="s">
        <v>80</v>
      </c>
      <c r="C189" s="29">
        <v>50</v>
      </c>
      <c r="D189" s="30">
        <v>0.4</v>
      </c>
      <c r="E189" s="30">
        <v>0.04</v>
      </c>
      <c r="F189" s="30">
        <v>1.4</v>
      </c>
      <c r="G189" s="30">
        <f>F189*4+E189*9+D189*4</f>
        <v>7.5600000000000005</v>
      </c>
      <c r="H189" s="36">
        <v>70</v>
      </c>
    </row>
    <row r="190" spans="1:8" x14ac:dyDescent="0.25">
      <c r="A190" s="33"/>
      <c r="B190" s="34" t="s">
        <v>26</v>
      </c>
      <c r="C190" s="29">
        <v>250</v>
      </c>
      <c r="D190" s="30">
        <v>5.5</v>
      </c>
      <c r="E190" s="30">
        <v>5.3</v>
      </c>
      <c r="F190" s="30">
        <v>16.5</v>
      </c>
      <c r="G190" s="30">
        <f t="shared" ref="G190:G197" si="17">F190*4+E190*9+D190*4</f>
        <v>135.69999999999999</v>
      </c>
      <c r="H190" s="36">
        <v>102</v>
      </c>
    </row>
    <row r="191" spans="1:8" x14ac:dyDescent="0.25">
      <c r="A191" s="76"/>
      <c r="B191" s="34" t="s">
        <v>48</v>
      </c>
      <c r="C191" s="29">
        <v>140</v>
      </c>
      <c r="D191" s="30">
        <v>9.5</v>
      </c>
      <c r="E191" s="30">
        <v>22</v>
      </c>
      <c r="F191" s="30">
        <v>15.8</v>
      </c>
      <c r="G191" s="30">
        <f t="shared" si="17"/>
        <v>299.2</v>
      </c>
      <c r="H191" s="77">
        <v>279</v>
      </c>
    </row>
    <row r="192" spans="1:8" x14ac:dyDescent="0.25">
      <c r="A192" s="33"/>
      <c r="B192" s="34" t="s">
        <v>16</v>
      </c>
      <c r="C192" s="29">
        <v>180</v>
      </c>
      <c r="D192" s="30">
        <v>5.52</v>
      </c>
      <c r="E192" s="30">
        <v>6</v>
      </c>
      <c r="F192" s="30">
        <v>24.6</v>
      </c>
      <c r="G192" s="30">
        <f t="shared" si="17"/>
        <v>174.48000000000002</v>
      </c>
      <c r="H192" s="36">
        <v>303</v>
      </c>
    </row>
    <row r="193" spans="1:8" x14ac:dyDescent="0.25">
      <c r="A193" s="76"/>
      <c r="B193" s="34" t="s">
        <v>41</v>
      </c>
      <c r="C193" s="29">
        <v>200</v>
      </c>
      <c r="D193" s="30">
        <v>3.17</v>
      </c>
      <c r="E193" s="30">
        <v>2.68</v>
      </c>
      <c r="F193" s="30">
        <v>15.95</v>
      </c>
      <c r="G193" s="30">
        <f t="shared" si="17"/>
        <v>100.6</v>
      </c>
      <c r="H193" s="77">
        <v>379</v>
      </c>
    </row>
    <row r="194" spans="1:8" x14ac:dyDescent="0.25">
      <c r="A194" s="76"/>
      <c r="B194" s="34" t="s">
        <v>21</v>
      </c>
      <c r="C194" s="29">
        <v>30</v>
      </c>
      <c r="D194" s="30">
        <v>2.4</v>
      </c>
      <c r="E194" s="30">
        <v>0.3</v>
      </c>
      <c r="F194" s="30">
        <v>14.7</v>
      </c>
      <c r="G194" s="30">
        <f t="shared" si="17"/>
        <v>71.099999999999994</v>
      </c>
      <c r="H194" s="77" t="s">
        <v>31</v>
      </c>
    </row>
    <row r="195" spans="1:8" x14ac:dyDescent="0.25">
      <c r="A195" s="33"/>
      <c r="B195" s="34" t="s">
        <v>22</v>
      </c>
      <c r="C195" s="29">
        <v>20</v>
      </c>
      <c r="D195" s="30">
        <v>2.1</v>
      </c>
      <c r="E195" s="30">
        <v>0.8</v>
      </c>
      <c r="F195" s="30">
        <v>10.6</v>
      </c>
      <c r="G195" s="30">
        <f t="shared" si="17"/>
        <v>58</v>
      </c>
      <c r="H195" s="36" t="s">
        <v>31</v>
      </c>
    </row>
    <row r="196" spans="1:8" ht="15.75" customHeight="1" x14ac:dyDescent="0.25">
      <c r="A196" s="33"/>
      <c r="B196" s="34" t="s">
        <v>35</v>
      </c>
      <c r="C196" s="29">
        <v>30</v>
      </c>
      <c r="D196" s="30">
        <v>4.4000000000000004</v>
      </c>
      <c r="E196" s="30">
        <v>12.9</v>
      </c>
      <c r="F196" s="30">
        <v>42.5</v>
      </c>
      <c r="G196" s="30">
        <f t="shared" si="17"/>
        <v>303.70000000000005</v>
      </c>
      <c r="H196" s="36" t="s">
        <v>31</v>
      </c>
    </row>
    <row r="197" spans="1:8" x14ac:dyDescent="0.25">
      <c r="A197" s="76"/>
      <c r="B197" s="34" t="s">
        <v>86</v>
      </c>
      <c r="C197" s="29">
        <v>200</v>
      </c>
      <c r="D197" s="30">
        <v>1</v>
      </c>
      <c r="E197" s="30">
        <v>0</v>
      </c>
      <c r="F197" s="30">
        <v>20.2</v>
      </c>
      <c r="G197" s="30">
        <f t="shared" si="17"/>
        <v>84.8</v>
      </c>
      <c r="H197" s="77">
        <v>389</v>
      </c>
    </row>
    <row r="198" spans="1:8" ht="18" customHeight="1" x14ac:dyDescent="0.25">
      <c r="A198" s="33" t="s">
        <v>62</v>
      </c>
      <c r="B198" s="34"/>
      <c r="C198" s="13">
        <f>C189+C190+C191+C192+C193+C194+C195+C196+C197</f>
        <v>1100</v>
      </c>
      <c r="D198" s="32"/>
      <c r="E198" s="32"/>
      <c r="F198" s="32"/>
      <c r="G198" s="44">
        <f>G189+G190+G191+G192+G193+G194+G195+G196+G197</f>
        <v>1235.1400000000001</v>
      </c>
      <c r="H198" s="36"/>
    </row>
    <row r="199" spans="1:8" ht="19.5" customHeight="1" x14ac:dyDescent="0.25">
      <c r="A199" s="78" t="s">
        <v>57</v>
      </c>
      <c r="B199" s="34"/>
      <c r="C199" s="31"/>
      <c r="D199" s="32"/>
      <c r="E199" s="32"/>
      <c r="F199" s="32"/>
      <c r="G199" s="32"/>
      <c r="H199" s="77"/>
    </row>
    <row r="200" spans="1:8" ht="19.899999999999999" customHeight="1" x14ac:dyDescent="0.25">
      <c r="A200" s="76"/>
      <c r="B200" s="34" t="s">
        <v>98</v>
      </c>
      <c r="C200" s="31">
        <v>200</v>
      </c>
      <c r="D200" s="32">
        <v>0</v>
      </c>
      <c r="E200" s="32">
        <v>0</v>
      </c>
      <c r="F200" s="32">
        <v>22</v>
      </c>
      <c r="G200" s="32">
        <f>F200*4+E200*9+D200*4</f>
        <v>88</v>
      </c>
      <c r="H200" s="77" t="s">
        <v>31</v>
      </c>
    </row>
    <row r="201" spans="1:8" ht="16.149999999999999" customHeight="1" x14ac:dyDescent="0.25">
      <c r="A201" s="76"/>
      <c r="B201" s="34" t="s">
        <v>93</v>
      </c>
      <c r="C201" s="31">
        <v>80</v>
      </c>
      <c r="D201" s="32">
        <v>5.2</v>
      </c>
      <c r="E201" s="32">
        <v>9.6</v>
      </c>
      <c r="F201" s="32">
        <v>36.799999999999997</v>
      </c>
      <c r="G201" s="32">
        <f t="shared" ref="G201" si="18">F201*4+E201*9+D201*4</f>
        <v>254.39999999999998</v>
      </c>
      <c r="H201" s="77" t="s">
        <v>31</v>
      </c>
    </row>
    <row r="202" spans="1:8" x14ac:dyDescent="0.25">
      <c r="A202" s="76"/>
      <c r="B202" s="34"/>
      <c r="C202" s="31"/>
      <c r="D202" s="32"/>
      <c r="E202" s="32"/>
      <c r="F202" s="32"/>
      <c r="G202" s="32"/>
      <c r="H202" s="77"/>
    </row>
    <row r="203" spans="1:8" ht="16.5" customHeight="1" x14ac:dyDescent="0.25">
      <c r="A203" s="76" t="s">
        <v>61</v>
      </c>
      <c r="B203" s="33"/>
      <c r="C203" s="13">
        <f>C200+C201+C202</f>
        <v>280</v>
      </c>
      <c r="D203" s="32"/>
      <c r="E203" s="32"/>
      <c r="F203" s="32"/>
      <c r="G203" s="44">
        <f>G200+G201+G202</f>
        <v>342.4</v>
      </c>
      <c r="H203" s="77"/>
    </row>
    <row r="204" spans="1:8" ht="18.75" customHeight="1" x14ac:dyDescent="0.25">
      <c r="A204" s="34" t="s">
        <v>30</v>
      </c>
      <c r="B204" s="33"/>
      <c r="C204" s="9">
        <f>C187+C198+C203</f>
        <v>1880</v>
      </c>
      <c r="D204" s="14"/>
      <c r="E204" s="14"/>
      <c r="F204" s="14"/>
      <c r="G204" s="9">
        <f>G187+G198+G203</f>
        <v>2081.1</v>
      </c>
      <c r="H204" s="36"/>
    </row>
    <row r="205" spans="1:8" ht="18.75" customHeight="1" x14ac:dyDescent="0.25"/>
    <row r="206" spans="1:8" ht="18.75" customHeight="1" x14ac:dyDescent="0.25"/>
    <row r="207" spans="1:8" ht="18.75" customHeight="1" x14ac:dyDescent="0.25">
      <c r="A207" s="59"/>
      <c r="B207" s="60"/>
      <c r="C207" s="61"/>
      <c r="D207" s="62"/>
      <c r="E207" s="62"/>
      <c r="F207" s="62"/>
      <c r="G207" s="61"/>
      <c r="H207" s="63"/>
    </row>
    <row r="208" spans="1:8" ht="42.75" customHeight="1" x14ac:dyDescent="0.25">
      <c r="A208" s="17" t="s">
        <v>55</v>
      </c>
      <c r="B208" s="17" t="s">
        <v>54</v>
      </c>
      <c r="C208" s="17" t="s">
        <v>56</v>
      </c>
      <c r="D208" s="17" t="s">
        <v>52</v>
      </c>
      <c r="E208" s="17" t="s">
        <v>51</v>
      </c>
      <c r="F208" s="17" t="s">
        <v>50</v>
      </c>
      <c r="G208" s="21" t="s">
        <v>84</v>
      </c>
      <c r="H208" s="17" t="s">
        <v>14</v>
      </c>
    </row>
    <row r="209" spans="1:8" x14ac:dyDescent="0.25">
      <c r="A209" s="49" t="s">
        <v>69</v>
      </c>
      <c r="B209" s="55"/>
      <c r="C209" s="55"/>
      <c r="D209" s="55"/>
      <c r="E209" s="55"/>
      <c r="F209" s="55"/>
      <c r="G209" s="56"/>
      <c r="H209" s="75"/>
    </row>
    <row r="210" spans="1:8" ht="15.75" customHeight="1" x14ac:dyDescent="0.25">
      <c r="A210" s="57" t="s">
        <v>12</v>
      </c>
      <c r="B210" s="58"/>
      <c r="C210" s="86"/>
      <c r="D210" s="86"/>
      <c r="E210" s="86"/>
      <c r="F210" s="86"/>
      <c r="G210" s="86"/>
      <c r="H210" s="28"/>
    </row>
    <row r="211" spans="1:8" x14ac:dyDescent="0.25">
      <c r="A211" s="34" t="s">
        <v>2</v>
      </c>
      <c r="B211" s="33"/>
      <c r="C211" s="14"/>
      <c r="D211" s="83"/>
      <c r="E211" s="83"/>
      <c r="F211" s="83"/>
      <c r="G211" s="83"/>
      <c r="H211" s="28"/>
    </row>
    <row r="212" spans="1:8" ht="16.5" customHeight="1" x14ac:dyDescent="0.25">
      <c r="A212" s="33"/>
      <c r="B212" s="34" t="s">
        <v>99</v>
      </c>
      <c r="C212" s="27">
        <v>50</v>
      </c>
      <c r="D212" s="14">
        <v>0.5</v>
      </c>
      <c r="E212" s="14">
        <v>0.04</v>
      </c>
      <c r="F212" s="14">
        <v>1.7</v>
      </c>
      <c r="G212" s="14">
        <f>F212*4+E212*9+D212*4</f>
        <v>9.16</v>
      </c>
      <c r="H212" s="28">
        <v>70</v>
      </c>
    </row>
    <row r="213" spans="1:8" x14ac:dyDescent="0.25">
      <c r="A213" s="33"/>
      <c r="B213" s="45" t="s">
        <v>83</v>
      </c>
      <c r="C213" s="25">
        <v>100</v>
      </c>
      <c r="D213" s="24">
        <v>5.4</v>
      </c>
      <c r="E213" s="24">
        <v>14.1</v>
      </c>
      <c r="F213" s="24">
        <v>1.5</v>
      </c>
      <c r="G213" s="24">
        <f t="shared" ref="G213:G216" si="19">F213*4+E213*9+D213*4</f>
        <v>154.49999999999997</v>
      </c>
      <c r="H213" s="26">
        <v>260</v>
      </c>
    </row>
    <row r="214" spans="1:8" x14ac:dyDescent="0.25">
      <c r="A214" s="33"/>
      <c r="B214" s="34" t="s">
        <v>23</v>
      </c>
      <c r="C214" s="27">
        <v>180</v>
      </c>
      <c r="D214" s="14">
        <v>4.8</v>
      </c>
      <c r="E214" s="14">
        <v>5.2</v>
      </c>
      <c r="F214" s="14">
        <v>29.5</v>
      </c>
      <c r="G214" s="14">
        <f t="shared" si="19"/>
        <v>184</v>
      </c>
      <c r="H214" s="28">
        <v>303</v>
      </c>
    </row>
    <row r="215" spans="1:8" x14ac:dyDescent="0.25">
      <c r="A215" s="33"/>
      <c r="B215" s="34" t="s">
        <v>21</v>
      </c>
      <c r="C215" s="27">
        <v>30</v>
      </c>
      <c r="D215" s="14">
        <v>2.4</v>
      </c>
      <c r="E215" s="14">
        <v>0.3</v>
      </c>
      <c r="F215" s="14">
        <v>14.7</v>
      </c>
      <c r="G215" s="14">
        <f t="shared" si="19"/>
        <v>71.099999999999994</v>
      </c>
      <c r="H215" s="28" t="s">
        <v>31</v>
      </c>
    </row>
    <row r="216" spans="1:8" x14ac:dyDescent="0.25">
      <c r="A216" s="33"/>
      <c r="B216" s="45" t="s">
        <v>100</v>
      </c>
      <c r="C216" s="25">
        <v>200</v>
      </c>
      <c r="D216" s="24">
        <v>1</v>
      </c>
      <c r="E216" s="24">
        <v>0</v>
      </c>
      <c r="F216" s="24">
        <v>20.2</v>
      </c>
      <c r="G216" s="24">
        <f t="shared" si="19"/>
        <v>84.8</v>
      </c>
      <c r="H216" s="26" t="s">
        <v>31</v>
      </c>
    </row>
    <row r="217" spans="1:8" x14ac:dyDescent="0.25">
      <c r="A217" s="33" t="s">
        <v>60</v>
      </c>
      <c r="B217" s="34"/>
      <c r="C217" s="13">
        <f>SUM(C212:C216)</f>
        <v>560</v>
      </c>
      <c r="D217" s="14"/>
      <c r="E217" s="14"/>
      <c r="F217" s="14"/>
      <c r="G217" s="9">
        <f>SUM(G212:G216)</f>
        <v>503.56</v>
      </c>
      <c r="H217" s="28"/>
    </row>
    <row r="218" spans="1:8" x14ac:dyDescent="0.25">
      <c r="A218" s="34" t="s">
        <v>3</v>
      </c>
      <c r="B218" s="34"/>
      <c r="C218" s="27"/>
      <c r="D218" s="14"/>
      <c r="E218" s="14"/>
      <c r="F218" s="14"/>
      <c r="G218" s="14"/>
      <c r="H218" s="28"/>
    </row>
    <row r="219" spans="1:8" x14ac:dyDescent="0.25">
      <c r="A219" s="33"/>
      <c r="B219" s="34" t="s">
        <v>43</v>
      </c>
      <c r="C219" s="39">
        <v>40</v>
      </c>
      <c r="D219" s="40">
        <v>0.7</v>
      </c>
      <c r="E219" s="40">
        <v>2.2999999999999998</v>
      </c>
      <c r="F219" s="40">
        <v>3.8</v>
      </c>
      <c r="G219" s="40">
        <f>F219*4+E219*9+D219*4</f>
        <v>38.699999999999996</v>
      </c>
      <c r="H219" s="26">
        <v>21</v>
      </c>
    </row>
    <row r="220" spans="1:8" x14ac:dyDescent="0.25">
      <c r="A220" s="33"/>
      <c r="B220" s="34" t="s">
        <v>72</v>
      </c>
      <c r="C220" s="27">
        <v>250</v>
      </c>
      <c r="D220" s="14">
        <v>2.8</v>
      </c>
      <c r="E220" s="14">
        <v>2.8</v>
      </c>
      <c r="F220" s="14">
        <v>17.5</v>
      </c>
      <c r="G220" s="40">
        <f t="shared" ref="G220:G228" si="20">F220*4+E220*9+D220*4</f>
        <v>106.4</v>
      </c>
      <c r="H220" s="28">
        <v>103</v>
      </c>
    </row>
    <row r="221" spans="1:8" x14ac:dyDescent="0.25">
      <c r="A221" s="33"/>
      <c r="B221" s="34" t="s">
        <v>6</v>
      </c>
      <c r="C221" s="27">
        <v>100</v>
      </c>
      <c r="D221" s="14">
        <v>15.7</v>
      </c>
      <c r="E221" s="14">
        <v>14.9</v>
      </c>
      <c r="F221" s="14">
        <v>14.7</v>
      </c>
      <c r="G221" s="40">
        <f t="shared" si="20"/>
        <v>255.7</v>
      </c>
      <c r="H221" s="28">
        <v>294</v>
      </c>
    </row>
    <row r="222" spans="1:8" x14ac:dyDescent="0.25">
      <c r="A222" s="33"/>
      <c r="B222" s="34" t="s">
        <v>44</v>
      </c>
      <c r="C222" s="27">
        <v>180</v>
      </c>
      <c r="D222" s="14">
        <v>3.7</v>
      </c>
      <c r="E222" s="14">
        <v>5.8</v>
      </c>
      <c r="F222" s="14">
        <v>24.5</v>
      </c>
      <c r="G222" s="40">
        <f t="shared" si="20"/>
        <v>165</v>
      </c>
      <c r="H222" s="28">
        <v>312</v>
      </c>
    </row>
    <row r="223" spans="1:8" x14ac:dyDescent="0.25">
      <c r="A223" s="33"/>
      <c r="B223" s="34" t="s">
        <v>21</v>
      </c>
      <c r="C223" s="27">
        <v>30</v>
      </c>
      <c r="D223" s="14">
        <v>2.4</v>
      </c>
      <c r="E223" s="14">
        <v>0.3</v>
      </c>
      <c r="F223" s="14">
        <v>14.7</v>
      </c>
      <c r="G223" s="40">
        <f t="shared" si="20"/>
        <v>71.099999999999994</v>
      </c>
      <c r="H223" s="28" t="s">
        <v>31</v>
      </c>
    </row>
    <row r="224" spans="1:8" ht="14.25" customHeight="1" x14ac:dyDescent="0.25">
      <c r="A224" s="33"/>
      <c r="B224" s="34" t="s">
        <v>22</v>
      </c>
      <c r="C224" s="27">
        <v>20</v>
      </c>
      <c r="D224" s="14">
        <v>2.1</v>
      </c>
      <c r="E224" s="14">
        <v>0.8</v>
      </c>
      <c r="F224" s="14">
        <v>10.6</v>
      </c>
      <c r="G224" s="40">
        <f t="shared" si="20"/>
        <v>58</v>
      </c>
      <c r="H224" s="28" t="s">
        <v>31</v>
      </c>
    </row>
    <row r="225" spans="1:8" ht="15.75" customHeight="1" x14ac:dyDescent="0.25">
      <c r="A225" s="33"/>
      <c r="B225" s="45" t="s">
        <v>24</v>
      </c>
      <c r="C225" s="25">
        <v>200</v>
      </c>
      <c r="D225" s="24">
        <v>0.6</v>
      </c>
      <c r="E225" s="24">
        <v>0.1</v>
      </c>
      <c r="F225" s="24">
        <v>12</v>
      </c>
      <c r="G225" s="40">
        <f t="shared" si="20"/>
        <v>51.3</v>
      </c>
      <c r="H225" s="26">
        <v>377</v>
      </c>
    </row>
    <row r="226" spans="1:8" x14ac:dyDescent="0.25">
      <c r="A226" s="33"/>
      <c r="B226" s="45" t="s">
        <v>35</v>
      </c>
      <c r="C226" s="25">
        <v>15</v>
      </c>
      <c r="D226" s="24">
        <v>1.48</v>
      </c>
      <c r="E226" s="24">
        <v>4.3099999999999996</v>
      </c>
      <c r="F226" s="24">
        <v>14</v>
      </c>
      <c r="G226" s="40">
        <f t="shared" si="20"/>
        <v>100.71</v>
      </c>
      <c r="H226" s="26" t="s">
        <v>31</v>
      </c>
    </row>
    <row r="227" spans="1:8" x14ac:dyDescent="0.25">
      <c r="A227" s="33"/>
      <c r="B227" s="45" t="s">
        <v>67</v>
      </c>
      <c r="C227" s="25">
        <v>200</v>
      </c>
      <c r="D227" s="24">
        <v>1</v>
      </c>
      <c r="E227" s="24">
        <v>0</v>
      </c>
      <c r="F227" s="24">
        <v>20.2</v>
      </c>
      <c r="G227" s="40">
        <f t="shared" si="20"/>
        <v>84.8</v>
      </c>
      <c r="H227" s="26">
        <v>389</v>
      </c>
    </row>
    <row r="228" spans="1:8" ht="17.25" customHeight="1" x14ac:dyDescent="0.25">
      <c r="A228" s="33"/>
      <c r="B228" s="45" t="s">
        <v>19</v>
      </c>
      <c r="C228" s="25">
        <v>100</v>
      </c>
      <c r="D228" s="24">
        <v>0.6</v>
      </c>
      <c r="E228" s="24">
        <v>0.6</v>
      </c>
      <c r="F228" s="24">
        <v>13.6</v>
      </c>
      <c r="G228" s="40">
        <f t="shared" si="20"/>
        <v>62.199999999999996</v>
      </c>
      <c r="H228" s="26">
        <v>338</v>
      </c>
    </row>
    <row r="229" spans="1:8" ht="23.25" customHeight="1" x14ac:dyDescent="0.25">
      <c r="A229" s="33" t="s">
        <v>62</v>
      </c>
      <c r="B229" s="34"/>
      <c r="C229" s="12">
        <f>SUM(C219:C228)</f>
        <v>1135</v>
      </c>
      <c r="D229" s="14"/>
      <c r="E229" s="14"/>
      <c r="F229" s="14"/>
      <c r="G229" s="9">
        <f>SUM(G219:G228)</f>
        <v>993.91</v>
      </c>
      <c r="H229" s="28"/>
    </row>
    <row r="230" spans="1:8" ht="19.149999999999999" customHeight="1" x14ac:dyDescent="0.25">
      <c r="A230" s="34" t="s">
        <v>57</v>
      </c>
      <c r="B230" s="34"/>
      <c r="C230" s="27"/>
      <c r="D230" s="14"/>
      <c r="E230" s="14"/>
      <c r="F230" s="14"/>
      <c r="G230" s="14"/>
      <c r="H230" s="28"/>
    </row>
    <row r="231" spans="1:8" ht="17.45" customHeight="1" x14ac:dyDescent="0.25">
      <c r="A231" s="33"/>
      <c r="B231" s="34" t="s">
        <v>90</v>
      </c>
      <c r="C231" s="27">
        <v>200</v>
      </c>
      <c r="D231" s="32">
        <v>0</v>
      </c>
      <c r="E231" s="32">
        <v>0</v>
      </c>
      <c r="F231" s="32">
        <v>21.2</v>
      </c>
      <c r="G231" s="32">
        <f>F231*4+E231*9+D231*4</f>
        <v>84.8</v>
      </c>
      <c r="H231" s="28" t="s">
        <v>31</v>
      </c>
    </row>
    <row r="232" spans="1:8" ht="15.75" customHeight="1" x14ac:dyDescent="0.25">
      <c r="A232" s="33"/>
      <c r="B232" s="34" t="s">
        <v>95</v>
      </c>
      <c r="C232" s="27">
        <v>80</v>
      </c>
      <c r="D232" s="14">
        <v>3.3</v>
      </c>
      <c r="E232" s="14">
        <v>4.0999999999999996</v>
      </c>
      <c r="F232" s="14">
        <v>37.5</v>
      </c>
      <c r="G232" s="32">
        <f>F232*4+E232*9+D232*4</f>
        <v>200.1</v>
      </c>
      <c r="H232" s="28" t="s">
        <v>31</v>
      </c>
    </row>
    <row r="233" spans="1:8" ht="15.75" customHeight="1" x14ac:dyDescent="0.25">
      <c r="A233" s="33" t="s">
        <v>61</v>
      </c>
      <c r="B233" s="33"/>
      <c r="C233" s="12">
        <f>SUM(C231:C232)</f>
        <v>280</v>
      </c>
      <c r="D233" s="14"/>
      <c r="E233" s="14"/>
      <c r="F233" s="14"/>
      <c r="G233" s="9">
        <f>G231+G232</f>
        <v>284.89999999999998</v>
      </c>
      <c r="H233" s="28"/>
    </row>
    <row r="234" spans="1:8" ht="15.75" customHeight="1" x14ac:dyDescent="0.25">
      <c r="A234" s="34" t="s">
        <v>58</v>
      </c>
      <c r="B234" s="33"/>
      <c r="C234" s="9">
        <f>C217+C229+C233</f>
        <v>1975</v>
      </c>
      <c r="D234" s="14"/>
      <c r="E234" s="14"/>
      <c r="F234" s="14"/>
      <c r="G234" s="9">
        <f>G217+G229+G233</f>
        <v>1782.37</v>
      </c>
      <c r="H234" s="28"/>
    </row>
    <row r="235" spans="1:8" ht="15.75" customHeight="1" x14ac:dyDescent="0.25"/>
    <row r="236" spans="1:8" ht="15.75" customHeight="1" x14ac:dyDescent="0.25"/>
    <row r="237" spans="1:8" ht="15.75" customHeight="1" x14ac:dyDescent="0.25">
      <c r="A237" s="59"/>
      <c r="B237" s="60"/>
      <c r="C237" s="61"/>
      <c r="D237" s="62"/>
      <c r="E237" s="62"/>
      <c r="F237" s="62"/>
      <c r="G237" s="61"/>
      <c r="H237" s="63"/>
    </row>
    <row r="238" spans="1:8" ht="44.25" customHeight="1" x14ac:dyDescent="0.25">
      <c r="A238" s="18" t="s">
        <v>55</v>
      </c>
      <c r="B238" s="19" t="s">
        <v>54</v>
      </c>
      <c r="C238" s="19" t="s">
        <v>56</v>
      </c>
      <c r="D238" s="18" t="s">
        <v>52</v>
      </c>
      <c r="E238" s="18" t="s">
        <v>51</v>
      </c>
      <c r="F238" s="18" t="s">
        <v>50</v>
      </c>
      <c r="G238" s="20" t="s">
        <v>84</v>
      </c>
      <c r="H238" s="19" t="s">
        <v>14</v>
      </c>
    </row>
    <row r="239" spans="1:8" x14ac:dyDescent="0.25">
      <c r="A239" s="34" t="s">
        <v>69</v>
      </c>
      <c r="B239" s="52"/>
      <c r="C239" s="52"/>
      <c r="D239" s="53"/>
      <c r="E239" s="53"/>
      <c r="F239" s="53"/>
      <c r="G239" s="54"/>
      <c r="H239" s="52"/>
    </row>
    <row r="240" spans="1:8" ht="15.6" customHeight="1" x14ac:dyDescent="0.25">
      <c r="A240" s="11" t="s">
        <v>13</v>
      </c>
      <c r="B240" s="1"/>
      <c r="C240" s="14"/>
      <c r="D240" s="83"/>
      <c r="E240" s="83"/>
      <c r="F240" s="83"/>
      <c r="G240" s="83"/>
      <c r="H240" s="28"/>
    </row>
    <row r="241" spans="1:8" x14ac:dyDescent="0.25">
      <c r="A241" s="34" t="s">
        <v>8</v>
      </c>
      <c r="B241" s="33"/>
      <c r="C241" s="27"/>
      <c r="D241" s="83"/>
      <c r="E241" s="83"/>
      <c r="F241" s="83"/>
      <c r="G241" s="83"/>
      <c r="H241" s="28"/>
    </row>
    <row r="242" spans="1:8" ht="16.5" customHeight="1" x14ac:dyDescent="0.25">
      <c r="A242" s="33"/>
      <c r="B242" s="34" t="s">
        <v>42</v>
      </c>
      <c r="C242" s="27">
        <v>111</v>
      </c>
      <c r="D242" s="14">
        <v>10.91</v>
      </c>
      <c r="E242" s="14">
        <v>19.7</v>
      </c>
      <c r="F242" s="14">
        <v>2.1</v>
      </c>
      <c r="G242" s="14">
        <f>F242*4+E242*9+D242*4</f>
        <v>229.33999999999997</v>
      </c>
      <c r="H242" s="28">
        <v>210</v>
      </c>
    </row>
    <row r="243" spans="1:8" x14ac:dyDescent="0.25">
      <c r="A243" s="33"/>
      <c r="B243" s="34" t="s">
        <v>101</v>
      </c>
      <c r="C243" s="27">
        <v>200</v>
      </c>
      <c r="D243" s="14">
        <v>5.8</v>
      </c>
      <c r="E243" s="14">
        <v>5</v>
      </c>
      <c r="F243" s="14">
        <v>8</v>
      </c>
      <c r="G243" s="14">
        <f t="shared" ref="G243:G245" si="21">F243*4+E243*9+D243*4</f>
        <v>100.2</v>
      </c>
      <c r="H243" s="28">
        <v>386</v>
      </c>
    </row>
    <row r="244" spans="1:8" x14ac:dyDescent="0.25">
      <c r="A244" s="33"/>
      <c r="B244" s="34" t="s">
        <v>21</v>
      </c>
      <c r="C244" s="27">
        <v>40</v>
      </c>
      <c r="D244" s="14">
        <v>3.2</v>
      </c>
      <c r="E244" s="14">
        <v>0.4</v>
      </c>
      <c r="F244" s="14">
        <v>19.600000000000001</v>
      </c>
      <c r="G244" s="14">
        <f t="shared" si="21"/>
        <v>94.8</v>
      </c>
      <c r="H244" s="28" t="s">
        <v>31</v>
      </c>
    </row>
    <row r="245" spans="1:8" x14ac:dyDescent="0.25">
      <c r="A245" s="33"/>
      <c r="B245" s="34" t="s">
        <v>102</v>
      </c>
      <c r="C245" s="27">
        <v>200</v>
      </c>
      <c r="D245" s="14">
        <v>1</v>
      </c>
      <c r="E245" s="14">
        <v>0</v>
      </c>
      <c r="F245" s="14">
        <v>20.2</v>
      </c>
      <c r="G245" s="14">
        <f t="shared" si="21"/>
        <v>84.8</v>
      </c>
      <c r="H245" s="28">
        <v>389</v>
      </c>
    </row>
    <row r="246" spans="1:8" x14ac:dyDescent="0.25">
      <c r="A246" s="33" t="s">
        <v>60</v>
      </c>
      <c r="B246" s="34"/>
      <c r="C246" s="12">
        <f>SUM(C242:C245)</f>
        <v>551</v>
      </c>
      <c r="D246" s="14"/>
      <c r="E246" s="14"/>
      <c r="F246" s="14"/>
      <c r="G246" s="9">
        <f>SUM(G242:G245)</f>
        <v>509.14</v>
      </c>
      <c r="H246" s="28"/>
    </row>
    <row r="247" spans="1:8" x14ac:dyDescent="0.25">
      <c r="A247" s="34" t="s">
        <v>3</v>
      </c>
      <c r="B247" s="34" t="s">
        <v>81</v>
      </c>
      <c r="C247" s="27">
        <v>40</v>
      </c>
      <c r="D247" s="14">
        <v>0.4</v>
      </c>
      <c r="E247" s="14">
        <v>0.04</v>
      </c>
      <c r="F247" s="14">
        <v>1.4</v>
      </c>
      <c r="G247" s="14">
        <f t="shared" ref="G247:G255" si="22">F247*4+E247*9+D247*4</f>
        <v>7.5600000000000005</v>
      </c>
      <c r="H247" s="28">
        <v>70</v>
      </c>
    </row>
    <row r="248" spans="1:8" x14ac:dyDescent="0.25">
      <c r="A248" s="33"/>
      <c r="B248" s="34" t="s">
        <v>4</v>
      </c>
      <c r="C248" s="27">
        <v>250</v>
      </c>
      <c r="D248" s="14">
        <v>1.6</v>
      </c>
      <c r="E248" s="14">
        <v>4.2</v>
      </c>
      <c r="F248" s="14">
        <v>9.1</v>
      </c>
      <c r="G248" s="14">
        <f t="shared" si="22"/>
        <v>80.600000000000009</v>
      </c>
      <c r="H248" s="28">
        <v>99</v>
      </c>
    </row>
    <row r="249" spans="1:8" x14ac:dyDescent="0.25">
      <c r="A249" s="33"/>
      <c r="B249" s="34" t="s">
        <v>38</v>
      </c>
      <c r="C249" s="27">
        <v>100</v>
      </c>
      <c r="D249" s="14">
        <v>8.6999999999999993</v>
      </c>
      <c r="E249" s="14">
        <v>4.4000000000000004</v>
      </c>
      <c r="F249" s="14">
        <v>3.4</v>
      </c>
      <c r="G249" s="14">
        <f t="shared" si="22"/>
        <v>88</v>
      </c>
      <c r="H249" s="28">
        <v>229</v>
      </c>
    </row>
    <row r="250" spans="1:8" x14ac:dyDescent="0.25">
      <c r="A250" s="33"/>
      <c r="B250" s="34" t="s">
        <v>25</v>
      </c>
      <c r="C250" s="27">
        <v>180</v>
      </c>
      <c r="D250" s="14">
        <v>3.1</v>
      </c>
      <c r="E250" s="14">
        <v>5</v>
      </c>
      <c r="F250" s="14">
        <v>31.9</v>
      </c>
      <c r="G250" s="14">
        <f t="shared" si="22"/>
        <v>185</v>
      </c>
      <c r="H250" s="28">
        <v>312</v>
      </c>
    </row>
    <row r="251" spans="1:8" x14ac:dyDescent="0.25">
      <c r="A251" s="33"/>
      <c r="B251" s="34" t="s">
        <v>20</v>
      </c>
      <c r="C251" s="27">
        <v>200</v>
      </c>
      <c r="D251" s="14">
        <v>1</v>
      </c>
      <c r="E251" s="14">
        <v>0</v>
      </c>
      <c r="F251" s="14">
        <v>20.2</v>
      </c>
      <c r="G251" s="14">
        <f t="shared" si="22"/>
        <v>84.8</v>
      </c>
      <c r="H251" s="28">
        <v>376</v>
      </c>
    </row>
    <row r="252" spans="1:8" ht="15" customHeight="1" x14ac:dyDescent="0.25">
      <c r="A252" s="33"/>
      <c r="B252" s="34" t="s">
        <v>21</v>
      </c>
      <c r="C252" s="27">
        <v>30</v>
      </c>
      <c r="D252" s="14">
        <v>2.4</v>
      </c>
      <c r="E252" s="14">
        <v>0.3</v>
      </c>
      <c r="F252" s="14">
        <v>14.7</v>
      </c>
      <c r="G252" s="14">
        <f t="shared" si="22"/>
        <v>71.099999999999994</v>
      </c>
      <c r="H252" s="28" t="s">
        <v>31</v>
      </c>
    </row>
    <row r="253" spans="1:8" ht="15.75" customHeight="1" x14ac:dyDescent="0.25">
      <c r="A253" s="33"/>
      <c r="B253" s="45" t="s">
        <v>22</v>
      </c>
      <c r="C253" s="25">
        <v>20</v>
      </c>
      <c r="D253" s="24">
        <v>2.1</v>
      </c>
      <c r="E253" s="24">
        <v>0.8</v>
      </c>
      <c r="F253" s="24">
        <v>10.6</v>
      </c>
      <c r="G253" s="14">
        <f t="shared" si="22"/>
        <v>58</v>
      </c>
      <c r="H253" s="26" t="s">
        <v>31</v>
      </c>
    </row>
    <row r="254" spans="1:8" x14ac:dyDescent="0.25">
      <c r="A254" s="33"/>
      <c r="B254" s="45" t="s">
        <v>35</v>
      </c>
      <c r="C254" s="25">
        <v>30</v>
      </c>
      <c r="D254" s="24">
        <v>2.9</v>
      </c>
      <c r="E254" s="24">
        <v>8.6</v>
      </c>
      <c r="F254" s="24">
        <v>28.3</v>
      </c>
      <c r="G254" s="14">
        <f t="shared" si="22"/>
        <v>202.2</v>
      </c>
      <c r="H254" s="26" t="s">
        <v>31</v>
      </c>
    </row>
    <row r="255" spans="1:8" x14ac:dyDescent="0.25">
      <c r="A255" s="33"/>
      <c r="B255" s="45" t="s">
        <v>17</v>
      </c>
      <c r="C255" s="25">
        <v>55</v>
      </c>
      <c r="D255" s="24">
        <v>8.6999999999999993</v>
      </c>
      <c r="E255" s="24">
        <v>11.8</v>
      </c>
      <c r="F255" s="24">
        <v>21.1</v>
      </c>
      <c r="G255" s="14">
        <f t="shared" si="22"/>
        <v>225.40000000000003</v>
      </c>
      <c r="H255" s="26">
        <v>3</v>
      </c>
    </row>
    <row r="256" spans="1:8" ht="17.25" customHeight="1" x14ac:dyDescent="0.25">
      <c r="A256" s="33" t="s">
        <v>62</v>
      </c>
      <c r="B256" s="34"/>
      <c r="C256" s="9">
        <f>SUM(C247:C255)</f>
        <v>905</v>
      </c>
      <c r="D256" s="14"/>
      <c r="E256" s="14"/>
      <c r="F256" s="14"/>
      <c r="G256" s="9">
        <f>SUM(G247:G255)</f>
        <v>1002.6600000000001</v>
      </c>
      <c r="H256" s="28"/>
    </row>
    <row r="257" spans="1:8" ht="15" customHeight="1" x14ac:dyDescent="0.25">
      <c r="A257" s="34" t="s">
        <v>57</v>
      </c>
      <c r="B257" s="34"/>
      <c r="C257" s="27"/>
      <c r="D257" s="83"/>
      <c r="E257" s="83"/>
      <c r="F257" s="83"/>
      <c r="G257" s="83"/>
      <c r="H257" s="28"/>
    </row>
    <row r="258" spans="1:8" ht="19.149999999999999" customHeight="1" x14ac:dyDescent="0.25">
      <c r="A258" s="33"/>
      <c r="B258" s="34" t="s">
        <v>98</v>
      </c>
      <c r="C258" s="27">
        <v>200</v>
      </c>
      <c r="D258" s="14">
        <v>0</v>
      </c>
      <c r="E258" s="14">
        <v>0</v>
      </c>
      <c r="F258" s="14">
        <v>22</v>
      </c>
      <c r="G258" s="14">
        <f>F258*4+E258*9+D258*4</f>
        <v>88</v>
      </c>
      <c r="H258" s="28" t="s">
        <v>31</v>
      </c>
    </row>
    <row r="259" spans="1:8" x14ac:dyDescent="0.25">
      <c r="A259" s="33"/>
      <c r="B259" s="34" t="s">
        <v>97</v>
      </c>
      <c r="C259" s="27">
        <v>80</v>
      </c>
      <c r="D259" s="14">
        <v>5.2</v>
      </c>
      <c r="E259" s="14">
        <v>9.6</v>
      </c>
      <c r="F259" s="14">
        <v>36.799999999999997</v>
      </c>
      <c r="G259" s="14">
        <f t="shared" ref="G259" si="23">F259*4+E259*9+D259*4</f>
        <v>254.39999999999998</v>
      </c>
      <c r="H259" s="28" t="s">
        <v>31</v>
      </c>
    </row>
    <row r="260" spans="1:8" x14ac:dyDescent="0.25">
      <c r="A260" s="33"/>
      <c r="B260" s="34"/>
      <c r="C260" s="27"/>
      <c r="D260" s="14"/>
      <c r="E260" s="14"/>
      <c r="F260" s="14"/>
      <c r="G260" s="14"/>
      <c r="H260" s="28"/>
    </row>
    <row r="261" spans="1:8" x14ac:dyDescent="0.25">
      <c r="A261" s="33"/>
      <c r="B261" s="34"/>
      <c r="C261" s="27"/>
      <c r="D261" s="14"/>
      <c r="E261" s="14"/>
      <c r="F261" s="14"/>
      <c r="G261" s="14"/>
      <c r="H261" s="28"/>
    </row>
    <row r="262" spans="1:8" x14ac:dyDescent="0.25">
      <c r="A262" s="33" t="s">
        <v>61</v>
      </c>
      <c r="B262" s="33"/>
      <c r="C262" s="12">
        <f>SUM(C258:C261)</f>
        <v>280</v>
      </c>
      <c r="D262" s="14"/>
      <c r="E262" s="14"/>
      <c r="F262" s="14"/>
      <c r="G262" s="9">
        <f>SUM(G258:G261)</f>
        <v>342.4</v>
      </c>
      <c r="H262" s="28"/>
    </row>
    <row r="263" spans="1:8" x14ac:dyDescent="0.25">
      <c r="A263" s="34" t="s">
        <v>58</v>
      </c>
      <c r="B263" s="33"/>
      <c r="C263" s="9">
        <f>C246+C256+C262</f>
        <v>1736</v>
      </c>
      <c r="D263" s="14"/>
      <c r="E263" s="14"/>
      <c r="F263" s="14"/>
      <c r="G263" s="9">
        <f>G246+G256+G262</f>
        <v>1854.2000000000003</v>
      </c>
      <c r="H263" s="28"/>
    </row>
    <row r="265" spans="1:8" x14ac:dyDescent="0.25">
      <c r="A265" s="59"/>
      <c r="B265" s="60"/>
      <c r="C265" s="61"/>
      <c r="D265" s="62"/>
      <c r="E265" s="62"/>
      <c r="F265" s="62"/>
      <c r="G265" s="61"/>
      <c r="H265" s="63"/>
    </row>
    <row r="266" spans="1:8" x14ac:dyDescent="0.25">
      <c r="A266" s="59"/>
      <c r="B266" s="60"/>
      <c r="C266" s="61"/>
      <c r="D266" s="62"/>
      <c r="E266" s="62"/>
      <c r="F266" s="62"/>
      <c r="G266" s="61"/>
      <c r="H266" s="63"/>
    </row>
    <row r="267" spans="1:8" ht="44.25" customHeight="1" x14ac:dyDescent="0.25">
      <c r="A267" s="17" t="s">
        <v>55</v>
      </c>
      <c r="B267" s="17" t="s">
        <v>54</v>
      </c>
      <c r="C267" s="17" t="s">
        <v>56</v>
      </c>
      <c r="D267" s="17" t="s">
        <v>52</v>
      </c>
      <c r="E267" s="17" t="s">
        <v>51</v>
      </c>
      <c r="F267" s="17" t="s">
        <v>50</v>
      </c>
      <c r="G267" s="21" t="s">
        <v>84</v>
      </c>
      <c r="H267" s="17" t="s">
        <v>14</v>
      </c>
    </row>
    <row r="268" spans="1:8" x14ac:dyDescent="0.25">
      <c r="A268" s="34" t="s">
        <v>69</v>
      </c>
      <c r="B268" s="47"/>
      <c r="C268" s="47"/>
      <c r="D268" s="47"/>
      <c r="E268" s="47"/>
      <c r="F268" s="47"/>
      <c r="G268" s="48"/>
      <c r="H268" s="47"/>
    </row>
    <row r="269" spans="1:8" x14ac:dyDescent="0.25">
      <c r="A269" s="11" t="s">
        <v>15</v>
      </c>
      <c r="B269" s="1"/>
      <c r="C269" s="28"/>
      <c r="D269" s="33"/>
      <c r="E269" s="33"/>
      <c r="F269" s="33"/>
      <c r="G269" s="1"/>
      <c r="H269" s="28"/>
    </row>
    <row r="270" spans="1:8" x14ac:dyDescent="0.25">
      <c r="A270" s="34" t="s">
        <v>8</v>
      </c>
      <c r="B270" s="33"/>
      <c r="C270" s="14"/>
      <c r="D270" s="83"/>
      <c r="E270" s="83"/>
      <c r="F270" s="83"/>
      <c r="G270" s="8"/>
      <c r="H270" s="28"/>
    </row>
    <row r="271" spans="1:8" x14ac:dyDescent="0.25">
      <c r="A271" s="33"/>
      <c r="B271" s="45" t="s">
        <v>81</v>
      </c>
      <c r="C271" s="29">
        <v>60</v>
      </c>
      <c r="D271" s="30">
        <v>0.6</v>
      </c>
      <c r="E271" s="30">
        <v>0.06</v>
      </c>
      <c r="F271" s="30">
        <v>2.1</v>
      </c>
      <c r="G271" s="30">
        <f>F271*4+E271*9+D271*4</f>
        <v>11.340000000000002</v>
      </c>
      <c r="H271" s="26">
        <v>70</v>
      </c>
    </row>
    <row r="272" spans="1:8" x14ac:dyDescent="0.25">
      <c r="A272" s="33"/>
      <c r="B272" s="89" t="s">
        <v>103</v>
      </c>
      <c r="C272" s="31">
        <v>100</v>
      </c>
      <c r="D272" s="32">
        <v>12.6</v>
      </c>
      <c r="E272" s="32">
        <v>8.6999999999999993</v>
      </c>
      <c r="F272" s="32">
        <v>3.8</v>
      </c>
      <c r="G272" s="30">
        <f t="shared" ref="G272:G275" si="24">F272*4+E272*9+D272*4</f>
        <v>143.9</v>
      </c>
      <c r="H272" s="28">
        <v>261</v>
      </c>
    </row>
    <row r="273" spans="1:8" x14ac:dyDescent="0.25">
      <c r="A273" s="33"/>
      <c r="B273" s="89" t="s">
        <v>16</v>
      </c>
      <c r="C273" s="31">
        <v>180</v>
      </c>
      <c r="D273" s="32">
        <v>5.4</v>
      </c>
      <c r="E273" s="32">
        <v>6.2</v>
      </c>
      <c r="F273" s="32">
        <v>25.2</v>
      </c>
      <c r="G273" s="30">
        <f t="shared" si="24"/>
        <v>178.2</v>
      </c>
      <c r="H273" s="28">
        <v>303</v>
      </c>
    </row>
    <row r="274" spans="1:8" x14ac:dyDescent="0.25">
      <c r="A274" s="33"/>
      <c r="B274" s="34" t="s">
        <v>41</v>
      </c>
      <c r="C274" s="27">
        <v>200</v>
      </c>
      <c r="D274" s="14">
        <v>3.2</v>
      </c>
      <c r="E274" s="14">
        <v>2.7</v>
      </c>
      <c r="F274" s="14">
        <v>16</v>
      </c>
      <c r="G274" s="30">
        <f t="shared" si="24"/>
        <v>101.1</v>
      </c>
      <c r="H274" s="28">
        <v>379</v>
      </c>
    </row>
    <row r="275" spans="1:8" x14ac:dyDescent="0.25">
      <c r="A275" s="33"/>
      <c r="B275" s="34" t="s">
        <v>21</v>
      </c>
      <c r="C275" s="27">
        <v>45</v>
      </c>
      <c r="D275" s="14">
        <v>3.2</v>
      </c>
      <c r="E275" s="14">
        <v>0.4</v>
      </c>
      <c r="F275" s="14">
        <v>19.5</v>
      </c>
      <c r="G275" s="30">
        <f t="shared" si="24"/>
        <v>94.399999999999991</v>
      </c>
      <c r="H275" s="28" t="s">
        <v>31</v>
      </c>
    </row>
    <row r="276" spans="1:8" x14ac:dyDescent="0.25">
      <c r="A276" s="33" t="s">
        <v>60</v>
      </c>
      <c r="B276" s="34"/>
      <c r="C276" s="9">
        <f>SUM(C271:C275)</f>
        <v>585</v>
      </c>
      <c r="D276" s="14"/>
      <c r="E276" s="14"/>
      <c r="F276" s="14"/>
      <c r="G276" s="9">
        <f>G271+G272+G273+G274+G275</f>
        <v>528.93999999999994</v>
      </c>
      <c r="H276" s="28"/>
    </row>
    <row r="277" spans="1:8" x14ac:dyDescent="0.25">
      <c r="A277" s="34" t="s">
        <v>3</v>
      </c>
      <c r="B277" s="34"/>
      <c r="C277" s="27"/>
      <c r="D277" s="83"/>
      <c r="E277" s="83"/>
      <c r="F277" s="83"/>
      <c r="G277" s="8"/>
      <c r="H277" s="28"/>
    </row>
    <row r="278" spans="1:8" x14ac:dyDescent="0.25">
      <c r="A278" s="33"/>
      <c r="B278" s="34" t="s">
        <v>106</v>
      </c>
      <c r="C278" s="25">
        <v>50</v>
      </c>
      <c r="D278" s="24">
        <v>0.99</v>
      </c>
      <c r="E278" s="24">
        <v>2.5</v>
      </c>
      <c r="F278" s="24">
        <v>4.4000000000000004</v>
      </c>
      <c r="G278" s="24">
        <f>F278*4+E278*9+D278*4</f>
        <v>44.06</v>
      </c>
      <c r="H278" s="26">
        <v>53</v>
      </c>
    </row>
    <row r="279" spans="1:8" ht="18.75" customHeight="1" x14ac:dyDescent="0.25">
      <c r="A279" s="33"/>
      <c r="B279" s="34" t="s">
        <v>34</v>
      </c>
      <c r="C279" s="27">
        <v>250</v>
      </c>
      <c r="D279" s="14">
        <v>2.5</v>
      </c>
      <c r="E279" s="14">
        <v>8.6300000000000008</v>
      </c>
      <c r="F279" s="14">
        <v>11.88</v>
      </c>
      <c r="G279" s="24">
        <f t="shared" ref="G279:G286" si="25">F279*4+E279*9+D279*4</f>
        <v>135.19</v>
      </c>
      <c r="H279" s="28">
        <v>82</v>
      </c>
    </row>
    <row r="280" spans="1:8" ht="18.75" customHeight="1" x14ac:dyDescent="0.25">
      <c r="A280" s="33"/>
      <c r="B280" s="34" t="s">
        <v>29</v>
      </c>
      <c r="C280" s="27">
        <v>150</v>
      </c>
      <c r="D280" s="14">
        <v>12.8</v>
      </c>
      <c r="E280" s="14">
        <v>14.8</v>
      </c>
      <c r="F280" s="14">
        <v>28.4</v>
      </c>
      <c r="G280" s="24">
        <f t="shared" si="25"/>
        <v>298</v>
      </c>
      <c r="H280" s="28">
        <v>204</v>
      </c>
    </row>
    <row r="281" spans="1:8" ht="18.75" customHeight="1" x14ac:dyDescent="0.25">
      <c r="A281" s="33"/>
      <c r="B281" s="34" t="s">
        <v>33</v>
      </c>
      <c r="C281" s="27">
        <v>100</v>
      </c>
      <c r="D281" s="14">
        <v>11.7</v>
      </c>
      <c r="E281" s="14">
        <v>30.4</v>
      </c>
      <c r="F281" s="14">
        <v>12</v>
      </c>
      <c r="G281" s="24">
        <f t="shared" si="25"/>
        <v>368.4</v>
      </c>
      <c r="H281" s="28">
        <v>268</v>
      </c>
    </row>
    <row r="282" spans="1:8" x14ac:dyDescent="0.25">
      <c r="A282" s="33"/>
      <c r="B282" s="34" t="s">
        <v>24</v>
      </c>
      <c r="C282" s="27">
        <v>200</v>
      </c>
      <c r="D282" s="14">
        <v>0.7</v>
      </c>
      <c r="E282" s="14">
        <v>7.0000000000000007E-2</v>
      </c>
      <c r="F282" s="14">
        <v>12</v>
      </c>
      <c r="G282" s="24">
        <f t="shared" si="25"/>
        <v>51.43</v>
      </c>
      <c r="H282" s="28">
        <v>349</v>
      </c>
    </row>
    <row r="283" spans="1:8" x14ac:dyDescent="0.25">
      <c r="A283" s="33"/>
      <c r="B283" s="34" t="s">
        <v>21</v>
      </c>
      <c r="C283" s="27">
        <v>30</v>
      </c>
      <c r="D283" s="14">
        <v>2.4</v>
      </c>
      <c r="E283" s="14">
        <v>0.3</v>
      </c>
      <c r="F283" s="14">
        <v>14.7</v>
      </c>
      <c r="G283" s="24">
        <f t="shared" si="25"/>
        <v>71.099999999999994</v>
      </c>
      <c r="H283" s="28" t="s">
        <v>31</v>
      </c>
    </row>
    <row r="284" spans="1:8" x14ac:dyDescent="0.25">
      <c r="A284" s="33"/>
      <c r="B284" s="34" t="s">
        <v>22</v>
      </c>
      <c r="C284" s="27">
        <v>20</v>
      </c>
      <c r="D284" s="14">
        <v>2.1</v>
      </c>
      <c r="E284" s="14">
        <v>0.8</v>
      </c>
      <c r="F284" s="14">
        <v>10.6</v>
      </c>
      <c r="G284" s="24">
        <f t="shared" si="25"/>
        <v>58</v>
      </c>
      <c r="H284" s="28" t="s">
        <v>31</v>
      </c>
    </row>
    <row r="285" spans="1:8" x14ac:dyDescent="0.25">
      <c r="A285" s="33"/>
      <c r="B285" s="34" t="s">
        <v>19</v>
      </c>
      <c r="C285" s="27">
        <v>100</v>
      </c>
      <c r="D285" s="14">
        <v>0.6</v>
      </c>
      <c r="E285" s="14">
        <v>0.6</v>
      </c>
      <c r="F285" s="14">
        <v>13.6</v>
      </c>
      <c r="G285" s="24">
        <f t="shared" si="25"/>
        <v>62.199999999999996</v>
      </c>
      <c r="H285" s="28">
        <v>338</v>
      </c>
    </row>
    <row r="286" spans="1:8" x14ac:dyDescent="0.25">
      <c r="A286" s="33"/>
      <c r="B286" s="34" t="s">
        <v>79</v>
      </c>
      <c r="C286" s="27">
        <v>26</v>
      </c>
      <c r="D286" s="14">
        <v>0.5</v>
      </c>
      <c r="E286" s="14">
        <v>1.2</v>
      </c>
      <c r="F286" s="14">
        <v>4.4000000000000004</v>
      </c>
      <c r="G286" s="24">
        <f t="shared" si="25"/>
        <v>30.4</v>
      </c>
      <c r="H286" s="28" t="s">
        <v>31</v>
      </c>
    </row>
    <row r="287" spans="1:8" ht="18.75" customHeight="1" x14ac:dyDescent="0.25">
      <c r="A287" s="33" t="s">
        <v>62</v>
      </c>
      <c r="B287" s="45"/>
      <c r="C287" s="10">
        <f>SUM(C278:C286)</f>
        <v>926</v>
      </c>
      <c r="D287" s="24"/>
      <c r="E287" s="24"/>
      <c r="F287" s="24"/>
      <c r="G287" s="10">
        <f>SUM(G278:G286)</f>
        <v>1118.78</v>
      </c>
      <c r="H287" s="26"/>
    </row>
    <row r="288" spans="1:8" x14ac:dyDescent="0.25">
      <c r="A288" s="34" t="s">
        <v>57</v>
      </c>
      <c r="B288" s="45"/>
      <c r="C288" s="25"/>
      <c r="D288" s="24"/>
      <c r="E288" s="24"/>
      <c r="F288" s="24"/>
      <c r="G288" s="24"/>
      <c r="H288" s="26"/>
    </row>
    <row r="289" spans="1:8" x14ac:dyDescent="0.25">
      <c r="A289" s="33"/>
      <c r="B289" s="34" t="s">
        <v>90</v>
      </c>
      <c r="C289" s="27">
        <v>200</v>
      </c>
      <c r="D289" s="32">
        <v>0</v>
      </c>
      <c r="E289" s="32">
        <v>0</v>
      </c>
      <c r="F289" s="32">
        <v>21.2</v>
      </c>
      <c r="G289" s="3">
        <f>F289*4+E289*9+D289*4</f>
        <v>84.8</v>
      </c>
      <c r="H289" s="28" t="s">
        <v>31</v>
      </c>
    </row>
    <row r="290" spans="1:8" x14ac:dyDescent="0.25">
      <c r="A290" s="33"/>
      <c r="B290" s="45" t="s">
        <v>91</v>
      </c>
      <c r="C290" s="25">
        <v>80</v>
      </c>
      <c r="D290" s="24">
        <v>4</v>
      </c>
      <c r="E290" s="24">
        <v>4</v>
      </c>
      <c r="F290" s="24">
        <v>5.5</v>
      </c>
      <c r="G290" s="32">
        <f t="shared" ref="G290" si="26">F290*4+E290*9+D290*4</f>
        <v>74</v>
      </c>
      <c r="H290" s="26" t="s">
        <v>31</v>
      </c>
    </row>
    <row r="291" spans="1:8" x14ac:dyDescent="0.25">
      <c r="A291" s="33"/>
      <c r="B291" s="45"/>
      <c r="C291" s="25"/>
      <c r="D291" s="24"/>
      <c r="E291" s="24"/>
      <c r="F291" s="24"/>
      <c r="G291" s="32"/>
      <c r="H291" s="26"/>
    </row>
    <row r="292" spans="1:8" x14ac:dyDescent="0.25">
      <c r="A292" s="33" t="s">
        <v>61</v>
      </c>
      <c r="B292" s="23"/>
      <c r="C292" s="10">
        <f>SUM(C289:C291)</f>
        <v>280</v>
      </c>
      <c r="D292" s="24"/>
      <c r="E292" s="24"/>
      <c r="F292" s="24"/>
      <c r="G292" s="25">
        <f>G289+G290+G291</f>
        <v>158.80000000000001</v>
      </c>
      <c r="H292" s="26"/>
    </row>
    <row r="293" spans="1:8" x14ac:dyDescent="0.25">
      <c r="A293" s="34" t="s">
        <v>58</v>
      </c>
      <c r="B293" s="23"/>
      <c r="C293" s="10">
        <f>C276+C287+C292</f>
        <v>1791</v>
      </c>
      <c r="D293" s="24"/>
      <c r="E293" s="24"/>
      <c r="F293" s="24"/>
      <c r="G293" s="10">
        <f>G276+G287+G292</f>
        <v>1806.5199999999998</v>
      </c>
      <c r="H293" s="26"/>
    </row>
    <row r="295" spans="1:8" x14ac:dyDescent="0.25">
      <c r="A295" s="67"/>
      <c r="B295" s="67"/>
      <c r="C295" s="67"/>
      <c r="D295" s="67"/>
      <c r="E295" s="67"/>
      <c r="F295" s="67"/>
      <c r="G295" s="67"/>
      <c r="H295" s="67"/>
    </row>
    <row r="296" spans="1:8" x14ac:dyDescent="0.25">
      <c r="A296" s="67"/>
      <c r="B296" s="67"/>
      <c r="C296" s="67"/>
      <c r="D296" s="67"/>
      <c r="E296" s="67"/>
      <c r="F296" s="67"/>
      <c r="G296" s="67"/>
      <c r="H296" s="67"/>
    </row>
  </sheetData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2026-03-17T09:12:21Z</dcterms:modified>
</cp:coreProperties>
</file>