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015" windowHeight="2235"/>
  </bookViews>
  <sheets>
    <sheet name="5-11 кл Си1 смена" sheetId="1" r:id="rId1"/>
  </sheets>
  <calcPr calcId="152511" refMode="R1C1"/>
</workbook>
</file>

<file path=xl/calcChain.xml><?xml version="1.0" encoding="utf-8"?>
<calcChain xmlns="http://schemas.openxmlformats.org/spreadsheetml/2006/main">
  <c r="G198" i="1" l="1"/>
  <c r="G199" i="1"/>
  <c r="G197" i="1"/>
  <c r="G187" i="1"/>
  <c r="G188" i="1"/>
  <c r="G189" i="1"/>
  <c r="G190" i="1"/>
  <c r="G191" i="1"/>
  <c r="G192" i="1"/>
  <c r="G193" i="1"/>
  <c r="G194" i="1"/>
  <c r="G186" i="1"/>
  <c r="G182" i="1"/>
  <c r="G183" i="1"/>
  <c r="G181" i="1"/>
  <c r="G173" i="1"/>
  <c r="G174" i="1"/>
  <c r="G172" i="1"/>
  <c r="G161" i="1"/>
  <c r="G162" i="1"/>
  <c r="G163" i="1"/>
  <c r="G164" i="1"/>
  <c r="G165" i="1"/>
  <c r="G166" i="1"/>
  <c r="G167" i="1"/>
  <c r="G168" i="1"/>
  <c r="G169" i="1"/>
  <c r="G160" i="1"/>
  <c r="G153" i="1"/>
  <c r="G154" i="1"/>
  <c r="G155" i="1"/>
  <c r="G156" i="1"/>
  <c r="G157" i="1"/>
  <c r="G152" i="1"/>
  <c r="G123" i="1" l="1"/>
  <c r="G288" i="1" l="1"/>
  <c r="C289" i="1"/>
  <c r="G287" i="1"/>
  <c r="C263" i="1"/>
  <c r="G262" i="1"/>
  <c r="G256" i="1"/>
  <c r="C257" i="1"/>
  <c r="G255" i="1"/>
  <c r="G226" i="1"/>
  <c r="C227" i="1"/>
  <c r="G225" i="1"/>
  <c r="G224" i="1"/>
  <c r="C200" i="1"/>
  <c r="C195" i="1"/>
  <c r="C170" i="1" l="1"/>
  <c r="C139" i="1"/>
  <c r="G138" i="1"/>
  <c r="G137" i="1"/>
  <c r="C114" i="1"/>
  <c r="G113" i="1"/>
  <c r="G108" i="1"/>
  <c r="C109" i="1"/>
  <c r="G107" i="1"/>
  <c r="G85" i="1"/>
  <c r="C86" i="1"/>
  <c r="G79" i="1"/>
  <c r="C80" i="1"/>
  <c r="G78" i="1"/>
  <c r="C70" i="1"/>
  <c r="G50" i="1"/>
  <c r="C51" i="1"/>
  <c r="C26" i="1"/>
  <c r="G25" i="1"/>
  <c r="G20" i="1"/>
  <c r="C21" i="1"/>
  <c r="G19" i="1"/>
  <c r="G65" i="1" l="1"/>
  <c r="G66" i="1"/>
  <c r="G67" i="1"/>
  <c r="G68" i="1"/>
  <c r="G69" i="1"/>
  <c r="G64" i="1"/>
  <c r="G70" i="1" l="1"/>
  <c r="C10" i="1"/>
  <c r="G158" i="1" l="1"/>
  <c r="C143" i="1"/>
  <c r="C126" i="1"/>
  <c r="C98" i="1"/>
  <c r="C56" i="1"/>
  <c r="C41" i="1"/>
  <c r="C294" i="1"/>
  <c r="C278" i="1"/>
  <c r="C246" i="1"/>
  <c r="C231" i="1"/>
  <c r="C215" i="1"/>
  <c r="C184" i="1"/>
  <c r="C175" i="1"/>
  <c r="C158" i="1"/>
  <c r="C232" i="1" l="1"/>
  <c r="C57" i="1"/>
  <c r="C201" i="1"/>
  <c r="C27" i="1"/>
  <c r="C144" i="1"/>
  <c r="C176" i="1"/>
  <c r="C295" i="1"/>
  <c r="C115" i="1"/>
  <c r="C264" i="1"/>
  <c r="C87" i="1"/>
  <c r="G200" i="1" l="1"/>
  <c r="G218" i="1"/>
  <c r="G219" i="1"/>
  <c r="G220" i="1"/>
  <c r="G221" i="1"/>
  <c r="G222" i="1"/>
  <c r="G223" i="1"/>
  <c r="G217" i="1"/>
  <c r="G230" i="1"/>
  <c r="G229" i="1"/>
  <c r="G242" i="1"/>
  <c r="G243" i="1"/>
  <c r="G244" i="1"/>
  <c r="G245" i="1"/>
  <c r="G241" i="1"/>
  <c r="G249" i="1"/>
  <c r="G250" i="1"/>
  <c r="G251" i="1"/>
  <c r="G252" i="1"/>
  <c r="G253" i="1"/>
  <c r="G254" i="1"/>
  <c r="G260" i="1"/>
  <c r="G261" i="1"/>
  <c r="G259" i="1"/>
  <c r="G274" i="1"/>
  <c r="G275" i="1"/>
  <c r="G276" i="1"/>
  <c r="G277" i="1"/>
  <c r="G281" i="1"/>
  <c r="G282" i="1"/>
  <c r="G283" i="1"/>
  <c r="G284" i="1"/>
  <c r="G285" i="1"/>
  <c r="G286" i="1"/>
  <c r="G280" i="1"/>
  <c r="G292" i="1"/>
  <c r="G293" i="1"/>
  <c r="G291" i="1"/>
  <c r="G142" i="1"/>
  <c r="G141" i="1"/>
  <c r="G129" i="1"/>
  <c r="G130" i="1"/>
  <c r="G131" i="1"/>
  <c r="G132" i="1"/>
  <c r="G133" i="1"/>
  <c r="G134" i="1"/>
  <c r="G135" i="1"/>
  <c r="G136" i="1"/>
  <c r="G128" i="1"/>
  <c r="G122" i="1"/>
  <c r="G124" i="1"/>
  <c r="G125" i="1"/>
  <c r="G121" i="1"/>
  <c r="G103" i="1"/>
  <c r="G112" i="1"/>
  <c r="G111" i="1"/>
  <c r="G101" i="1"/>
  <c r="G102" i="1"/>
  <c r="G104" i="1"/>
  <c r="G105" i="1"/>
  <c r="G106" i="1"/>
  <c r="G100" i="1"/>
  <c r="G93" i="1"/>
  <c r="G94" i="1"/>
  <c r="G95" i="1"/>
  <c r="G96" i="1"/>
  <c r="G97" i="1"/>
  <c r="G92" i="1"/>
  <c r="G83" i="1"/>
  <c r="G84" i="1"/>
  <c r="G82" i="1"/>
  <c r="G73" i="1"/>
  <c r="G74" i="1"/>
  <c r="G75" i="1"/>
  <c r="G76" i="1"/>
  <c r="G77" i="1"/>
  <c r="G72" i="1"/>
  <c r="G6" i="1"/>
  <c r="G44" i="1"/>
  <c r="G45" i="1"/>
  <c r="G46" i="1"/>
  <c r="G47" i="1"/>
  <c r="G48" i="1"/>
  <c r="G49" i="1"/>
  <c r="G43" i="1"/>
  <c r="G54" i="1"/>
  <c r="G55" i="1"/>
  <c r="G53" i="1"/>
  <c r="G40" i="1"/>
  <c r="G36" i="1"/>
  <c r="G37" i="1"/>
  <c r="G38" i="1"/>
  <c r="G39" i="1"/>
  <c r="G35" i="1"/>
  <c r="G24" i="1"/>
  <c r="G23" i="1"/>
  <c r="G13" i="1"/>
  <c r="G14" i="1"/>
  <c r="G15" i="1"/>
  <c r="G16" i="1"/>
  <c r="G17" i="1"/>
  <c r="G18" i="1"/>
  <c r="G12" i="1"/>
  <c r="G273" i="1"/>
  <c r="G248" i="1"/>
  <c r="G212" i="1"/>
  <c r="G214" i="1"/>
  <c r="G213" i="1"/>
  <c r="G211" i="1"/>
  <c r="G257" i="1" l="1"/>
  <c r="G139" i="1"/>
  <c r="G263" i="1"/>
  <c r="G227" i="1"/>
  <c r="G289" i="1"/>
  <c r="G195" i="1"/>
  <c r="G109" i="1"/>
  <c r="G80" i="1"/>
  <c r="G26" i="1"/>
  <c r="G98" i="1"/>
  <c r="G114" i="1"/>
  <c r="G51" i="1"/>
  <c r="G21" i="1"/>
  <c r="G86" i="1"/>
  <c r="G41" i="1"/>
  <c r="G143" i="1"/>
  <c r="G126" i="1"/>
  <c r="G5" i="1"/>
  <c r="G4" i="1"/>
  <c r="G56" i="1"/>
  <c r="G294" i="1"/>
  <c r="G246" i="1"/>
  <c r="G231" i="1"/>
  <c r="G215" i="1"/>
  <c r="G184" i="1"/>
  <c r="G175" i="1"/>
  <c r="G170" i="1"/>
  <c r="G10" i="1" l="1"/>
  <c r="G27" i="1" s="1"/>
  <c r="G87" i="1"/>
  <c r="G144" i="1"/>
  <c r="G115" i="1"/>
  <c r="G264" i="1"/>
  <c r="G57" i="1"/>
  <c r="G201" i="1"/>
  <c r="G278" i="1"/>
  <c r="G295" i="1" s="1"/>
  <c r="G232" i="1"/>
  <c r="G176" i="1"/>
</calcChain>
</file>

<file path=xl/sharedStrings.xml><?xml version="1.0" encoding="utf-8"?>
<sst xmlns="http://schemas.openxmlformats.org/spreadsheetml/2006/main" count="399" uniqueCount="101">
  <si>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</si>
  <si>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</si>
  <si>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</si>
  <si>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</si>
  <si>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</si>
  <si>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</si>
  <si>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</si>
  <si>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</si>
  <si>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</si>
  <si>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</si>
  <si>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</si>
  <si>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</si>
  <si>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</si>
  <si>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</si>
  <si>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</si>
  <si>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</si>
  <si>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</si>
  <si>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</si>
  <si>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Чай с лимоном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</si>
  <si>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</si>
  <si>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</si>
  <si>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</si>
  <si>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</si>
  <si>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</si>
  <si>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Птица тушенная в соусе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</si>
  <si>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</si>
  <si>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</si>
  <si>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</si>
  <si>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</si>
  <si>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</si>
  <si>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</si>
  <si>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</si>
  <si>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всего за день</t>
  </si>
  <si>
    <t>пр</t>
  </si>
  <si>
    <t>Фрикадельки куриные в соусе</t>
  </si>
  <si>
    <t>Биточки мясные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</si>
  <si>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</si>
  <si>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</si>
  <si>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</si>
  <si>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</si>
  <si>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</si>
  <si>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Печень тушённая в соусе</t>
  </si>
  <si>
    <t>Кофейный напиток</t>
  </si>
  <si>
    <t>Омлет натуральный с маслом</t>
  </si>
  <si>
    <t xml:space="preserve">Кефир 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</si>
  <si>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</si>
  <si>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</si>
  <si>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</si>
  <si>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</si>
  <si>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Котлета мясная с соусом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</si>
  <si>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</si>
  <si>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</si>
  <si>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</si>
  <si>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</si>
  <si>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</si>
  <si>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</si>
  <si>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</si>
  <si>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Итого за завтрак</t>
  </si>
  <si>
    <t>Итого за обед</t>
  </si>
  <si>
    <t>Полдник ГПД</t>
  </si>
  <si>
    <t>Итого за полдник</t>
  </si>
  <si>
    <t>Итого за день</t>
  </si>
  <si>
    <t>Вес блюда</t>
  </si>
  <si>
    <t>Полдник</t>
  </si>
  <si>
    <t>Неделя 2</t>
  </si>
  <si>
    <t>Макаронные изделия отварные</t>
  </si>
  <si>
    <t>389/пр</t>
  </si>
  <si>
    <t>Какао с молоком</t>
  </si>
  <si>
    <t>338/пр</t>
  </si>
  <si>
    <t>Жаркое по-домашнему</t>
  </si>
  <si>
    <t>Печень в сметанном соусе</t>
  </si>
  <si>
    <t>Борщ с картофелем и капустой бел.свежей</t>
  </si>
  <si>
    <t>День 3</t>
  </si>
  <si>
    <t>Суп с макаронными изделиями</t>
  </si>
  <si>
    <t>Птица тушённая в соусе</t>
  </si>
  <si>
    <t>Сок фруктовый</t>
  </si>
  <si>
    <t>Наименование блюда (Сироты)</t>
  </si>
  <si>
    <t>Масло сливочное</t>
  </si>
  <si>
    <t>Сыр твёрдый</t>
  </si>
  <si>
    <t>Коктейль "Фруто Кидс" 1 шт</t>
  </si>
  <si>
    <t>Пирожок с начинкой (абрикос, вишня)</t>
  </si>
  <si>
    <t>Сок фруктовый  1 шт</t>
  </si>
  <si>
    <t>Пирожок с начинкой (повидло)</t>
  </si>
  <si>
    <t>Сыр твердый</t>
  </si>
  <si>
    <t xml:space="preserve">Сок фруктовый  1 шт </t>
  </si>
  <si>
    <t xml:space="preserve">Вафли "Золотце ты моё" </t>
  </si>
  <si>
    <t>Сок  фруктовый 1 шт</t>
  </si>
  <si>
    <t>Сок  фруктовый 1 шт нкз</t>
  </si>
  <si>
    <t>Сок  фруктовый  1 шт</t>
  </si>
  <si>
    <t>Вафли "Золотце ты моё"</t>
  </si>
  <si>
    <t>Овощи по сезону (солёный огурец)</t>
  </si>
  <si>
    <t>Овощи по сезону (солёный помидор)</t>
  </si>
  <si>
    <t>Овощи по сезону (салат из квашеной капусты)</t>
  </si>
  <si>
    <t>Гуляш мясной (свинина)</t>
  </si>
  <si>
    <t>Овощи по-сезону (салат из квашеной капусты)</t>
  </si>
  <si>
    <t>Оладьи со сгущённым молоком</t>
  </si>
  <si>
    <t>Энергет. ценность</t>
  </si>
  <si>
    <t>Печенье "Антика" 1 шт*26 г</t>
  </si>
  <si>
    <t>Запеканка из творога с какао и соусом молоч.</t>
  </si>
  <si>
    <t>Сок фруктовый  1 шт нкз</t>
  </si>
  <si>
    <t>5-11 класс (сироты)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</si>
</sst>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/>
    <xf numFmtId="2" fontId="2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/>
    <xf numFmtId="2" fontId="1" fillId="8" borderId="1" xfId="0" applyNumberFormat="1" applyFont="1" applyFill="1" applyBorder="1" applyAlignment="1">
      <alignment horizontal="center"/>
    </xf>
    <xf numFmtId="0" fontId="2" fillId="8" borderId="1" xfId="0" applyFont="1" applyFill="1" applyBorder="1"/>
    <xf numFmtId="0" fontId="1" fillId="8" borderId="2" xfId="0" applyFont="1" applyFill="1" applyBorder="1"/>
    <xf numFmtId="0" fontId="1" fillId="8" borderId="1" xfId="0" applyFont="1" applyFill="1" applyBorder="1" applyAlignment="1">
      <alignment horizontal="left"/>
    </xf>
    <xf numFmtId="2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2" fontId="2" fillId="8" borderId="1" xfId="0" applyNumberFormat="1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4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 vertical="center" wrapText="1"/>
    </xf>
    <xf numFmtId="2" fontId="5" fillId="9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2" fillId="8" borderId="4" xfId="0" applyFont="1" applyFill="1" applyBorder="1"/>
    <xf numFmtId="0" fontId="3" fillId="8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2" fillId="2" borderId="4" xfId="0" applyFont="1" applyFill="1" applyBorder="1"/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/>
    <xf numFmtId="0" fontId="1" fillId="0" borderId="6" xfId="0" applyFont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8" borderId="0" xfId="0" applyFont="1" applyFill="1" applyBorder="1"/>
    <xf numFmtId="0" fontId="6" fillId="8" borderId="0" xfId="0" applyFont="1" applyFill="1" applyBorder="1" applyAlignment="1">
      <alignment horizontal="center"/>
    </xf>
    <xf numFmtId="0" fontId="2" fillId="8" borderId="7" xfId="0" applyFont="1" applyFill="1" applyBorder="1"/>
    <xf numFmtId="0" fontId="1" fillId="8" borderId="7" xfId="0" applyFont="1" applyFill="1" applyBorder="1"/>
    <xf numFmtId="2" fontId="1" fillId="8" borderId="7" xfId="0" applyNumberFormat="1" applyFont="1" applyFill="1" applyBorder="1" applyAlignment="1">
      <alignment horizontal="center"/>
    </xf>
    <xf numFmtId="2" fontId="1" fillId="8" borderId="7" xfId="0" applyNumberFormat="1" applyFont="1" applyFill="1" applyBorder="1"/>
    <xf numFmtId="2" fontId="1" fillId="8" borderId="7" xfId="0" applyNumberFormat="1" applyFont="1" applyFill="1" applyBorder="1" applyAlignment="1">
      <alignment wrapText="1"/>
    </xf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/>
    <xf numFmtId="0" fontId="1" fillId="8" borderId="9" xfId="0" applyFont="1" applyFill="1" applyBorder="1" applyAlignment="1">
      <alignment horizontal="center"/>
    </xf>
    <xf numFmtId="0" fontId="2" fillId="8" borderId="8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0" borderId="2" xfId="0" applyFont="1" applyBorder="1"/>
    <xf numFmtId="0" fontId="3" fillId="4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8" borderId="5" xfId="0" applyNumberFormat="1" applyFont="1" applyFill="1" applyBorder="1"/>
    <xf numFmtId="0" fontId="2" fillId="9" borderId="1" xfId="0" applyFont="1" applyFill="1" applyBorder="1"/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wrapText="1"/>
    </xf>
    <xf numFmtId="0" fontId="5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0" fillId="8" borderId="0" xfId="0" applyFill="1" applyBorder="1"/>
    <xf numFmtId="0" fontId="0" fillId="8" borderId="0" xfId="0" applyFill="1" applyBorder="1" applyAlignment="1">
      <alignment horizontal="center"/>
    </xf>
  </cellXfs>
  <cellStyles count="1">
    <cellStyle name="Обычный" xfId="0" builtinId="0"/>
  </cellStyles>
  <dxfs count="10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115" totalsRowShown="0" headerRowDxfId="9" headerRowBorderDxfId="8">
  <autoFilter ref="A1:H115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.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tabSelected="1" zoomScaleNormal="100" workbookViewId="0">
      <selection activeCell="B139" sqref="B139"/>
    </sheetView>
  </sheetViews>
  <sheetFormatPr defaultRowHeight="15" x14ac:dyDescent="0.25"/>
  <cols>
    <col min="1" max="1" width="13.28515625" customWidth="1"/>
    <col min="2" max="2" width="47.5703125" customWidth="1"/>
    <col min="3" max="3" width="11.28515625" customWidth="1"/>
    <col min="4" max="4" width="10.28515625" customWidth="1"/>
    <col min="5" max="5" width="8.85546875" customWidth="1"/>
    <col min="6" max="6" width="10.42578125" customWidth="1"/>
    <col min="7" max="7" width="12.28515625" customWidth="1"/>
    <col min="8" max="8" width="11.140625" customWidth="1"/>
  </cols>
  <sheetData>
    <row r="1" spans="1:8" ht="45" customHeight="1" x14ac:dyDescent="0.25">
      <c r="A1" s="21" t="s">
        <v>56</v>
      </c>
      <c r="B1" s="21" t="s">
        <v>55</v>
      </c>
      <c r="C1" s="21" t="s">
        <v>62</v>
      </c>
      <c r="D1" s="21" t="s">
        <v>53</v>
      </c>
      <c r="E1" s="21" t="s">
        <v>52</v>
      </c>
      <c r="F1" s="21" t="s">
        <v>51</v>
      </c>
      <c r="G1" s="22" t="s">
        <v>96</v>
      </c>
      <c r="H1" s="21" t="s">
        <v>14</v>
      </c>
    </row>
    <row r="2" spans="1:8" x14ac:dyDescent="0.25">
      <c r="A2" s="72" t="s">
        <v>0</v>
      </c>
      <c r="B2" s="73" t="s">
        <v>100</v>
      </c>
      <c r="C2" s="74"/>
      <c r="D2" s="75"/>
      <c r="E2" s="75"/>
      <c r="F2" s="75"/>
      <c r="G2" s="76"/>
      <c r="H2" s="77"/>
    </row>
    <row r="3" spans="1:8" x14ac:dyDescent="0.25">
      <c r="A3" s="6" t="s">
        <v>1</v>
      </c>
      <c r="B3" s="1"/>
      <c r="C3" s="25"/>
      <c r="D3" s="24"/>
      <c r="E3" s="24"/>
      <c r="F3" s="24"/>
      <c r="G3" s="24"/>
      <c r="H3" s="23"/>
    </row>
    <row r="4" spans="1:8" x14ac:dyDescent="0.25">
      <c r="A4" s="26" t="s">
        <v>8</v>
      </c>
      <c r="B4" s="26" t="s">
        <v>95</v>
      </c>
      <c r="C4" s="29">
        <v>200</v>
      </c>
      <c r="D4" s="25">
        <v>16.2</v>
      </c>
      <c r="E4" s="25">
        <v>22</v>
      </c>
      <c r="F4" s="25">
        <v>93.2</v>
      </c>
      <c r="G4" s="25">
        <f>F4*4+E4*9+D4*4</f>
        <v>635.59999999999991</v>
      </c>
      <c r="H4" s="23" t="s">
        <v>33</v>
      </c>
    </row>
    <row r="5" spans="1:8" x14ac:dyDescent="0.25">
      <c r="A5" s="30"/>
      <c r="B5" s="26" t="s">
        <v>20</v>
      </c>
      <c r="C5" s="29">
        <v>100</v>
      </c>
      <c r="D5" s="25">
        <v>0.6</v>
      </c>
      <c r="E5" s="25">
        <v>0.6</v>
      </c>
      <c r="F5" s="25">
        <v>13.6</v>
      </c>
      <c r="G5" s="25">
        <f>F5*4+E5*9+D5*4</f>
        <v>62.199999999999996</v>
      </c>
      <c r="H5" s="23">
        <v>338</v>
      </c>
    </row>
    <row r="6" spans="1:8" ht="15" customHeight="1" x14ac:dyDescent="0.25">
      <c r="A6" s="30"/>
      <c r="B6" s="26" t="s">
        <v>21</v>
      </c>
      <c r="C6" s="29">
        <v>200</v>
      </c>
      <c r="D6" s="25">
        <v>7.0000000000000007E-2</v>
      </c>
      <c r="E6" s="25">
        <v>0.02</v>
      </c>
      <c r="F6" s="25">
        <v>15</v>
      </c>
      <c r="G6" s="25">
        <f>F6*4+E6*9+D6*4</f>
        <v>60.46</v>
      </c>
      <c r="H6" s="23">
        <v>376</v>
      </c>
    </row>
    <row r="7" spans="1:8" x14ac:dyDescent="0.25">
      <c r="A7" s="30"/>
      <c r="B7" s="26"/>
      <c r="C7" s="29"/>
      <c r="D7" s="25"/>
      <c r="E7" s="25"/>
      <c r="F7" s="25"/>
      <c r="G7" s="25"/>
      <c r="H7" s="23"/>
    </row>
    <row r="8" spans="1:8" x14ac:dyDescent="0.25">
      <c r="A8" s="30"/>
      <c r="B8" s="26"/>
      <c r="C8" s="29"/>
      <c r="D8" s="25"/>
      <c r="E8" s="25"/>
      <c r="F8" s="25"/>
      <c r="G8" s="25"/>
      <c r="H8" s="23"/>
    </row>
    <row r="9" spans="1:8" x14ac:dyDescent="0.25">
      <c r="A9" s="30"/>
      <c r="B9" s="26"/>
      <c r="C9" s="29"/>
      <c r="D9" s="25"/>
      <c r="E9" s="25"/>
      <c r="F9" s="25"/>
      <c r="G9" s="25"/>
      <c r="H9" s="23"/>
    </row>
    <row r="10" spans="1:8" x14ac:dyDescent="0.25">
      <c r="A10" s="30" t="s">
        <v>57</v>
      </c>
      <c r="B10" s="26"/>
      <c r="C10" s="17">
        <f>SUM(C4:C9)</f>
        <v>500</v>
      </c>
      <c r="D10" s="25"/>
      <c r="E10" s="25"/>
      <c r="F10" s="25"/>
      <c r="G10" s="12">
        <f>SUM(G4:G9)</f>
        <v>758.26</v>
      </c>
      <c r="H10" s="23"/>
    </row>
    <row r="11" spans="1:8" x14ac:dyDescent="0.25">
      <c r="A11" s="26" t="s">
        <v>3</v>
      </c>
      <c r="B11" s="26"/>
      <c r="C11" s="29"/>
      <c r="D11" s="25"/>
      <c r="E11" s="25"/>
      <c r="F11" s="25"/>
      <c r="G11" s="25"/>
      <c r="H11" s="23"/>
    </row>
    <row r="12" spans="1:8" x14ac:dyDescent="0.25">
      <c r="A12" s="30"/>
      <c r="B12" s="26" t="s">
        <v>90</v>
      </c>
      <c r="C12" s="41">
        <v>40</v>
      </c>
      <c r="D12" s="42">
        <v>0.3</v>
      </c>
      <c r="E12" s="42">
        <v>0.03</v>
      </c>
      <c r="F12" s="42">
        <v>1.2</v>
      </c>
      <c r="G12" s="42">
        <f t="shared" ref="G12:G20" si="0">F12*4+E12*9+D12*4</f>
        <v>6.2700000000000005</v>
      </c>
      <c r="H12" s="39">
        <v>71</v>
      </c>
    </row>
    <row r="13" spans="1:8" x14ac:dyDescent="0.25">
      <c r="A13" s="30"/>
      <c r="B13" s="26" t="s">
        <v>28</v>
      </c>
      <c r="C13" s="29">
        <v>250</v>
      </c>
      <c r="D13" s="25">
        <v>5.5</v>
      </c>
      <c r="E13" s="25">
        <v>5.3</v>
      </c>
      <c r="F13" s="25">
        <v>16.5</v>
      </c>
      <c r="G13" s="42">
        <f t="shared" si="0"/>
        <v>135.69999999999999</v>
      </c>
      <c r="H13" s="23">
        <v>82</v>
      </c>
    </row>
    <row r="14" spans="1:8" x14ac:dyDescent="0.25">
      <c r="A14" s="30"/>
      <c r="B14" s="26" t="s">
        <v>39</v>
      </c>
      <c r="C14" s="29">
        <v>100</v>
      </c>
      <c r="D14" s="25">
        <v>9.8000000000000007</v>
      </c>
      <c r="E14" s="25">
        <v>5</v>
      </c>
      <c r="F14" s="25">
        <v>3.8</v>
      </c>
      <c r="G14" s="42">
        <f t="shared" si="0"/>
        <v>99.4</v>
      </c>
      <c r="H14" s="23">
        <v>229</v>
      </c>
    </row>
    <row r="15" spans="1:8" x14ac:dyDescent="0.25">
      <c r="A15" s="30"/>
      <c r="B15" s="26" t="s">
        <v>27</v>
      </c>
      <c r="C15" s="29">
        <v>180</v>
      </c>
      <c r="D15" s="25">
        <v>3</v>
      </c>
      <c r="E15" s="25">
        <v>5</v>
      </c>
      <c r="F15" s="25">
        <v>31.8</v>
      </c>
      <c r="G15" s="42">
        <f t="shared" si="0"/>
        <v>184.2</v>
      </c>
      <c r="H15" s="23">
        <v>303</v>
      </c>
    </row>
    <row r="16" spans="1:8" ht="18" customHeight="1" x14ac:dyDescent="0.25">
      <c r="A16" s="30"/>
      <c r="B16" s="26" t="s">
        <v>18</v>
      </c>
      <c r="C16" s="29">
        <v>200</v>
      </c>
      <c r="D16" s="25">
        <v>0.13</v>
      </c>
      <c r="E16" s="25">
        <v>0.02</v>
      </c>
      <c r="F16" s="25">
        <v>15.2</v>
      </c>
      <c r="G16" s="42">
        <f t="shared" si="0"/>
        <v>61.5</v>
      </c>
      <c r="H16" s="23">
        <v>377</v>
      </c>
    </row>
    <row r="17" spans="1:8" ht="17.25" customHeight="1" x14ac:dyDescent="0.25">
      <c r="A17" s="30"/>
      <c r="B17" s="26" t="s">
        <v>22</v>
      </c>
      <c r="C17" s="29">
        <v>30</v>
      </c>
      <c r="D17" s="25">
        <v>2.4</v>
      </c>
      <c r="E17" s="25">
        <v>0.3</v>
      </c>
      <c r="F17" s="25">
        <v>14.7</v>
      </c>
      <c r="G17" s="42">
        <f t="shared" si="0"/>
        <v>71.099999999999994</v>
      </c>
      <c r="H17" s="23" t="s">
        <v>33</v>
      </c>
    </row>
    <row r="18" spans="1:8" ht="18.75" customHeight="1" x14ac:dyDescent="0.25">
      <c r="A18" s="30"/>
      <c r="B18" s="88" t="s">
        <v>23</v>
      </c>
      <c r="C18" s="41">
        <v>30</v>
      </c>
      <c r="D18" s="42">
        <v>2.4</v>
      </c>
      <c r="E18" s="42">
        <v>0.3</v>
      </c>
      <c r="F18" s="42">
        <v>14.7</v>
      </c>
      <c r="G18" s="42">
        <f t="shared" si="0"/>
        <v>71.099999999999994</v>
      </c>
      <c r="H18" s="39" t="s">
        <v>33</v>
      </c>
    </row>
    <row r="19" spans="1:8" x14ac:dyDescent="0.25">
      <c r="A19" s="30"/>
      <c r="B19" s="88" t="s">
        <v>77</v>
      </c>
      <c r="C19" s="41">
        <v>5</v>
      </c>
      <c r="D19" s="42">
        <v>0</v>
      </c>
      <c r="E19" s="42">
        <v>4.0999999999999996</v>
      </c>
      <c r="F19" s="42">
        <v>0.02</v>
      </c>
      <c r="G19" s="42">
        <f t="shared" si="0"/>
        <v>36.979999999999997</v>
      </c>
      <c r="H19" s="39" t="s">
        <v>33</v>
      </c>
    </row>
    <row r="20" spans="1:8" ht="18" customHeight="1" x14ac:dyDescent="0.25">
      <c r="A20" s="30"/>
      <c r="B20" s="88" t="s">
        <v>78</v>
      </c>
      <c r="C20" s="41">
        <v>25</v>
      </c>
      <c r="D20" s="42">
        <v>7</v>
      </c>
      <c r="E20" s="42">
        <v>8.8000000000000007</v>
      </c>
      <c r="F20" s="42">
        <v>0</v>
      </c>
      <c r="G20" s="42">
        <f t="shared" si="0"/>
        <v>107.2</v>
      </c>
      <c r="H20" s="39" t="s">
        <v>33</v>
      </c>
    </row>
    <row r="21" spans="1:8" x14ac:dyDescent="0.25">
      <c r="A21" s="30" t="s">
        <v>58</v>
      </c>
      <c r="B21" s="26"/>
      <c r="C21" s="17">
        <f>SUM(C12:C20)</f>
        <v>860</v>
      </c>
      <c r="D21" s="25"/>
      <c r="E21" s="25"/>
      <c r="F21" s="25"/>
      <c r="G21" s="12">
        <f>SUM(G12:G20)</f>
        <v>773.45</v>
      </c>
      <c r="H21" s="23"/>
    </row>
    <row r="22" spans="1:8" x14ac:dyDescent="0.25">
      <c r="A22" s="26" t="s">
        <v>59</v>
      </c>
      <c r="B22" s="26"/>
      <c r="C22" s="29"/>
      <c r="D22" s="25"/>
      <c r="E22" s="25"/>
      <c r="F22" s="25"/>
      <c r="G22" s="25"/>
      <c r="H22" s="23"/>
    </row>
    <row r="23" spans="1:8" x14ac:dyDescent="0.25">
      <c r="A23" s="30"/>
      <c r="B23" s="88" t="s">
        <v>17</v>
      </c>
      <c r="C23" s="37">
        <v>49</v>
      </c>
      <c r="D23" s="38">
        <v>6.1</v>
      </c>
      <c r="E23" s="38">
        <v>8.3000000000000007</v>
      </c>
      <c r="F23" s="38">
        <v>14.83</v>
      </c>
      <c r="G23" s="38">
        <f>F23*4+E23*9+D23*4</f>
        <v>158.42000000000002</v>
      </c>
      <c r="H23" s="39">
        <v>3</v>
      </c>
    </row>
    <row r="24" spans="1:8" ht="15" customHeight="1" x14ac:dyDescent="0.25">
      <c r="A24" s="30"/>
      <c r="B24" s="26" t="s">
        <v>21</v>
      </c>
      <c r="C24" s="29">
        <v>200</v>
      </c>
      <c r="D24" s="25">
        <v>0.7</v>
      </c>
      <c r="E24" s="25">
        <v>0.02</v>
      </c>
      <c r="F24" s="25">
        <v>15</v>
      </c>
      <c r="G24" s="38">
        <f>F24*4+E24*9+D24*4</f>
        <v>62.98</v>
      </c>
      <c r="H24" s="23">
        <v>376</v>
      </c>
    </row>
    <row r="25" spans="1:8" ht="16.5" customHeight="1" x14ac:dyDescent="0.25">
      <c r="A25" s="30"/>
      <c r="B25" s="26" t="s">
        <v>20</v>
      </c>
      <c r="C25" s="29">
        <v>100</v>
      </c>
      <c r="D25" s="25">
        <v>0.6</v>
      </c>
      <c r="E25" s="25">
        <v>0.6</v>
      </c>
      <c r="F25" s="25">
        <v>13.6</v>
      </c>
      <c r="G25" s="38">
        <f>F25*4+E25*9+D25*4</f>
        <v>62.199999999999996</v>
      </c>
      <c r="H25" s="23">
        <v>338</v>
      </c>
    </row>
    <row r="26" spans="1:8" x14ac:dyDescent="0.25">
      <c r="A26" s="30" t="s">
        <v>60</v>
      </c>
      <c r="B26" s="30"/>
      <c r="C26" s="17">
        <f>SUM(C23:C25)</f>
        <v>349</v>
      </c>
      <c r="D26" s="25"/>
      <c r="E26" s="25"/>
      <c r="F26" s="25"/>
      <c r="G26" s="12">
        <f>SUM(G23:G25)</f>
        <v>283.60000000000002</v>
      </c>
      <c r="H26" s="23"/>
    </row>
    <row r="27" spans="1:8" ht="16.899999999999999" customHeight="1" x14ac:dyDescent="0.25">
      <c r="A27" s="26" t="s">
        <v>61</v>
      </c>
      <c r="B27" s="30"/>
      <c r="C27" s="17">
        <f>C10+C21+C26</f>
        <v>1709</v>
      </c>
      <c r="D27" s="25"/>
      <c r="E27" s="25"/>
      <c r="F27" s="25"/>
      <c r="G27" s="12">
        <f>G10+G21+G26</f>
        <v>1815.31</v>
      </c>
      <c r="H27" s="23"/>
    </row>
    <row r="28" spans="1:8" ht="15.6" customHeight="1" x14ac:dyDescent="0.25">
      <c r="A28" s="98"/>
      <c r="B28" s="99"/>
      <c r="C28" s="98"/>
      <c r="D28" s="98"/>
      <c r="E28" s="98"/>
      <c r="F28" s="98"/>
      <c r="G28" s="98"/>
      <c r="H28" s="99"/>
    </row>
    <row r="29" spans="1:8" x14ac:dyDescent="0.25">
      <c r="A29" s="98"/>
      <c r="B29" s="99"/>
      <c r="C29" s="98"/>
      <c r="D29" s="98"/>
      <c r="E29" s="98"/>
      <c r="F29" s="98"/>
      <c r="G29" s="98"/>
      <c r="H29" s="99"/>
    </row>
    <row r="30" spans="1:8" x14ac:dyDescent="0.25">
      <c r="A30" s="98"/>
      <c r="B30" s="99"/>
      <c r="C30" s="98"/>
      <c r="D30" s="98"/>
      <c r="E30" s="98"/>
      <c r="F30" s="98"/>
      <c r="G30" s="98"/>
      <c r="H30" s="99"/>
    </row>
    <row r="31" spans="1:8" ht="39.75" customHeight="1" x14ac:dyDescent="0.25">
      <c r="A31" s="96" t="s">
        <v>56</v>
      </c>
      <c r="B31" s="96" t="s">
        <v>55</v>
      </c>
      <c r="C31" s="96" t="s">
        <v>62</v>
      </c>
      <c r="D31" s="96" t="s">
        <v>53</v>
      </c>
      <c r="E31" s="96" t="s">
        <v>52</v>
      </c>
      <c r="F31" s="96" t="s">
        <v>51</v>
      </c>
      <c r="G31" s="97" t="s">
        <v>96</v>
      </c>
      <c r="H31" s="96" t="s">
        <v>14</v>
      </c>
    </row>
    <row r="32" spans="1:8" ht="15" customHeight="1" x14ac:dyDescent="0.25">
      <c r="A32" s="26" t="s">
        <v>0</v>
      </c>
      <c r="B32" s="52"/>
      <c r="C32" s="52"/>
      <c r="D32" s="52"/>
      <c r="E32" s="52"/>
      <c r="F32" s="52"/>
      <c r="G32" s="53"/>
      <c r="H32" s="52"/>
    </row>
    <row r="33" spans="1:8" ht="15" customHeight="1" x14ac:dyDescent="0.25">
      <c r="A33" s="6" t="s">
        <v>5</v>
      </c>
      <c r="B33" s="30"/>
      <c r="C33" s="25"/>
      <c r="D33" s="24"/>
      <c r="E33" s="24"/>
      <c r="F33" s="24"/>
      <c r="G33" s="24"/>
      <c r="H33" s="23"/>
    </row>
    <row r="34" spans="1:8" ht="19.5" customHeight="1" x14ac:dyDescent="0.25">
      <c r="A34" s="26" t="s">
        <v>8</v>
      </c>
      <c r="B34" s="30"/>
      <c r="C34" s="25"/>
      <c r="D34" s="24"/>
      <c r="E34" s="24"/>
      <c r="F34" s="24"/>
      <c r="G34" s="24"/>
      <c r="H34" s="23"/>
    </row>
    <row r="35" spans="1:8" ht="15.75" customHeight="1" x14ac:dyDescent="0.25">
      <c r="A35" s="30"/>
      <c r="B35" s="95" t="s">
        <v>48</v>
      </c>
      <c r="C35" s="37">
        <v>200</v>
      </c>
      <c r="D35" s="38">
        <v>9.09</v>
      </c>
      <c r="E35" s="38">
        <v>12.99</v>
      </c>
      <c r="F35" s="38">
        <v>35.18</v>
      </c>
      <c r="G35" s="38">
        <f t="shared" ref="G35:G40" si="1">F35*4+E35*9+D35*4</f>
        <v>293.99</v>
      </c>
      <c r="H35" s="39">
        <v>182</v>
      </c>
    </row>
    <row r="36" spans="1:8" ht="15.75" customHeight="1" x14ac:dyDescent="0.25">
      <c r="A36" s="30"/>
      <c r="B36" s="26" t="s">
        <v>17</v>
      </c>
      <c r="C36" s="29">
        <v>65</v>
      </c>
      <c r="D36" s="25">
        <v>7.3</v>
      </c>
      <c r="E36" s="25">
        <v>10.4</v>
      </c>
      <c r="F36" s="25">
        <v>15.6</v>
      </c>
      <c r="G36" s="38">
        <f t="shared" si="1"/>
        <v>185.2</v>
      </c>
      <c r="H36" s="23">
        <v>3</v>
      </c>
    </row>
    <row r="37" spans="1:8" x14ac:dyDescent="0.25">
      <c r="A37" s="30"/>
      <c r="B37" s="26" t="s">
        <v>18</v>
      </c>
      <c r="C37" s="29">
        <v>200</v>
      </c>
      <c r="D37" s="25">
        <v>0.13</v>
      </c>
      <c r="E37" s="25">
        <v>0.02</v>
      </c>
      <c r="F37" s="25">
        <v>15.2</v>
      </c>
      <c r="G37" s="38">
        <f t="shared" si="1"/>
        <v>61.5</v>
      </c>
      <c r="H37" s="23">
        <v>377</v>
      </c>
    </row>
    <row r="38" spans="1:8" ht="15" customHeight="1" x14ac:dyDescent="0.25">
      <c r="A38" s="30"/>
      <c r="B38" s="26" t="s">
        <v>30</v>
      </c>
      <c r="C38" s="29">
        <v>50</v>
      </c>
      <c r="D38" s="25">
        <v>6.3</v>
      </c>
      <c r="E38" s="25">
        <v>5.8</v>
      </c>
      <c r="F38" s="25">
        <v>0.4</v>
      </c>
      <c r="G38" s="38">
        <f t="shared" si="1"/>
        <v>79</v>
      </c>
      <c r="H38" s="23">
        <v>209</v>
      </c>
    </row>
    <row r="39" spans="1:8" x14ac:dyDescent="0.25">
      <c r="A39" s="30"/>
      <c r="B39" s="26" t="s">
        <v>20</v>
      </c>
      <c r="C39" s="29">
        <v>100</v>
      </c>
      <c r="D39" s="25">
        <v>0.6</v>
      </c>
      <c r="E39" s="25">
        <v>0.6</v>
      </c>
      <c r="F39" s="25">
        <v>13.6</v>
      </c>
      <c r="G39" s="38">
        <f t="shared" si="1"/>
        <v>62.199999999999996</v>
      </c>
      <c r="H39" s="23" t="s">
        <v>68</v>
      </c>
    </row>
    <row r="40" spans="1:8" ht="15.75" customHeight="1" x14ac:dyDescent="0.25">
      <c r="A40" s="30"/>
      <c r="B40" s="26" t="s">
        <v>36</v>
      </c>
      <c r="C40" s="29">
        <v>30</v>
      </c>
      <c r="D40" s="25">
        <v>3</v>
      </c>
      <c r="E40" s="25">
        <v>8.6</v>
      </c>
      <c r="F40" s="25">
        <v>28.3</v>
      </c>
      <c r="G40" s="38">
        <f t="shared" si="1"/>
        <v>202.6</v>
      </c>
      <c r="H40" s="23"/>
    </row>
    <row r="41" spans="1:8" x14ac:dyDescent="0.25">
      <c r="A41" s="30" t="s">
        <v>57</v>
      </c>
      <c r="B41" s="26"/>
      <c r="C41" s="17">
        <f>SUM(C35:C40)</f>
        <v>645</v>
      </c>
      <c r="D41" s="25"/>
      <c r="E41" s="25"/>
      <c r="F41" s="25"/>
      <c r="G41" s="12">
        <f>SUM(G35:G40)</f>
        <v>884.49000000000012</v>
      </c>
      <c r="H41" s="23"/>
    </row>
    <row r="42" spans="1:8" x14ac:dyDescent="0.25">
      <c r="A42" s="26" t="s">
        <v>3</v>
      </c>
      <c r="B42" s="26"/>
      <c r="C42" s="29"/>
      <c r="D42" s="25"/>
      <c r="E42" s="25"/>
      <c r="F42" s="25"/>
      <c r="G42" s="25"/>
      <c r="H42" s="23"/>
    </row>
    <row r="43" spans="1:8" x14ac:dyDescent="0.25">
      <c r="A43" s="30"/>
      <c r="B43" s="26" t="s">
        <v>47</v>
      </c>
      <c r="C43" s="29">
        <v>60</v>
      </c>
      <c r="D43" s="25">
        <v>0.99</v>
      </c>
      <c r="E43" s="25">
        <v>2.5</v>
      </c>
      <c r="F43" s="25">
        <v>4.4000000000000004</v>
      </c>
      <c r="G43" s="25">
        <f t="shared" ref="G43:G50" si="2">F43*4+E43*9+D43*4</f>
        <v>44.06</v>
      </c>
      <c r="H43" s="23">
        <v>53</v>
      </c>
    </row>
    <row r="44" spans="1:8" x14ac:dyDescent="0.25">
      <c r="A44" s="30"/>
      <c r="B44" s="26" t="s">
        <v>71</v>
      </c>
      <c r="C44" s="29">
        <v>250</v>
      </c>
      <c r="D44" s="25">
        <v>2.6</v>
      </c>
      <c r="E44" s="25">
        <v>8.6</v>
      </c>
      <c r="F44" s="25">
        <v>11.9</v>
      </c>
      <c r="G44" s="25">
        <f t="shared" si="2"/>
        <v>135.4</v>
      </c>
      <c r="H44" s="23">
        <v>82</v>
      </c>
    </row>
    <row r="45" spans="1:8" x14ac:dyDescent="0.25">
      <c r="A45" s="30"/>
      <c r="B45" s="26" t="s">
        <v>49</v>
      </c>
      <c r="C45" s="29">
        <v>100</v>
      </c>
      <c r="D45" s="25">
        <v>9.1</v>
      </c>
      <c r="E45" s="25">
        <v>24</v>
      </c>
      <c r="F45" s="25">
        <v>10.4</v>
      </c>
      <c r="G45" s="25">
        <f t="shared" si="2"/>
        <v>294</v>
      </c>
      <c r="H45" s="23">
        <v>268</v>
      </c>
    </row>
    <row r="46" spans="1:8" ht="15" customHeight="1" x14ac:dyDescent="0.25">
      <c r="A46" s="30"/>
      <c r="B46" s="26" t="s">
        <v>25</v>
      </c>
      <c r="C46" s="29">
        <v>180</v>
      </c>
      <c r="D46" s="25">
        <v>4.8</v>
      </c>
      <c r="E46" s="25">
        <v>5.16</v>
      </c>
      <c r="F46" s="25">
        <v>29.52</v>
      </c>
      <c r="G46" s="25">
        <f t="shared" si="2"/>
        <v>183.71999999999997</v>
      </c>
      <c r="H46" s="23">
        <v>303</v>
      </c>
    </row>
    <row r="47" spans="1:8" ht="15.75" customHeight="1" x14ac:dyDescent="0.25">
      <c r="A47" s="30"/>
      <c r="B47" s="26" t="s">
        <v>38</v>
      </c>
      <c r="C47" s="29">
        <v>200</v>
      </c>
      <c r="D47" s="25">
        <v>1</v>
      </c>
      <c r="E47" s="25">
        <v>0</v>
      </c>
      <c r="F47" s="25">
        <v>20.2</v>
      </c>
      <c r="G47" s="25">
        <f t="shared" si="2"/>
        <v>84.8</v>
      </c>
      <c r="H47" s="23">
        <v>389</v>
      </c>
    </row>
    <row r="48" spans="1:8" x14ac:dyDescent="0.25">
      <c r="A48" s="30"/>
      <c r="B48" s="26" t="s">
        <v>22</v>
      </c>
      <c r="C48" s="29">
        <v>30</v>
      </c>
      <c r="D48" s="25">
        <v>2.4</v>
      </c>
      <c r="E48" s="25">
        <v>0.3</v>
      </c>
      <c r="F48" s="25">
        <v>14.7</v>
      </c>
      <c r="G48" s="25">
        <f t="shared" si="2"/>
        <v>71.099999999999994</v>
      </c>
      <c r="H48" s="23" t="s">
        <v>33</v>
      </c>
    </row>
    <row r="49" spans="1:8" ht="20.25" customHeight="1" x14ac:dyDescent="0.25">
      <c r="A49" s="30"/>
      <c r="B49" s="88" t="s">
        <v>23</v>
      </c>
      <c r="C49" s="41">
        <v>20</v>
      </c>
      <c r="D49" s="42">
        <v>2.1</v>
      </c>
      <c r="E49" s="42">
        <v>0.8</v>
      </c>
      <c r="F49" s="42">
        <v>10.6</v>
      </c>
      <c r="G49" s="25">
        <f t="shared" si="2"/>
        <v>58</v>
      </c>
      <c r="H49" s="39" t="s">
        <v>33</v>
      </c>
    </row>
    <row r="50" spans="1:8" ht="20.25" customHeight="1" x14ac:dyDescent="0.25">
      <c r="A50" s="30"/>
      <c r="B50" s="88" t="s">
        <v>79</v>
      </c>
      <c r="C50" s="41">
        <v>200</v>
      </c>
      <c r="D50" s="42">
        <v>5.6</v>
      </c>
      <c r="E50" s="42">
        <v>5.6</v>
      </c>
      <c r="F50" s="42">
        <v>20</v>
      </c>
      <c r="G50" s="25">
        <f t="shared" si="2"/>
        <v>152.80000000000001</v>
      </c>
      <c r="H50" s="39" t="s">
        <v>33</v>
      </c>
    </row>
    <row r="51" spans="1:8" ht="18.600000000000001" customHeight="1" x14ac:dyDescent="0.25">
      <c r="A51" s="30" t="s">
        <v>58</v>
      </c>
      <c r="B51" s="88"/>
      <c r="C51" s="20">
        <f>SUM(C43:C50)</f>
        <v>1040</v>
      </c>
      <c r="D51" s="42"/>
      <c r="E51" s="42"/>
      <c r="F51" s="42"/>
      <c r="G51" s="16">
        <f>SUM(G43:G50)</f>
        <v>1023.8800000000001</v>
      </c>
      <c r="H51" s="39"/>
    </row>
    <row r="52" spans="1:8" ht="15.6" customHeight="1" x14ac:dyDescent="0.25">
      <c r="A52" s="30"/>
      <c r="B52" s="88"/>
      <c r="C52" s="41"/>
      <c r="D52" s="42"/>
      <c r="E52" s="42"/>
      <c r="F52" s="42"/>
      <c r="G52" s="41"/>
      <c r="H52" s="39"/>
    </row>
    <row r="53" spans="1:8" x14ac:dyDescent="0.25">
      <c r="A53" s="26" t="s">
        <v>59</v>
      </c>
      <c r="B53" s="88" t="s">
        <v>80</v>
      </c>
      <c r="C53" s="41">
        <v>80</v>
      </c>
      <c r="D53" s="42">
        <v>3.8</v>
      </c>
      <c r="E53" s="42">
        <v>4.2</v>
      </c>
      <c r="F53" s="42">
        <v>40.700000000000003</v>
      </c>
      <c r="G53" s="42">
        <f>F53*4+E53*9+D53*4</f>
        <v>215.8</v>
      </c>
      <c r="H53" s="39" t="s">
        <v>33</v>
      </c>
    </row>
    <row r="54" spans="1:8" ht="15.75" customHeight="1" x14ac:dyDescent="0.25">
      <c r="A54" s="30"/>
      <c r="B54" s="88" t="s">
        <v>21</v>
      </c>
      <c r="C54" s="41">
        <v>200</v>
      </c>
      <c r="D54" s="42">
        <v>7.0000000000000007E-2</v>
      </c>
      <c r="E54" s="42">
        <v>0.02</v>
      </c>
      <c r="F54" s="42">
        <v>15</v>
      </c>
      <c r="G54" s="42">
        <f>F54*4+E54*9+D54*4</f>
        <v>60.46</v>
      </c>
      <c r="H54" s="39">
        <v>376</v>
      </c>
    </row>
    <row r="55" spans="1:8" ht="15.75" customHeight="1" x14ac:dyDescent="0.25">
      <c r="A55" s="30"/>
      <c r="B55" s="88" t="s">
        <v>36</v>
      </c>
      <c r="C55" s="41">
        <v>33</v>
      </c>
      <c r="D55" s="42">
        <v>2.9</v>
      </c>
      <c r="E55" s="42">
        <v>8.6</v>
      </c>
      <c r="F55" s="42">
        <v>28.3</v>
      </c>
      <c r="G55" s="42">
        <f>F55*4+E55*9+D55*4</f>
        <v>202.2</v>
      </c>
      <c r="H55" s="39">
        <v>338</v>
      </c>
    </row>
    <row r="56" spans="1:8" ht="19.5" customHeight="1" x14ac:dyDescent="0.25">
      <c r="A56" s="30" t="s">
        <v>60</v>
      </c>
      <c r="B56" s="40"/>
      <c r="C56" s="20">
        <f>SUM(C53:C55)</f>
        <v>313</v>
      </c>
      <c r="D56" s="42"/>
      <c r="E56" s="42"/>
      <c r="F56" s="42"/>
      <c r="G56" s="16">
        <f>SUM(G53:G55)</f>
        <v>478.46</v>
      </c>
      <c r="H56" s="39"/>
    </row>
    <row r="57" spans="1:8" ht="19.5" customHeight="1" x14ac:dyDescent="0.25">
      <c r="A57" s="26" t="s">
        <v>61</v>
      </c>
      <c r="B57" s="30"/>
      <c r="C57" s="17">
        <f>C41+C51+C56</f>
        <v>1998</v>
      </c>
      <c r="D57" s="25"/>
      <c r="E57" s="25"/>
      <c r="F57" s="25"/>
      <c r="G57" s="12">
        <f>G41+G51+G56</f>
        <v>2386.8300000000004</v>
      </c>
      <c r="H57" s="23"/>
    </row>
    <row r="58" spans="1:8" ht="18" customHeight="1" x14ac:dyDescent="0.25">
      <c r="A58" s="70"/>
      <c r="B58" s="71"/>
      <c r="C58" s="71"/>
      <c r="D58" s="71"/>
      <c r="E58" s="71"/>
      <c r="F58" s="71"/>
      <c r="G58" s="71"/>
      <c r="H58" s="71"/>
    </row>
    <row r="60" spans="1:8" ht="48.75" customHeight="1" x14ac:dyDescent="0.25">
      <c r="A60" s="21" t="s">
        <v>56</v>
      </c>
      <c r="B60" s="21" t="s">
        <v>55</v>
      </c>
      <c r="C60" s="21" t="s">
        <v>62</v>
      </c>
      <c r="D60" s="21" t="s">
        <v>53</v>
      </c>
      <c r="E60" s="21" t="s">
        <v>52</v>
      </c>
      <c r="F60" s="21" t="s">
        <v>51</v>
      </c>
      <c r="G60" s="22" t="s">
        <v>96</v>
      </c>
      <c r="H60" s="21" t="s">
        <v>14</v>
      </c>
    </row>
    <row r="61" spans="1:8" x14ac:dyDescent="0.25">
      <c r="A61" s="26" t="s">
        <v>0</v>
      </c>
      <c r="B61" s="52"/>
      <c r="C61" s="52"/>
      <c r="D61" s="52"/>
      <c r="E61" s="52"/>
      <c r="F61" s="52"/>
      <c r="G61" s="53"/>
      <c r="H61" s="52"/>
    </row>
    <row r="62" spans="1:8" x14ac:dyDescent="0.25">
      <c r="A62" s="6" t="s">
        <v>72</v>
      </c>
      <c r="B62" s="30"/>
      <c r="C62" s="25"/>
      <c r="D62" s="24"/>
      <c r="E62" s="24"/>
      <c r="F62" s="24"/>
      <c r="G62" s="11"/>
      <c r="H62" s="23"/>
    </row>
    <row r="63" spans="1:8" x14ac:dyDescent="0.25">
      <c r="A63" s="26" t="s">
        <v>8</v>
      </c>
      <c r="B63" s="30"/>
      <c r="C63" s="25"/>
      <c r="D63" s="24"/>
      <c r="E63" s="24"/>
      <c r="F63" s="24"/>
      <c r="G63" s="11"/>
      <c r="H63" s="23"/>
    </row>
    <row r="64" spans="1:8" x14ac:dyDescent="0.25">
      <c r="A64" s="26"/>
      <c r="B64" s="90" t="s">
        <v>90</v>
      </c>
      <c r="C64" s="29">
        <v>50</v>
      </c>
      <c r="D64" s="25">
        <v>0.4</v>
      </c>
      <c r="E64" s="25">
        <v>0.04</v>
      </c>
      <c r="F64" s="25">
        <v>1.4</v>
      </c>
      <c r="G64" s="5">
        <f>F64*4+E64*9+D64*4</f>
        <v>7.5600000000000005</v>
      </c>
      <c r="H64" s="23">
        <v>71</v>
      </c>
    </row>
    <row r="65" spans="1:8" x14ac:dyDescent="0.25">
      <c r="A65" s="26"/>
      <c r="B65" s="90" t="s">
        <v>24</v>
      </c>
      <c r="C65" s="29">
        <v>100</v>
      </c>
      <c r="D65" s="25">
        <v>15.6</v>
      </c>
      <c r="E65" s="25">
        <v>12.5</v>
      </c>
      <c r="F65" s="25">
        <v>3.5</v>
      </c>
      <c r="G65" s="5">
        <f t="shared" ref="G65:G69" si="3">F65*4+E65*9+D65*4</f>
        <v>188.9</v>
      </c>
      <c r="H65" s="23">
        <v>290</v>
      </c>
    </row>
    <row r="66" spans="1:8" x14ac:dyDescent="0.25">
      <c r="A66" s="26"/>
      <c r="B66" s="90" t="s">
        <v>29</v>
      </c>
      <c r="C66" s="29">
        <v>180</v>
      </c>
      <c r="D66" s="25">
        <v>5</v>
      </c>
      <c r="E66" s="25">
        <v>6</v>
      </c>
      <c r="F66" s="25">
        <v>28.7</v>
      </c>
      <c r="G66" s="5">
        <f t="shared" si="3"/>
        <v>188.8</v>
      </c>
      <c r="H66" s="23">
        <v>303</v>
      </c>
    </row>
    <row r="67" spans="1:8" x14ac:dyDescent="0.25">
      <c r="A67" s="30"/>
      <c r="B67" s="90" t="s">
        <v>40</v>
      </c>
      <c r="C67" s="62">
        <v>200</v>
      </c>
      <c r="D67" s="23">
        <v>1</v>
      </c>
      <c r="E67" s="23">
        <v>0</v>
      </c>
      <c r="F67" s="23">
        <v>20.2</v>
      </c>
      <c r="G67" s="5">
        <f t="shared" si="3"/>
        <v>84.8</v>
      </c>
      <c r="H67" s="23">
        <v>389</v>
      </c>
    </row>
    <row r="68" spans="1:8" x14ac:dyDescent="0.25">
      <c r="A68" s="30"/>
      <c r="B68" s="90" t="s">
        <v>22</v>
      </c>
      <c r="C68" s="62">
        <v>30</v>
      </c>
      <c r="D68" s="23">
        <v>2.4</v>
      </c>
      <c r="E68" s="23">
        <v>0.3</v>
      </c>
      <c r="F68" s="23">
        <v>14.7</v>
      </c>
      <c r="G68" s="5">
        <f t="shared" si="3"/>
        <v>71.099999999999994</v>
      </c>
      <c r="H68" s="23" t="s">
        <v>33</v>
      </c>
    </row>
    <row r="69" spans="1:8" x14ac:dyDescent="0.25">
      <c r="A69" s="30"/>
      <c r="B69" s="90" t="s">
        <v>36</v>
      </c>
      <c r="C69" s="62">
        <v>30</v>
      </c>
      <c r="D69" s="23">
        <v>3</v>
      </c>
      <c r="E69" s="23">
        <v>8.6</v>
      </c>
      <c r="F69" s="23">
        <v>28.3</v>
      </c>
      <c r="G69" s="5">
        <f t="shared" si="3"/>
        <v>202.6</v>
      </c>
      <c r="H69" s="23" t="s">
        <v>33</v>
      </c>
    </row>
    <row r="70" spans="1:8" x14ac:dyDescent="0.25">
      <c r="A70" s="30" t="s">
        <v>57</v>
      </c>
      <c r="B70" s="26"/>
      <c r="C70" s="17">
        <f>SUM(C64:C69)</f>
        <v>590</v>
      </c>
      <c r="D70" s="25"/>
      <c r="E70" s="25"/>
      <c r="F70" s="25"/>
      <c r="G70" s="12">
        <f>SUM(G64:G69)</f>
        <v>743.76</v>
      </c>
      <c r="H70" s="23"/>
    </row>
    <row r="71" spans="1:8" ht="15.75" customHeight="1" x14ac:dyDescent="0.25">
      <c r="A71" s="26" t="s">
        <v>3</v>
      </c>
      <c r="B71" s="26"/>
      <c r="C71" s="29"/>
      <c r="D71" s="25"/>
      <c r="E71" s="25"/>
      <c r="F71" s="25"/>
      <c r="G71" s="25"/>
      <c r="H71" s="23"/>
    </row>
    <row r="72" spans="1:8" x14ac:dyDescent="0.25">
      <c r="A72" s="30"/>
      <c r="B72" s="26" t="s">
        <v>91</v>
      </c>
      <c r="C72" s="41">
        <v>35</v>
      </c>
      <c r="D72" s="42">
        <v>0.3</v>
      </c>
      <c r="E72" s="42">
        <v>0.03</v>
      </c>
      <c r="F72" s="42">
        <v>1.2</v>
      </c>
      <c r="G72" s="42">
        <f>F72*4+E72*9+D72*4</f>
        <v>6.2700000000000005</v>
      </c>
      <c r="H72" s="39">
        <v>71</v>
      </c>
    </row>
    <row r="73" spans="1:8" ht="17.25" customHeight="1" x14ac:dyDescent="0.25">
      <c r="A73" s="30"/>
      <c r="B73" s="26" t="s">
        <v>4</v>
      </c>
      <c r="C73" s="29">
        <v>250</v>
      </c>
      <c r="D73" s="25">
        <v>1.6</v>
      </c>
      <c r="E73" s="25">
        <v>4.2</v>
      </c>
      <c r="F73" s="25">
        <v>9.1</v>
      </c>
      <c r="G73" s="42">
        <f t="shared" ref="G73:G79" si="4">F73*4+E73*9+D73*4</f>
        <v>80.600000000000009</v>
      </c>
      <c r="H73" s="23">
        <v>99</v>
      </c>
    </row>
    <row r="74" spans="1:8" ht="17.25" customHeight="1" x14ac:dyDescent="0.25">
      <c r="A74" s="30"/>
      <c r="B74" s="26" t="s">
        <v>69</v>
      </c>
      <c r="C74" s="29">
        <v>215</v>
      </c>
      <c r="D74" s="25">
        <v>20.100000000000001</v>
      </c>
      <c r="E74" s="25">
        <v>48.2</v>
      </c>
      <c r="F74" s="25">
        <v>27</v>
      </c>
      <c r="G74" s="42">
        <f t="shared" si="4"/>
        <v>622.19999999999993</v>
      </c>
      <c r="H74" s="23">
        <v>259</v>
      </c>
    </row>
    <row r="75" spans="1:8" ht="17.25" customHeight="1" x14ac:dyDescent="0.25">
      <c r="A75" s="30"/>
      <c r="B75" s="26" t="s">
        <v>21</v>
      </c>
      <c r="C75" s="41">
        <v>200</v>
      </c>
      <c r="D75" s="42">
        <v>7.0000000000000007E-2</v>
      </c>
      <c r="E75" s="42">
        <v>0.02</v>
      </c>
      <c r="F75" s="42">
        <v>15</v>
      </c>
      <c r="G75" s="42">
        <f t="shared" si="4"/>
        <v>60.46</v>
      </c>
      <c r="H75" s="39">
        <v>376</v>
      </c>
    </row>
    <row r="76" spans="1:8" ht="17.25" customHeight="1" x14ac:dyDescent="0.25">
      <c r="A76" s="30"/>
      <c r="B76" s="26" t="s">
        <v>22</v>
      </c>
      <c r="C76" s="29">
        <v>30</v>
      </c>
      <c r="D76" s="25">
        <v>2.4</v>
      </c>
      <c r="E76" s="25">
        <v>0.3</v>
      </c>
      <c r="F76" s="25">
        <v>14.7</v>
      </c>
      <c r="G76" s="42">
        <f t="shared" si="4"/>
        <v>71.099999999999994</v>
      </c>
      <c r="H76" s="23" t="s">
        <v>33</v>
      </c>
    </row>
    <row r="77" spans="1:8" ht="22.5" customHeight="1" x14ac:dyDescent="0.25">
      <c r="A77" s="30"/>
      <c r="B77" s="88" t="s">
        <v>23</v>
      </c>
      <c r="C77" s="41">
        <v>20</v>
      </c>
      <c r="D77" s="42">
        <v>2.1</v>
      </c>
      <c r="E77" s="42">
        <v>0.8</v>
      </c>
      <c r="F77" s="42">
        <v>10.6</v>
      </c>
      <c r="G77" s="42">
        <f t="shared" si="4"/>
        <v>58</v>
      </c>
      <c r="H77" s="39" t="s">
        <v>33</v>
      </c>
    </row>
    <row r="78" spans="1:8" ht="21.75" customHeight="1" x14ac:dyDescent="0.25">
      <c r="A78" s="30"/>
      <c r="B78" s="88" t="s">
        <v>81</v>
      </c>
      <c r="C78" s="41">
        <v>200</v>
      </c>
      <c r="D78" s="42">
        <v>1</v>
      </c>
      <c r="E78" s="42">
        <v>0</v>
      </c>
      <c r="F78" s="42">
        <v>20.2</v>
      </c>
      <c r="G78" s="42">
        <f t="shared" si="4"/>
        <v>84.8</v>
      </c>
      <c r="H78" s="39" t="s">
        <v>33</v>
      </c>
    </row>
    <row r="79" spans="1:8" ht="19.899999999999999" customHeight="1" x14ac:dyDescent="0.25">
      <c r="A79" s="30"/>
      <c r="B79" s="88" t="s">
        <v>20</v>
      </c>
      <c r="C79" s="41">
        <v>100</v>
      </c>
      <c r="D79" s="42">
        <v>0.6</v>
      </c>
      <c r="E79" s="42">
        <v>0.6</v>
      </c>
      <c r="F79" s="42">
        <v>13.6</v>
      </c>
      <c r="G79" s="42">
        <f t="shared" si="4"/>
        <v>62.199999999999996</v>
      </c>
      <c r="H79" s="39">
        <v>338</v>
      </c>
    </row>
    <row r="80" spans="1:8" ht="18" customHeight="1" x14ac:dyDescent="0.25">
      <c r="A80" s="30" t="s">
        <v>58</v>
      </c>
      <c r="B80" s="26"/>
      <c r="C80" s="17">
        <f>SUM(C72:C79)</f>
        <v>1050</v>
      </c>
      <c r="D80" s="25"/>
      <c r="E80" s="25"/>
      <c r="F80" s="25"/>
      <c r="G80" s="12">
        <f>SUM(G72:G79)</f>
        <v>1045.6299999999999</v>
      </c>
      <c r="H80" s="23"/>
    </row>
    <row r="81" spans="1:8" ht="18" customHeight="1" x14ac:dyDescent="0.25">
      <c r="A81" s="26" t="s">
        <v>59</v>
      </c>
      <c r="B81" s="26"/>
      <c r="C81" s="29"/>
      <c r="D81" s="25"/>
      <c r="E81" s="25"/>
      <c r="F81" s="25"/>
      <c r="G81" s="14"/>
      <c r="H81" s="23"/>
    </row>
    <row r="82" spans="1:8" x14ac:dyDescent="0.25">
      <c r="A82" s="30"/>
      <c r="B82" s="26" t="s">
        <v>26</v>
      </c>
      <c r="C82" s="29">
        <v>180</v>
      </c>
      <c r="D82" s="25">
        <v>0.6</v>
      </c>
      <c r="E82" s="25">
        <v>0.01</v>
      </c>
      <c r="F82" s="25">
        <v>10.8</v>
      </c>
      <c r="G82" s="5">
        <f>F82*4+E82*9+D82*4</f>
        <v>45.690000000000005</v>
      </c>
      <c r="H82" s="23">
        <v>349</v>
      </c>
    </row>
    <row r="83" spans="1:8" x14ac:dyDescent="0.25">
      <c r="A83" s="30"/>
      <c r="B83" s="26" t="s">
        <v>82</v>
      </c>
      <c r="C83" s="29">
        <v>80</v>
      </c>
      <c r="D83" s="25">
        <v>3.8</v>
      </c>
      <c r="E83" s="25">
        <v>4.2</v>
      </c>
      <c r="F83" s="25">
        <v>40.700000000000003</v>
      </c>
      <c r="G83" s="5">
        <f t="shared" ref="G83:G85" si="5">F83*4+E83*9+D83*4</f>
        <v>215.8</v>
      </c>
      <c r="H83" s="23" t="s">
        <v>33</v>
      </c>
    </row>
    <row r="84" spans="1:8" x14ac:dyDescent="0.25">
      <c r="A84" s="30"/>
      <c r="B84" s="26" t="s">
        <v>36</v>
      </c>
      <c r="C84" s="29">
        <v>15</v>
      </c>
      <c r="D84" s="25">
        <v>1.4</v>
      </c>
      <c r="E84" s="25">
        <v>4.3</v>
      </c>
      <c r="F84" s="25">
        <v>14</v>
      </c>
      <c r="G84" s="5">
        <f t="shared" si="5"/>
        <v>100.29999999999998</v>
      </c>
      <c r="H84" s="23" t="s">
        <v>33</v>
      </c>
    </row>
    <row r="85" spans="1:8" x14ac:dyDescent="0.25">
      <c r="A85" s="30"/>
      <c r="B85" s="26" t="s">
        <v>20</v>
      </c>
      <c r="C85" s="29">
        <v>100</v>
      </c>
      <c r="D85" s="25">
        <v>0.6</v>
      </c>
      <c r="E85" s="25">
        <v>0.6</v>
      </c>
      <c r="F85" s="25">
        <v>13.6</v>
      </c>
      <c r="G85" s="5">
        <f t="shared" si="5"/>
        <v>62.199999999999996</v>
      </c>
      <c r="H85" s="23">
        <v>338</v>
      </c>
    </row>
    <row r="86" spans="1:8" x14ac:dyDescent="0.25">
      <c r="A86" s="30" t="s">
        <v>60</v>
      </c>
      <c r="B86" s="30"/>
      <c r="C86" s="17">
        <f>SUM(C82:C85)</f>
        <v>375</v>
      </c>
      <c r="D86" s="25"/>
      <c r="E86" s="25"/>
      <c r="F86" s="25"/>
      <c r="G86" s="12">
        <f>SUM(G82:G85)</f>
        <v>423.98999999999995</v>
      </c>
      <c r="H86" s="23"/>
    </row>
    <row r="87" spans="1:8" ht="16.5" customHeight="1" x14ac:dyDescent="0.25">
      <c r="A87" s="26" t="s">
        <v>61</v>
      </c>
      <c r="B87" s="30"/>
      <c r="C87" s="17">
        <f>C70+C80+C86</f>
        <v>2015</v>
      </c>
      <c r="D87" s="42"/>
      <c r="E87" s="42"/>
      <c r="F87" s="42"/>
      <c r="G87" s="16">
        <f>G70+G80+G86</f>
        <v>2213.3799999999997</v>
      </c>
      <c r="H87" s="23"/>
    </row>
    <row r="88" spans="1:8" ht="39" customHeight="1" x14ac:dyDescent="0.25">
      <c r="A88" s="81" t="s">
        <v>56</v>
      </c>
      <c r="B88" s="21" t="s">
        <v>55</v>
      </c>
      <c r="C88" s="21" t="s">
        <v>62</v>
      </c>
      <c r="D88" s="21" t="s">
        <v>53</v>
      </c>
      <c r="E88" s="21" t="s">
        <v>52</v>
      </c>
      <c r="F88" s="21" t="s">
        <v>51</v>
      </c>
      <c r="G88" s="22" t="s">
        <v>96</v>
      </c>
      <c r="H88" s="84" t="s">
        <v>14</v>
      </c>
    </row>
    <row r="89" spans="1:8" ht="18" customHeight="1" x14ac:dyDescent="0.25">
      <c r="A89" s="33" t="s">
        <v>0</v>
      </c>
      <c r="B89" s="52"/>
      <c r="C89" s="52"/>
      <c r="D89" s="52"/>
      <c r="E89" s="52"/>
      <c r="F89" s="52"/>
      <c r="G89" s="53"/>
      <c r="H89" s="85"/>
    </row>
    <row r="90" spans="1:8" x14ac:dyDescent="0.25">
      <c r="A90" s="82" t="s">
        <v>7</v>
      </c>
      <c r="B90" s="23"/>
      <c r="C90" s="25"/>
      <c r="D90" s="24"/>
      <c r="E90" s="24"/>
      <c r="F90" s="24"/>
      <c r="G90" s="24"/>
      <c r="H90" s="67"/>
    </row>
    <row r="91" spans="1:8" x14ac:dyDescent="0.25">
      <c r="A91" s="83" t="s">
        <v>8</v>
      </c>
      <c r="B91" s="10"/>
      <c r="C91" s="25"/>
      <c r="D91" s="24"/>
      <c r="E91" s="24"/>
      <c r="F91" s="24"/>
      <c r="G91" s="24"/>
      <c r="H91" s="67"/>
    </row>
    <row r="92" spans="1:8" x14ac:dyDescent="0.25">
      <c r="A92" s="27"/>
      <c r="B92" s="90" t="s">
        <v>47</v>
      </c>
      <c r="C92" s="29">
        <v>60</v>
      </c>
      <c r="D92" s="25">
        <v>0.99</v>
      </c>
      <c r="E92" s="25">
        <v>2.4700000000000002</v>
      </c>
      <c r="F92" s="25">
        <v>4.5</v>
      </c>
      <c r="G92" s="25">
        <f t="shared" ref="G92:G97" si="6">F92*4+E92*9+D92*4</f>
        <v>44.190000000000005</v>
      </c>
      <c r="H92" s="67">
        <v>53</v>
      </c>
    </row>
    <row r="93" spans="1:8" x14ac:dyDescent="0.25">
      <c r="A93" s="27"/>
      <c r="B93" s="90" t="s">
        <v>39</v>
      </c>
      <c r="C93" s="41">
        <v>100</v>
      </c>
      <c r="D93" s="42">
        <v>10.84</v>
      </c>
      <c r="E93" s="42">
        <v>5.5</v>
      </c>
      <c r="F93" s="42">
        <v>4.2300000000000004</v>
      </c>
      <c r="G93" s="25">
        <f t="shared" si="6"/>
        <v>109.78</v>
      </c>
      <c r="H93" s="86">
        <v>229</v>
      </c>
    </row>
    <row r="94" spans="1:8" x14ac:dyDescent="0.25">
      <c r="A94" s="27"/>
      <c r="B94" s="90" t="s">
        <v>65</v>
      </c>
      <c r="C94" s="29">
        <v>180</v>
      </c>
      <c r="D94" s="25">
        <v>6.6</v>
      </c>
      <c r="E94" s="25">
        <v>5.4</v>
      </c>
      <c r="F94" s="25">
        <v>31.9</v>
      </c>
      <c r="G94" s="25">
        <f t="shared" si="6"/>
        <v>202.6</v>
      </c>
      <c r="H94" s="67">
        <v>309</v>
      </c>
    </row>
    <row r="95" spans="1:8" x14ac:dyDescent="0.25">
      <c r="A95" s="27"/>
      <c r="B95" s="93" t="s">
        <v>21</v>
      </c>
      <c r="C95" s="29">
        <v>200</v>
      </c>
      <c r="D95" s="25">
        <v>7.0000000000000007E-2</v>
      </c>
      <c r="E95" s="25">
        <v>0.02</v>
      </c>
      <c r="F95" s="25">
        <v>15</v>
      </c>
      <c r="G95" s="25">
        <f t="shared" si="6"/>
        <v>60.46</v>
      </c>
      <c r="H95" s="67">
        <v>376</v>
      </c>
    </row>
    <row r="96" spans="1:8" x14ac:dyDescent="0.25">
      <c r="A96" s="27"/>
      <c r="B96" s="93" t="s">
        <v>22</v>
      </c>
      <c r="C96" s="29">
        <v>30</v>
      </c>
      <c r="D96" s="25">
        <v>2.4</v>
      </c>
      <c r="E96" s="25">
        <v>0.3</v>
      </c>
      <c r="F96" s="25">
        <v>14.7</v>
      </c>
      <c r="G96" s="25">
        <f t="shared" si="6"/>
        <v>71.099999999999994</v>
      </c>
      <c r="H96" s="67" t="s">
        <v>33</v>
      </c>
    </row>
    <row r="97" spans="1:8" x14ac:dyDescent="0.25">
      <c r="A97" s="27"/>
      <c r="B97" s="90" t="s">
        <v>20</v>
      </c>
      <c r="C97" s="29">
        <v>100</v>
      </c>
      <c r="D97" s="25">
        <v>0.6</v>
      </c>
      <c r="E97" s="25">
        <v>0.6</v>
      </c>
      <c r="F97" s="25">
        <v>13.6</v>
      </c>
      <c r="G97" s="25">
        <f t="shared" si="6"/>
        <v>62.199999999999996</v>
      </c>
      <c r="H97" s="67">
        <v>338</v>
      </c>
    </row>
    <row r="98" spans="1:8" x14ac:dyDescent="0.25">
      <c r="A98" s="27" t="s">
        <v>57</v>
      </c>
      <c r="B98" s="90"/>
      <c r="C98" s="17">
        <f>SUM(C92:C97)</f>
        <v>670</v>
      </c>
      <c r="D98" s="25"/>
      <c r="E98" s="25"/>
      <c r="F98" s="25"/>
      <c r="G98" s="12">
        <f>SUM(G92:G97)</f>
        <v>550.33000000000004</v>
      </c>
      <c r="H98" s="67"/>
    </row>
    <row r="99" spans="1:8" x14ac:dyDescent="0.25">
      <c r="A99" s="33" t="s">
        <v>3</v>
      </c>
      <c r="B99" s="90"/>
      <c r="C99" s="29"/>
      <c r="D99" s="24"/>
      <c r="E99" s="24"/>
      <c r="F99" s="24"/>
      <c r="G99" s="24"/>
      <c r="H99" s="67"/>
    </row>
    <row r="100" spans="1:8" x14ac:dyDescent="0.25">
      <c r="A100" s="27"/>
      <c r="B100" s="90" t="s">
        <v>90</v>
      </c>
      <c r="C100" s="41">
        <v>55</v>
      </c>
      <c r="D100" s="42">
        <v>0.44</v>
      </c>
      <c r="E100" s="42">
        <v>0.04</v>
      </c>
      <c r="F100" s="42">
        <v>1.5</v>
      </c>
      <c r="G100" s="42">
        <f t="shared" ref="G100:G108" si="7">F100*4+E100*9+D100*4</f>
        <v>8.120000000000001</v>
      </c>
      <c r="H100" s="86">
        <v>71</v>
      </c>
    </row>
    <row r="101" spans="1:8" ht="15" customHeight="1" x14ac:dyDescent="0.25">
      <c r="A101" s="27"/>
      <c r="B101" s="90" t="s">
        <v>19</v>
      </c>
      <c r="C101" s="29">
        <v>250</v>
      </c>
      <c r="D101" s="25">
        <v>2</v>
      </c>
      <c r="E101" s="25">
        <v>5.13</v>
      </c>
      <c r="F101" s="25">
        <v>12</v>
      </c>
      <c r="G101" s="42">
        <f t="shared" si="7"/>
        <v>102.17</v>
      </c>
      <c r="H101" s="67">
        <v>96</v>
      </c>
    </row>
    <row r="102" spans="1:8" x14ac:dyDescent="0.25">
      <c r="A102" s="27"/>
      <c r="B102" s="90" t="s">
        <v>70</v>
      </c>
      <c r="C102" s="29">
        <v>105</v>
      </c>
      <c r="D102" s="25">
        <v>13.3</v>
      </c>
      <c r="E102" s="25">
        <v>9.1999999999999993</v>
      </c>
      <c r="F102" s="25">
        <v>4</v>
      </c>
      <c r="G102" s="42">
        <f t="shared" si="7"/>
        <v>152</v>
      </c>
      <c r="H102" s="67">
        <v>261</v>
      </c>
    </row>
    <row r="103" spans="1:8" x14ac:dyDescent="0.25">
      <c r="A103" s="27"/>
      <c r="B103" s="90" t="s">
        <v>27</v>
      </c>
      <c r="C103" s="29">
        <v>180</v>
      </c>
      <c r="D103" s="25">
        <v>3.2</v>
      </c>
      <c r="E103" s="25">
        <v>5</v>
      </c>
      <c r="F103" s="25">
        <v>32</v>
      </c>
      <c r="G103" s="42">
        <f t="shared" si="7"/>
        <v>185.8</v>
      </c>
      <c r="H103" s="67">
        <v>303</v>
      </c>
    </row>
    <row r="104" spans="1:8" x14ac:dyDescent="0.25">
      <c r="A104" s="27"/>
      <c r="B104" s="90" t="s">
        <v>22</v>
      </c>
      <c r="C104" s="29">
        <v>30</v>
      </c>
      <c r="D104" s="25">
        <v>2.4</v>
      </c>
      <c r="E104" s="25">
        <v>0.3</v>
      </c>
      <c r="F104" s="25">
        <v>14.7</v>
      </c>
      <c r="G104" s="42">
        <f t="shared" si="7"/>
        <v>71.099999999999994</v>
      </c>
      <c r="H104" s="67" t="s">
        <v>33</v>
      </c>
    </row>
    <row r="105" spans="1:8" ht="18" customHeight="1" x14ac:dyDescent="0.25">
      <c r="A105" s="27"/>
      <c r="B105" s="90" t="s">
        <v>23</v>
      </c>
      <c r="C105" s="29">
        <v>30</v>
      </c>
      <c r="D105" s="25">
        <v>3.1</v>
      </c>
      <c r="E105" s="25">
        <v>1.2</v>
      </c>
      <c r="F105" s="25">
        <v>15.8</v>
      </c>
      <c r="G105" s="42">
        <f t="shared" si="7"/>
        <v>86.4</v>
      </c>
      <c r="H105" s="67" t="s">
        <v>33</v>
      </c>
    </row>
    <row r="106" spans="1:8" ht="24.75" customHeight="1" x14ac:dyDescent="0.25">
      <c r="A106" s="27"/>
      <c r="B106" s="90" t="s">
        <v>75</v>
      </c>
      <c r="C106" s="29">
        <v>200</v>
      </c>
      <c r="D106" s="25">
        <v>1</v>
      </c>
      <c r="E106" s="25">
        <v>0</v>
      </c>
      <c r="F106" s="25">
        <v>20.2</v>
      </c>
      <c r="G106" s="42">
        <f t="shared" si="7"/>
        <v>84.8</v>
      </c>
      <c r="H106" s="67" t="s">
        <v>33</v>
      </c>
    </row>
    <row r="107" spans="1:8" ht="18" customHeight="1" x14ac:dyDescent="0.25">
      <c r="A107" s="27"/>
      <c r="B107" s="90" t="s">
        <v>77</v>
      </c>
      <c r="C107" s="29">
        <v>5</v>
      </c>
      <c r="D107" s="25">
        <v>0</v>
      </c>
      <c r="E107" s="25">
        <v>4.0999999999999996</v>
      </c>
      <c r="F107" s="25">
        <v>0.02</v>
      </c>
      <c r="G107" s="42">
        <f t="shared" si="7"/>
        <v>36.979999999999997</v>
      </c>
      <c r="H107" s="67" t="s">
        <v>33</v>
      </c>
    </row>
    <row r="108" spans="1:8" ht="16.149999999999999" customHeight="1" x14ac:dyDescent="0.25">
      <c r="A108" s="27"/>
      <c r="B108" s="90" t="s">
        <v>83</v>
      </c>
      <c r="C108" s="29">
        <v>25</v>
      </c>
      <c r="D108" s="25">
        <v>5.8</v>
      </c>
      <c r="E108" s="25">
        <v>7.3</v>
      </c>
      <c r="F108" s="25">
        <v>0</v>
      </c>
      <c r="G108" s="42">
        <f t="shared" si="7"/>
        <v>88.9</v>
      </c>
      <c r="H108" s="67" t="s">
        <v>33</v>
      </c>
    </row>
    <row r="109" spans="1:8" x14ac:dyDescent="0.25">
      <c r="A109" s="27" t="s">
        <v>58</v>
      </c>
      <c r="B109" s="94"/>
      <c r="C109" s="20">
        <f>SUM(C100:C108)</f>
        <v>880</v>
      </c>
      <c r="D109" s="42"/>
      <c r="E109" s="42"/>
      <c r="F109" s="42"/>
      <c r="G109" s="16">
        <f>SUM(G100:G108)</f>
        <v>816.27</v>
      </c>
      <c r="H109" s="86"/>
    </row>
    <row r="110" spans="1:8" x14ac:dyDescent="0.25">
      <c r="A110" s="33" t="s">
        <v>37</v>
      </c>
      <c r="B110" s="94"/>
      <c r="C110" s="41"/>
      <c r="D110" s="42"/>
      <c r="E110" s="42"/>
      <c r="F110" s="42"/>
      <c r="G110" s="42"/>
      <c r="H110" s="86"/>
    </row>
    <row r="111" spans="1:8" ht="19.5" customHeight="1" x14ac:dyDescent="0.25">
      <c r="A111" s="27"/>
      <c r="B111" s="93" t="s">
        <v>17</v>
      </c>
      <c r="C111" s="29">
        <v>49</v>
      </c>
      <c r="D111" s="25">
        <v>6.1</v>
      </c>
      <c r="E111" s="25">
        <v>8.3000000000000007</v>
      </c>
      <c r="F111" s="25">
        <v>14.83</v>
      </c>
      <c r="G111" s="25">
        <f>F111*4+E111*9+D111*4</f>
        <v>158.42000000000002</v>
      </c>
      <c r="H111" s="67">
        <v>3</v>
      </c>
    </row>
    <row r="112" spans="1:8" ht="15.75" customHeight="1" x14ac:dyDescent="0.25">
      <c r="A112" s="27"/>
      <c r="B112" s="94" t="s">
        <v>21</v>
      </c>
      <c r="C112" s="41">
        <v>200</v>
      </c>
      <c r="D112" s="42">
        <v>0.7</v>
      </c>
      <c r="E112" s="42">
        <v>0.02</v>
      </c>
      <c r="F112" s="42">
        <v>14.4</v>
      </c>
      <c r="G112" s="25">
        <f>F112*4+E112*9+D112*4</f>
        <v>60.58</v>
      </c>
      <c r="H112" s="86">
        <v>376</v>
      </c>
    </row>
    <row r="113" spans="1:8" ht="15.75" customHeight="1" x14ac:dyDescent="0.25">
      <c r="A113" s="27"/>
      <c r="B113" s="94" t="s">
        <v>20</v>
      </c>
      <c r="C113" s="41">
        <v>100</v>
      </c>
      <c r="D113" s="42">
        <v>0.6</v>
      </c>
      <c r="E113" s="42">
        <v>0.6</v>
      </c>
      <c r="F113" s="42">
        <v>13.6</v>
      </c>
      <c r="G113" s="25">
        <f>F113*4+E113*9+D113*4</f>
        <v>62.199999999999996</v>
      </c>
      <c r="H113" s="86">
        <v>338</v>
      </c>
    </row>
    <row r="114" spans="1:8" ht="19.5" customHeight="1" x14ac:dyDescent="0.25">
      <c r="A114" s="27" t="s">
        <v>60</v>
      </c>
      <c r="B114" s="39"/>
      <c r="C114" s="20">
        <f>SUM(C111:C113)</f>
        <v>349</v>
      </c>
      <c r="D114" s="42"/>
      <c r="E114" s="42"/>
      <c r="F114" s="42"/>
      <c r="G114" s="16">
        <f>SUM(G111:G113)</f>
        <v>281.2</v>
      </c>
      <c r="H114" s="86"/>
    </row>
    <row r="115" spans="1:8" ht="15.75" customHeight="1" x14ac:dyDescent="0.25">
      <c r="A115" s="26" t="s">
        <v>61</v>
      </c>
      <c r="B115" s="39"/>
      <c r="C115" s="20">
        <f>C98+C109+C114</f>
        <v>1899</v>
      </c>
      <c r="D115" s="42"/>
      <c r="E115" s="42"/>
      <c r="F115" s="42"/>
      <c r="G115" s="16">
        <f>G98+G109+G114</f>
        <v>1647.8</v>
      </c>
      <c r="H115" s="39"/>
    </row>
    <row r="116" spans="1:8" ht="15.75" customHeight="1" x14ac:dyDescent="0.25">
      <c r="A116" s="68"/>
      <c r="B116" s="68"/>
      <c r="C116" s="69"/>
      <c r="D116" s="69"/>
      <c r="E116" s="69"/>
      <c r="F116" s="69"/>
      <c r="G116" s="69"/>
      <c r="H116" s="69"/>
    </row>
    <row r="117" spans="1:8" ht="39.75" customHeight="1" x14ac:dyDescent="0.25">
      <c r="A117" s="21" t="s">
        <v>56</v>
      </c>
      <c r="B117" s="21" t="s">
        <v>55</v>
      </c>
      <c r="C117" s="21" t="s">
        <v>62</v>
      </c>
      <c r="D117" s="21" t="s">
        <v>53</v>
      </c>
      <c r="E117" s="21" t="s">
        <v>52</v>
      </c>
      <c r="F117" s="21" t="s">
        <v>51</v>
      </c>
      <c r="G117" s="22" t="s">
        <v>96</v>
      </c>
      <c r="H117" s="22" t="s">
        <v>14</v>
      </c>
    </row>
    <row r="118" spans="1:8" ht="18.75" customHeight="1" x14ac:dyDescent="0.25">
      <c r="A118" s="26" t="s">
        <v>0</v>
      </c>
      <c r="B118" s="52"/>
      <c r="C118" s="52"/>
      <c r="D118" s="52"/>
      <c r="E118" s="52"/>
      <c r="F118" s="52"/>
      <c r="G118" s="53"/>
      <c r="H118" s="53"/>
    </row>
    <row r="119" spans="1:8" x14ac:dyDescent="0.25">
      <c r="A119" s="6" t="s">
        <v>9</v>
      </c>
      <c r="B119" s="1"/>
      <c r="C119" s="25"/>
      <c r="D119" s="24"/>
      <c r="E119" s="24"/>
      <c r="F119" s="24"/>
      <c r="G119" s="11"/>
      <c r="H119" s="23"/>
    </row>
    <row r="120" spans="1:8" x14ac:dyDescent="0.25">
      <c r="A120" s="26" t="s">
        <v>8</v>
      </c>
      <c r="B120" s="30"/>
      <c r="C120" s="25"/>
      <c r="D120" s="24"/>
      <c r="E120" s="24"/>
      <c r="F120" s="24"/>
      <c r="G120" s="11"/>
      <c r="H120" s="23"/>
    </row>
    <row r="121" spans="1:8" x14ac:dyDescent="0.25">
      <c r="A121" s="30"/>
      <c r="B121" s="26" t="s">
        <v>92</v>
      </c>
      <c r="C121" s="41">
        <v>50</v>
      </c>
      <c r="D121" s="42">
        <v>0.8</v>
      </c>
      <c r="E121" s="42">
        <v>2.5</v>
      </c>
      <c r="F121" s="42">
        <v>4.2</v>
      </c>
      <c r="G121" s="42">
        <f>F121*4+E121*9+D121*4</f>
        <v>42.5</v>
      </c>
      <c r="H121" s="39">
        <v>47</v>
      </c>
    </row>
    <row r="122" spans="1:8" x14ac:dyDescent="0.25">
      <c r="A122" s="30"/>
      <c r="B122" s="26" t="s">
        <v>93</v>
      </c>
      <c r="C122" s="29">
        <v>100</v>
      </c>
      <c r="D122" s="25">
        <v>5.3</v>
      </c>
      <c r="E122" s="25">
        <v>14.1</v>
      </c>
      <c r="F122" s="25">
        <v>1.5</v>
      </c>
      <c r="G122" s="42">
        <f t="shared" ref="G122:G125" si="8">F122*4+E122*9+D122*4</f>
        <v>154.09999999999997</v>
      </c>
      <c r="H122" s="23">
        <v>260</v>
      </c>
    </row>
    <row r="123" spans="1:8" x14ac:dyDescent="0.25">
      <c r="A123" s="30"/>
      <c r="B123" s="26" t="s">
        <v>25</v>
      </c>
      <c r="C123" s="29">
        <v>180</v>
      </c>
      <c r="D123" s="25">
        <v>4.8</v>
      </c>
      <c r="E123" s="25">
        <v>5.2</v>
      </c>
      <c r="F123" s="25">
        <v>29.5</v>
      </c>
      <c r="G123" s="42">
        <f t="shared" si="8"/>
        <v>184</v>
      </c>
      <c r="H123" s="23">
        <v>303</v>
      </c>
    </row>
    <row r="124" spans="1:8" x14ac:dyDescent="0.25">
      <c r="A124" s="30"/>
      <c r="B124" s="26" t="s">
        <v>75</v>
      </c>
      <c r="C124" s="36">
        <v>200</v>
      </c>
      <c r="D124" s="43">
        <v>1</v>
      </c>
      <c r="E124" s="43">
        <v>0</v>
      </c>
      <c r="F124" s="43">
        <v>20.2</v>
      </c>
      <c r="G124" s="42">
        <f t="shared" si="8"/>
        <v>84.8</v>
      </c>
      <c r="H124" s="23">
        <v>360</v>
      </c>
    </row>
    <row r="125" spans="1:8" x14ac:dyDescent="0.25">
      <c r="A125" s="30"/>
      <c r="B125" s="26" t="s">
        <v>22</v>
      </c>
      <c r="C125" s="36">
        <v>30</v>
      </c>
      <c r="D125" s="43">
        <v>2.4</v>
      </c>
      <c r="E125" s="43">
        <v>0.3</v>
      </c>
      <c r="F125" s="43">
        <v>14.7</v>
      </c>
      <c r="G125" s="42">
        <f t="shared" si="8"/>
        <v>71.099999999999994</v>
      </c>
      <c r="H125" s="23" t="s">
        <v>33</v>
      </c>
    </row>
    <row r="126" spans="1:8" x14ac:dyDescent="0.25">
      <c r="A126" s="30" t="s">
        <v>57</v>
      </c>
      <c r="B126" s="26"/>
      <c r="C126" s="17">
        <f>SUM(C121:C125)</f>
        <v>560</v>
      </c>
      <c r="D126" s="25"/>
      <c r="E126" s="25"/>
      <c r="F126" s="25"/>
      <c r="G126" s="12">
        <f>SUM(G121:G125)</f>
        <v>536.5</v>
      </c>
      <c r="H126" s="23"/>
    </row>
    <row r="127" spans="1:8" x14ac:dyDescent="0.25">
      <c r="A127" s="26" t="s">
        <v>3</v>
      </c>
      <c r="B127" s="26"/>
      <c r="C127" s="29"/>
      <c r="D127" s="24"/>
      <c r="E127" s="24"/>
      <c r="F127" s="24"/>
      <c r="G127" s="11"/>
      <c r="H127" s="23"/>
    </row>
    <row r="128" spans="1:8" ht="15.75" customHeight="1" x14ac:dyDescent="0.25">
      <c r="A128" s="30"/>
      <c r="B128" s="26" t="s">
        <v>91</v>
      </c>
      <c r="C128" s="41">
        <v>55</v>
      </c>
      <c r="D128" s="42">
        <v>0.6</v>
      </c>
      <c r="E128" s="42">
        <v>0.05</v>
      </c>
      <c r="F128" s="42">
        <v>1.9</v>
      </c>
      <c r="G128" s="42">
        <f>F128*4+E128*9+D128*4</f>
        <v>10.45</v>
      </c>
      <c r="H128" s="39">
        <v>71</v>
      </c>
    </row>
    <row r="129" spans="1:8" ht="16.5" customHeight="1" x14ac:dyDescent="0.25">
      <c r="A129" s="30"/>
      <c r="B129" s="26" t="s">
        <v>73</v>
      </c>
      <c r="C129" s="36">
        <v>250</v>
      </c>
      <c r="D129" s="43">
        <v>2.7</v>
      </c>
      <c r="E129" s="43">
        <v>2.8</v>
      </c>
      <c r="F129" s="43">
        <v>17.5</v>
      </c>
      <c r="G129" s="42">
        <f t="shared" ref="G129:G138" si="9">F129*4+E129*9+D129*4</f>
        <v>106</v>
      </c>
      <c r="H129" s="23">
        <v>103</v>
      </c>
    </row>
    <row r="130" spans="1:8" ht="16.5" customHeight="1" x14ac:dyDescent="0.25">
      <c r="A130" s="30"/>
      <c r="B130" s="26" t="s">
        <v>34</v>
      </c>
      <c r="C130" s="29">
        <v>115</v>
      </c>
      <c r="D130" s="25">
        <v>12.8</v>
      </c>
      <c r="E130" s="25">
        <v>15.6</v>
      </c>
      <c r="F130" s="25">
        <v>11.8</v>
      </c>
      <c r="G130" s="42">
        <f t="shared" si="9"/>
        <v>238.8</v>
      </c>
      <c r="H130" s="23">
        <v>297</v>
      </c>
    </row>
    <row r="131" spans="1:8" x14ac:dyDescent="0.25">
      <c r="A131" s="30"/>
      <c r="B131" s="26" t="s">
        <v>16</v>
      </c>
      <c r="C131" s="36">
        <v>180</v>
      </c>
      <c r="D131" s="43">
        <v>5.4</v>
      </c>
      <c r="E131" s="43">
        <v>6</v>
      </c>
      <c r="F131" s="43">
        <v>24.6</v>
      </c>
      <c r="G131" s="42">
        <f t="shared" si="9"/>
        <v>174</v>
      </c>
      <c r="H131" s="23">
        <v>303</v>
      </c>
    </row>
    <row r="132" spans="1:8" x14ac:dyDescent="0.25">
      <c r="A132" s="30"/>
      <c r="B132" s="88" t="s">
        <v>18</v>
      </c>
      <c r="C132" s="44">
        <v>200</v>
      </c>
      <c r="D132" s="45">
        <v>0.13</v>
      </c>
      <c r="E132" s="45">
        <v>0.02</v>
      </c>
      <c r="F132" s="45">
        <v>15.2</v>
      </c>
      <c r="G132" s="42">
        <f t="shared" si="9"/>
        <v>61.5</v>
      </c>
      <c r="H132" s="39">
        <v>377</v>
      </c>
    </row>
    <row r="133" spans="1:8" x14ac:dyDescent="0.25">
      <c r="A133" s="30"/>
      <c r="B133" s="88" t="s">
        <v>22</v>
      </c>
      <c r="C133" s="44">
        <v>30</v>
      </c>
      <c r="D133" s="45">
        <v>2.4</v>
      </c>
      <c r="E133" s="45">
        <v>0.3</v>
      </c>
      <c r="F133" s="45">
        <v>14.7</v>
      </c>
      <c r="G133" s="42">
        <f t="shared" si="9"/>
        <v>71.099999999999994</v>
      </c>
      <c r="H133" s="39" t="s">
        <v>33</v>
      </c>
    </row>
    <row r="134" spans="1:8" ht="16.5" customHeight="1" x14ac:dyDescent="0.25">
      <c r="A134" s="30"/>
      <c r="B134" s="88" t="s">
        <v>23</v>
      </c>
      <c r="C134" s="44">
        <v>20</v>
      </c>
      <c r="D134" s="45">
        <v>2.1</v>
      </c>
      <c r="E134" s="45">
        <v>0.8</v>
      </c>
      <c r="F134" s="45">
        <v>10.6</v>
      </c>
      <c r="G134" s="42">
        <f t="shared" si="9"/>
        <v>58</v>
      </c>
      <c r="H134" s="39" t="s">
        <v>33</v>
      </c>
    </row>
    <row r="135" spans="1:8" ht="19.899999999999999" customHeight="1" x14ac:dyDescent="0.25">
      <c r="A135" s="30"/>
      <c r="B135" s="26" t="s">
        <v>30</v>
      </c>
      <c r="C135" s="29">
        <v>50</v>
      </c>
      <c r="D135" s="25">
        <v>6.3</v>
      </c>
      <c r="E135" s="25">
        <v>5.8</v>
      </c>
      <c r="F135" s="25">
        <v>0.4</v>
      </c>
      <c r="G135" s="42">
        <f t="shared" si="9"/>
        <v>79</v>
      </c>
      <c r="H135" s="23">
        <v>209</v>
      </c>
    </row>
    <row r="136" spans="1:8" ht="13.9" customHeight="1" x14ac:dyDescent="0.25">
      <c r="A136" s="30"/>
      <c r="B136" s="88" t="s">
        <v>20</v>
      </c>
      <c r="C136" s="41">
        <v>100</v>
      </c>
      <c r="D136" s="42">
        <v>0.6</v>
      </c>
      <c r="E136" s="42">
        <v>0.6</v>
      </c>
      <c r="F136" s="42">
        <v>13.6</v>
      </c>
      <c r="G136" s="42">
        <f t="shared" si="9"/>
        <v>62.199999999999996</v>
      </c>
      <c r="H136" s="39">
        <v>338</v>
      </c>
    </row>
    <row r="137" spans="1:8" ht="16.149999999999999" customHeight="1" x14ac:dyDescent="0.25">
      <c r="A137" s="30"/>
      <c r="B137" s="88" t="s">
        <v>99</v>
      </c>
      <c r="C137" s="41">
        <v>200</v>
      </c>
      <c r="D137" s="42">
        <v>1</v>
      </c>
      <c r="E137" s="42">
        <v>0</v>
      </c>
      <c r="F137" s="42">
        <v>20.2</v>
      </c>
      <c r="G137" s="42">
        <f t="shared" si="9"/>
        <v>84.8</v>
      </c>
      <c r="H137" s="39" t="s">
        <v>33</v>
      </c>
    </row>
    <row r="138" spans="1:8" x14ac:dyDescent="0.25">
      <c r="A138" s="30"/>
      <c r="B138" s="88" t="s">
        <v>36</v>
      </c>
      <c r="C138" s="41">
        <v>30</v>
      </c>
      <c r="D138" s="42">
        <v>3</v>
      </c>
      <c r="E138" s="42">
        <v>8.6</v>
      </c>
      <c r="F138" s="42">
        <v>28.3</v>
      </c>
      <c r="G138" s="42">
        <f t="shared" si="9"/>
        <v>202.6</v>
      </c>
      <c r="H138" s="39" t="s">
        <v>33</v>
      </c>
    </row>
    <row r="139" spans="1:8" x14ac:dyDescent="0.25">
      <c r="A139" s="30" t="s">
        <v>58</v>
      </c>
      <c r="B139" s="26"/>
      <c r="C139" s="17">
        <f>SUM(C128:C138)</f>
        <v>1230</v>
      </c>
      <c r="D139" s="25"/>
      <c r="E139" s="25"/>
      <c r="F139" s="25"/>
      <c r="G139" s="12">
        <f>SUM(G128:G138)</f>
        <v>1148.45</v>
      </c>
      <c r="H139" s="23"/>
    </row>
    <row r="140" spans="1:8" x14ac:dyDescent="0.25">
      <c r="A140" s="26" t="s">
        <v>59</v>
      </c>
      <c r="B140" s="26"/>
      <c r="C140" s="29"/>
      <c r="D140" s="25"/>
      <c r="E140" s="25"/>
      <c r="F140" s="25"/>
      <c r="G140" s="5"/>
      <c r="H140" s="23"/>
    </row>
    <row r="141" spans="1:8" x14ac:dyDescent="0.25">
      <c r="A141" s="30"/>
      <c r="B141" s="26" t="s">
        <v>84</v>
      </c>
      <c r="C141" s="29">
        <v>200</v>
      </c>
      <c r="D141" s="25">
        <v>1</v>
      </c>
      <c r="E141" s="25">
        <v>0</v>
      </c>
      <c r="F141" s="25">
        <v>20.2</v>
      </c>
      <c r="G141" s="25">
        <f>F141*4+E141*9+D141*4</f>
        <v>84.8</v>
      </c>
      <c r="H141" s="23">
        <v>389</v>
      </c>
    </row>
    <row r="142" spans="1:8" x14ac:dyDescent="0.25">
      <c r="A142" s="30"/>
      <c r="B142" s="88" t="s">
        <v>85</v>
      </c>
      <c r="C142" s="41">
        <v>20</v>
      </c>
      <c r="D142" s="42">
        <v>2.4</v>
      </c>
      <c r="E142" s="42">
        <v>0.4</v>
      </c>
      <c r="F142" s="42">
        <v>15</v>
      </c>
      <c r="G142" s="25">
        <f t="shared" ref="G142" si="10">F142*4+E142*9+D142*4</f>
        <v>73.2</v>
      </c>
      <c r="H142" s="39" t="s">
        <v>33</v>
      </c>
    </row>
    <row r="143" spans="1:8" x14ac:dyDescent="0.25">
      <c r="A143" s="30" t="s">
        <v>60</v>
      </c>
      <c r="B143" s="40"/>
      <c r="C143" s="16">
        <f>SUM(C141:C142)</f>
        <v>220</v>
      </c>
      <c r="D143" s="42"/>
      <c r="E143" s="42"/>
      <c r="F143" s="42"/>
      <c r="G143" s="16">
        <f>SUM(G141:G142)</f>
        <v>158</v>
      </c>
      <c r="H143" s="39"/>
    </row>
    <row r="144" spans="1:8" x14ac:dyDescent="0.25">
      <c r="A144" s="26" t="s">
        <v>32</v>
      </c>
      <c r="B144" s="30"/>
      <c r="C144" s="17">
        <f>C126+C139+C143</f>
        <v>2010</v>
      </c>
      <c r="D144" s="25"/>
      <c r="E144" s="25"/>
      <c r="F144" s="25"/>
      <c r="G144" s="12">
        <f>G126+G139+G143</f>
        <v>1842.95</v>
      </c>
      <c r="H144" s="23"/>
    </row>
    <row r="145" spans="1:8" ht="14.25" customHeight="1" x14ac:dyDescent="0.25"/>
    <row r="146" spans="1:8" ht="15" customHeight="1" x14ac:dyDescent="0.25"/>
    <row r="147" spans="1:8" ht="14.25" customHeight="1" x14ac:dyDescent="0.25"/>
    <row r="148" spans="1:8" ht="45.75" customHeight="1" x14ac:dyDescent="0.25">
      <c r="A148" s="21" t="s">
        <v>56</v>
      </c>
      <c r="B148" s="21" t="s">
        <v>76</v>
      </c>
      <c r="C148" s="22" t="s">
        <v>54</v>
      </c>
      <c r="D148" s="21" t="s">
        <v>53</v>
      </c>
      <c r="E148" s="21" t="s">
        <v>52</v>
      </c>
      <c r="F148" s="21" t="s">
        <v>51</v>
      </c>
      <c r="G148" s="22" t="s">
        <v>96</v>
      </c>
      <c r="H148" s="21" t="s">
        <v>14</v>
      </c>
    </row>
    <row r="149" spans="1:8" ht="16.5" customHeight="1" x14ac:dyDescent="0.25">
      <c r="A149" s="26" t="s">
        <v>64</v>
      </c>
      <c r="B149" s="23"/>
      <c r="C149" s="24"/>
      <c r="D149" s="24"/>
      <c r="E149" s="24"/>
      <c r="F149" s="24"/>
      <c r="G149" s="24"/>
      <c r="H149" s="23"/>
    </row>
    <row r="150" spans="1:8" x14ac:dyDescent="0.25">
      <c r="A150" s="6" t="s">
        <v>10</v>
      </c>
      <c r="B150" s="23"/>
      <c r="C150" s="25"/>
      <c r="D150" s="25"/>
      <c r="E150" s="25"/>
      <c r="F150" s="25"/>
      <c r="G150" s="25"/>
      <c r="H150" s="23"/>
    </row>
    <row r="151" spans="1:8" x14ac:dyDescent="0.25">
      <c r="A151" s="26" t="s">
        <v>2</v>
      </c>
      <c r="B151" s="23"/>
      <c r="C151" s="25"/>
      <c r="D151" s="25"/>
      <c r="E151" s="25"/>
      <c r="F151" s="25"/>
      <c r="G151" s="25"/>
      <c r="H151" s="23"/>
    </row>
    <row r="152" spans="1:8" x14ac:dyDescent="0.25">
      <c r="A152" s="78"/>
      <c r="B152" s="90" t="s">
        <v>90</v>
      </c>
      <c r="C152" s="29">
        <v>50</v>
      </c>
      <c r="D152" s="25">
        <v>0.5</v>
      </c>
      <c r="E152" s="25">
        <v>0.04</v>
      </c>
      <c r="F152" s="25">
        <v>1.5</v>
      </c>
      <c r="G152" s="25">
        <f>F152*4+E152*9+D152*4</f>
        <v>8.36</v>
      </c>
      <c r="H152" s="23">
        <v>71</v>
      </c>
    </row>
    <row r="153" spans="1:8" x14ac:dyDescent="0.25">
      <c r="A153" s="78"/>
      <c r="B153" s="90" t="s">
        <v>39</v>
      </c>
      <c r="C153" s="29">
        <v>100</v>
      </c>
      <c r="D153" s="25">
        <v>9.6</v>
      </c>
      <c r="E153" s="25">
        <v>5</v>
      </c>
      <c r="F153" s="25">
        <v>3.8</v>
      </c>
      <c r="G153" s="25">
        <f t="shared" ref="G153:G157" si="11">F153*4+E153*9+D153*4</f>
        <v>98.6</v>
      </c>
      <c r="H153" s="23">
        <v>229</v>
      </c>
    </row>
    <row r="154" spans="1:8" x14ac:dyDescent="0.25">
      <c r="A154" s="78"/>
      <c r="B154" s="90" t="s">
        <v>27</v>
      </c>
      <c r="C154" s="29">
        <v>180</v>
      </c>
      <c r="D154" s="25">
        <v>3.15</v>
      </c>
      <c r="E154" s="25">
        <v>5.04</v>
      </c>
      <c r="F154" s="25">
        <v>31.92</v>
      </c>
      <c r="G154" s="25">
        <f t="shared" si="11"/>
        <v>185.64000000000001</v>
      </c>
      <c r="H154" s="23">
        <v>303</v>
      </c>
    </row>
    <row r="155" spans="1:8" x14ac:dyDescent="0.25">
      <c r="A155" s="78"/>
      <c r="B155" s="90" t="s">
        <v>22</v>
      </c>
      <c r="C155" s="29">
        <v>30</v>
      </c>
      <c r="D155" s="25">
        <v>2.4</v>
      </c>
      <c r="E155" s="25">
        <v>0.3</v>
      </c>
      <c r="F155" s="25">
        <v>14.7</v>
      </c>
      <c r="G155" s="25">
        <f t="shared" si="11"/>
        <v>71.099999999999994</v>
      </c>
      <c r="H155" s="23" t="s">
        <v>33</v>
      </c>
    </row>
    <row r="156" spans="1:8" x14ac:dyDescent="0.25">
      <c r="A156" s="78"/>
      <c r="B156" s="90" t="s">
        <v>36</v>
      </c>
      <c r="C156" s="29">
        <v>15</v>
      </c>
      <c r="D156" s="25">
        <v>1.48</v>
      </c>
      <c r="E156" s="25">
        <v>4.3099999999999996</v>
      </c>
      <c r="F156" s="25">
        <v>14.17</v>
      </c>
      <c r="G156" s="25">
        <f t="shared" si="11"/>
        <v>101.39</v>
      </c>
      <c r="H156" s="23" t="s">
        <v>33</v>
      </c>
    </row>
    <row r="157" spans="1:8" x14ac:dyDescent="0.25">
      <c r="A157" s="30"/>
      <c r="B157" s="91" t="s">
        <v>18</v>
      </c>
      <c r="C157" s="31">
        <v>200</v>
      </c>
      <c r="D157" s="32">
        <v>0.13</v>
      </c>
      <c r="E157" s="32">
        <v>0.02</v>
      </c>
      <c r="F157" s="32">
        <v>15.2</v>
      </c>
      <c r="G157" s="25">
        <f t="shared" si="11"/>
        <v>61.5</v>
      </c>
      <c r="H157" s="23">
        <v>377</v>
      </c>
    </row>
    <row r="158" spans="1:8" ht="15" customHeight="1" x14ac:dyDescent="0.25">
      <c r="A158" s="30" t="s">
        <v>57</v>
      </c>
      <c r="B158" s="90"/>
      <c r="C158" s="17">
        <f>SUM(C149:C157)</f>
        <v>575</v>
      </c>
      <c r="D158" s="25"/>
      <c r="E158" s="25"/>
      <c r="F158" s="25"/>
      <c r="G158" s="12">
        <f>G152+G153+G154+G155+G156+G157</f>
        <v>526.59</v>
      </c>
      <c r="H158" s="23"/>
    </row>
    <row r="159" spans="1:8" ht="15" customHeight="1" x14ac:dyDescent="0.25">
      <c r="A159" s="26" t="s">
        <v>3</v>
      </c>
      <c r="B159" s="90"/>
      <c r="C159" s="29"/>
      <c r="D159" s="25"/>
      <c r="E159" s="25"/>
      <c r="F159" s="25"/>
      <c r="G159" s="25"/>
      <c r="H159" s="23"/>
    </row>
    <row r="160" spans="1:8" x14ac:dyDescent="0.25">
      <c r="A160" s="30"/>
      <c r="B160" s="91" t="s">
        <v>91</v>
      </c>
      <c r="C160" s="31">
        <v>60</v>
      </c>
      <c r="D160" s="32">
        <v>0.6</v>
      </c>
      <c r="E160" s="32">
        <v>0.06</v>
      </c>
      <c r="F160" s="32">
        <v>2.1</v>
      </c>
      <c r="G160" s="32">
        <f>F160*4+E160*9+D160*4</f>
        <v>11.340000000000002</v>
      </c>
      <c r="H160" s="23">
        <v>71</v>
      </c>
    </row>
    <row r="161" spans="1:8" x14ac:dyDescent="0.25">
      <c r="A161" s="30"/>
      <c r="B161" s="91" t="s">
        <v>19</v>
      </c>
      <c r="C161" s="31">
        <v>250</v>
      </c>
      <c r="D161" s="32">
        <v>2</v>
      </c>
      <c r="E161" s="32">
        <v>5.0999999999999996</v>
      </c>
      <c r="F161" s="32">
        <v>12</v>
      </c>
      <c r="G161" s="32">
        <f t="shared" ref="G161:G169" si="12">F161*4+E161*9+D161*4</f>
        <v>101.9</v>
      </c>
      <c r="H161" s="23">
        <v>96</v>
      </c>
    </row>
    <row r="162" spans="1:8" ht="16.5" customHeight="1" x14ac:dyDescent="0.25">
      <c r="A162" s="30"/>
      <c r="B162" s="91" t="s">
        <v>74</v>
      </c>
      <c r="C162" s="31">
        <v>140</v>
      </c>
      <c r="D162" s="32">
        <v>22.1</v>
      </c>
      <c r="E162" s="32">
        <v>18.5</v>
      </c>
      <c r="F162" s="32">
        <v>5.0999999999999996</v>
      </c>
      <c r="G162" s="32">
        <f t="shared" si="12"/>
        <v>275.3</v>
      </c>
      <c r="H162" s="23">
        <v>290</v>
      </c>
    </row>
    <row r="163" spans="1:8" ht="18.75" customHeight="1" x14ac:dyDescent="0.25">
      <c r="A163" s="30"/>
      <c r="B163" s="91" t="s">
        <v>25</v>
      </c>
      <c r="C163" s="31">
        <v>180</v>
      </c>
      <c r="D163" s="32">
        <v>4.8</v>
      </c>
      <c r="E163" s="32">
        <v>5.2</v>
      </c>
      <c r="F163" s="32">
        <v>29.55</v>
      </c>
      <c r="G163" s="32">
        <f t="shared" si="12"/>
        <v>184.2</v>
      </c>
      <c r="H163" s="23">
        <v>303</v>
      </c>
    </row>
    <row r="164" spans="1:8" ht="19.149999999999999" customHeight="1" x14ac:dyDescent="0.25">
      <c r="A164" s="30"/>
      <c r="B164" s="91" t="s">
        <v>40</v>
      </c>
      <c r="C164" s="31">
        <v>200</v>
      </c>
      <c r="D164" s="32">
        <v>1</v>
      </c>
      <c r="E164" s="32">
        <v>0</v>
      </c>
      <c r="F164" s="32">
        <v>20.2</v>
      </c>
      <c r="G164" s="32">
        <f t="shared" si="12"/>
        <v>84.8</v>
      </c>
      <c r="H164" s="23">
        <v>389</v>
      </c>
    </row>
    <row r="165" spans="1:8" ht="16.149999999999999" customHeight="1" x14ac:dyDescent="0.25">
      <c r="A165" s="30"/>
      <c r="B165" s="91" t="s">
        <v>22</v>
      </c>
      <c r="C165" s="31">
        <v>30</v>
      </c>
      <c r="D165" s="32">
        <v>2.4</v>
      </c>
      <c r="E165" s="32">
        <v>0.3</v>
      </c>
      <c r="F165" s="32">
        <v>14.7</v>
      </c>
      <c r="G165" s="32">
        <f t="shared" si="12"/>
        <v>71.099999999999994</v>
      </c>
      <c r="H165" s="23" t="s">
        <v>33</v>
      </c>
    </row>
    <row r="166" spans="1:8" ht="18" customHeight="1" x14ac:dyDescent="0.25">
      <c r="A166" s="30"/>
      <c r="B166" s="91" t="s">
        <v>23</v>
      </c>
      <c r="C166" s="31">
        <v>20</v>
      </c>
      <c r="D166" s="32">
        <v>2.1</v>
      </c>
      <c r="E166" s="32">
        <v>0.8</v>
      </c>
      <c r="F166" s="32">
        <v>10.6</v>
      </c>
      <c r="G166" s="32">
        <f t="shared" si="12"/>
        <v>58</v>
      </c>
      <c r="H166" s="23" t="s">
        <v>33</v>
      </c>
    </row>
    <row r="167" spans="1:8" ht="17.25" customHeight="1" x14ac:dyDescent="0.25">
      <c r="A167" s="78"/>
      <c r="B167" s="91" t="s">
        <v>20</v>
      </c>
      <c r="C167" s="31">
        <v>100</v>
      </c>
      <c r="D167" s="32">
        <v>0.6</v>
      </c>
      <c r="E167" s="32">
        <v>0.6</v>
      </c>
      <c r="F167" s="32">
        <v>13.6</v>
      </c>
      <c r="G167" s="32">
        <f t="shared" si="12"/>
        <v>62.199999999999996</v>
      </c>
      <c r="H167" s="79">
        <v>338</v>
      </c>
    </row>
    <row r="168" spans="1:8" x14ac:dyDescent="0.25">
      <c r="A168" s="78"/>
      <c r="B168" s="91"/>
      <c r="C168" s="31"/>
      <c r="D168" s="32"/>
      <c r="E168" s="32"/>
      <c r="F168" s="32"/>
      <c r="G168" s="32">
        <f t="shared" si="12"/>
        <v>0</v>
      </c>
      <c r="H168" s="79"/>
    </row>
    <row r="169" spans="1:8" x14ac:dyDescent="0.25">
      <c r="A169" s="78"/>
      <c r="B169" s="91" t="s">
        <v>36</v>
      </c>
      <c r="C169" s="31">
        <v>15</v>
      </c>
      <c r="D169" s="32">
        <v>1.48</v>
      </c>
      <c r="E169" s="32">
        <v>4.3099999999999996</v>
      </c>
      <c r="F169" s="32">
        <v>14.17</v>
      </c>
      <c r="G169" s="32">
        <f t="shared" si="12"/>
        <v>101.39</v>
      </c>
      <c r="H169" s="79" t="s">
        <v>33</v>
      </c>
    </row>
    <row r="170" spans="1:8" x14ac:dyDescent="0.25">
      <c r="A170" s="30" t="s">
        <v>58</v>
      </c>
      <c r="B170" s="90"/>
      <c r="C170" s="17">
        <f>C160+C161+C162+C163+C164+C165+C166+C167+C168+C169</f>
        <v>995</v>
      </c>
      <c r="D170" s="25"/>
      <c r="E170" s="25"/>
      <c r="F170" s="25"/>
      <c r="G170" s="12">
        <f>G160+G161+G162+G163+G164+G165+G166+G167+G168+G169</f>
        <v>950.23</v>
      </c>
      <c r="H170" s="23"/>
    </row>
    <row r="171" spans="1:8" x14ac:dyDescent="0.25">
      <c r="A171" s="80" t="s">
        <v>59</v>
      </c>
      <c r="B171" s="92"/>
      <c r="C171" s="29"/>
      <c r="D171" s="25"/>
      <c r="E171" s="25"/>
      <c r="F171" s="25"/>
      <c r="G171" s="25"/>
      <c r="H171" s="23"/>
    </row>
    <row r="172" spans="1:8" ht="17.25" customHeight="1" x14ac:dyDescent="0.25">
      <c r="A172" s="78"/>
      <c r="B172" s="90" t="s">
        <v>17</v>
      </c>
      <c r="C172" s="29">
        <v>49</v>
      </c>
      <c r="D172" s="25">
        <v>6.1</v>
      </c>
      <c r="E172" s="25">
        <v>8.3000000000000007</v>
      </c>
      <c r="F172" s="25">
        <v>14.83</v>
      </c>
      <c r="G172" s="25">
        <f>F172*4+E172*9+D172*4</f>
        <v>158.42000000000002</v>
      </c>
      <c r="H172" s="23">
        <v>3</v>
      </c>
    </row>
    <row r="173" spans="1:8" ht="17.25" customHeight="1" x14ac:dyDescent="0.25">
      <c r="A173" s="78"/>
      <c r="B173" s="90" t="s">
        <v>21</v>
      </c>
      <c r="C173" s="29">
        <v>200</v>
      </c>
      <c r="D173" s="25">
        <v>0.7</v>
      </c>
      <c r="E173" s="25">
        <v>0.02</v>
      </c>
      <c r="F173" s="25">
        <v>15</v>
      </c>
      <c r="G173" s="25">
        <f t="shared" ref="G173:G174" si="13">F173*4+E173*9+D173*4</f>
        <v>62.98</v>
      </c>
      <c r="H173" s="23">
        <v>376</v>
      </c>
    </row>
    <row r="174" spans="1:8" x14ac:dyDescent="0.25">
      <c r="A174" s="78"/>
      <c r="B174" s="90" t="s">
        <v>20</v>
      </c>
      <c r="C174" s="29">
        <v>100</v>
      </c>
      <c r="D174" s="25">
        <v>0.6</v>
      </c>
      <c r="E174" s="25">
        <v>0.6</v>
      </c>
      <c r="F174" s="25">
        <v>13.6</v>
      </c>
      <c r="G174" s="25">
        <f t="shared" si="13"/>
        <v>62.199999999999996</v>
      </c>
      <c r="H174" s="23" t="s">
        <v>33</v>
      </c>
    </row>
    <row r="175" spans="1:8" ht="18" customHeight="1" x14ac:dyDescent="0.25">
      <c r="A175" s="30" t="s">
        <v>60</v>
      </c>
      <c r="B175" s="23"/>
      <c r="C175" s="17">
        <f>C172+C173+C174</f>
        <v>349</v>
      </c>
      <c r="D175" s="25"/>
      <c r="E175" s="25"/>
      <c r="F175" s="25"/>
      <c r="G175" s="12">
        <f>G172+G173+G174</f>
        <v>283.60000000000002</v>
      </c>
      <c r="H175" s="23"/>
    </row>
    <row r="176" spans="1:8" ht="18" customHeight="1" x14ac:dyDescent="0.25">
      <c r="A176" s="26" t="s">
        <v>61</v>
      </c>
      <c r="B176" s="23"/>
      <c r="C176" s="17">
        <f>C158+C170+C175</f>
        <v>1919</v>
      </c>
      <c r="D176" s="25"/>
      <c r="E176" s="25"/>
      <c r="F176" s="25"/>
      <c r="G176" s="12">
        <f>G158+G170+G175</f>
        <v>1760.42</v>
      </c>
      <c r="H176" s="23"/>
    </row>
    <row r="177" spans="1:8" ht="37.5" customHeight="1" x14ac:dyDescent="0.25">
      <c r="A177" s="48" t="s">
        <v>56</v>
      </c>
      <c r="B177" s="48" t="s">
        <v>55</v>
      </c>
      <c r="C177" s="48" t="s">
        <v>62</v>
      </c>
      <c r="D177" s="48" t="s">
        <v>53</v>
      </c>
      <c r="E177" s="48" t="s">
        <v>52</v>
      </c>
      <c r="F177" s="48" t="s">
        <v>51</v>
      </c>
      <c r="G177" s="49" t="s">
        <v>96</v>
      </c>
      <c r="H177" s="48" t="s">
        <v>14</v>
      </c>
    </row>
    <row r="178" spans="1:8" x14ac:dyDescent="0.25">
      <c r="A178" s="26" t="s">
        <v>64</v>
      </c>
      <c r="B178" s="60"/>
      <c r="C178" s="60"/>
      <c r="D178" s="60"/>
      <c r="E178" s="60"/>
      <c r="F178" s="60"/>
      <c r="G178" s="61"/>
      <c r="H178" s="62"/>
    </row>
    <row r="179" spans="1:8" x14ac:dyDescent="0.25">
      <c r="A179" s="6" t="s">
        <v>11</v>
      </c>
      <c r="B179" s="23"/>
      <c r="C179" s="23"/>
      <c r="D179" s="23"/>
      <c r="E179" s="23"/>
      <c r="F179" s="23"/>
      <c r="G179" s="23"/>
      <c r="H179" s="23"/>
    </row>
    <row r="180" spans="1:8" x14ac:dyDescent="0.25">
      <c r="A180" s="26" t="s">
        <v>2</v>
      </c>
      <c r="B180" s="23"/>
      <c r="C180" s="23"/>
      <c r="D180" s="23"/>
      <c r="E180" s="23"/>
      <c r="F180" s="23"/>
      <c r="G180" s="23"/>
      <c r="H180" s="23"/>
    </row>
    <row r="181" spans="1:8" x14ac:dyDescent="0.25">
      <c r="A181" s="78"/>
      <c r="B181" s="90" t="s">
        <v>98</v>
      </c>
      <c r="C181" s="29">
        <v>210</v>
      </c>
      <c r="D181" s="23">
        <v>22.4</v>
      </c>
      <c r="E181" s="23">
        <v>18.100000000000001</v>
      </c>
      <c r="F181" s="23">
        <v>39.6</v>
      </c>
      <c r="G181" s="23">
        <f>F181*4+E181*9+D181*4</f>
        <v>410.9</v>
      </c>
      <c r="H181" s="23">
        <v>223</v>
      </c>
    </row>
    <row r="182" spans="1:8" x14ac:dyDescent="0.25">
      <c r="A182" s="30"/>
      <c r="B182" s="90" t="s">
        <v>21</v>
      </c>
      <c r="C182" s="29">
        <v>200</v>
      </c>
      <c r="D182" s="23">
        <v>7.0000000000000007E-2</v>
      </c>
      <c r="E182" s="23">
        <v>0.02</v>
      </c>
      <c r="F182" s="23">
        <v>15</v>
      </c>
      <c r="G182" s="23">
        <f t="shared" ref="G182:G183" si="14">F182*4+E182*9+D182*4</f>
        <v>60.46</v>
      </c>
      <c r="H182" s="23">
        <v>376</v>
      </c>
    </row>
    <row r="183" spans="1:8" x14ac:dyDescent="0.25">
      <c r="A183" s="78"/>
      <c r="B183" s="90" t="s">
        <v>20</v>
      </c>
      <c r="C183" s="29">
        <v>100</v>
      </c>
      <c r="D183" s="23">
        <v>0.6</v>
      </c>
      <c r="E183" s="23">
        <v>0.6</v>
      </c>
      <c r="F183" s="23">
        <v>13.6</v>
      </c>
      <c r="G183" s="23">
        <f t="shared" si="14"/>
        <v>62.199999999999996</v>
      </c>
      <c r="H183" s="23">
        <v>338</v>
      </c>
    </row>
    <row r="184" spans="1:8" x14ac:dyDescent="0.25">
      <c r="A184" s="30" t="s">
        <v>57</v>
      </c>
      <c r="B184" s="90"/>
      <c r="C184" s="17">
        <f>C181+C182+C183</f>
        <v>510</v>
      </c>
      <c r="D184" s="23"/>
      <c r="E184" s="23"/>
      <c r="F184" s="23"/>
      <c r="G184" s="8">
        <f>G181+G182+G183</f>
        <v>533.55999999999995</v>
      </c>
      <c r="H184" s="23"/>
    </row>
    <row r="185" spans="1:8" x14ac:dyDescent="0.25">
      <c r="A185" s="26" t="s">
        <v>3</v>
      </c>
      <c r="B185" s="90"/>
      <c r="C185" s="29"/>
      <c r="D185" s="23"/>
      <c r="E185" s="23"/>
      <c r="F185" s="23"/>
      <c r="G185" s="23"/>
      <c r="H185" s="23"/>
    </row>
    <row r="186" spans="1:8" x14ac:dyDescent="0.25">
      <c r="A186" s="30"/>
      <c r="B186" s="90" t="s">
        <v>90</v>
      </c>
      <c r="C186" s="36">
        <v>50</v>
      </c>
      <c r="D186" s="34">
        <v>0.4</v>
      </c>
      <c r="E186" s="34">
        <v>0.04</v>
      </c>
      <c r="F186" s="34">
        <v>1.4</v>
      </c>
      <c r="G186" s="34">
        <f>F186*4+E186*9+D186*4</f>
        <v>7.5600000000000005</v>
      </c>
      <c r="H186" s="23">
        <v>71</v>
      </c>
    </row>
    <row r="187" spans="1:8" x14ac:dyDescent="0.25">
      <c r="A187" s="30"/>
      <c r="B187" s="90" t="s">
        <v>28</v>
      </c>
      <c r="C187" s="36">
        <v>250</v>
      </c>
      <c r="D187" s="34">
        <v>5.5</v>
      </c>
      <c r="E187" s="34">
        <v>5.3</v>
      </c>
      <c r="F187" s="34">
        <v>16.5</v>
      </c>
      <c r="G187" s="34">
        <f t="shared" ref="G187:G194" si="15">F187*4+E187*9+D187*4</f>
        <v>135.69999999999999</v>
      </c>
      <c r="H187" s="23">
        <v>102</v>
      </c>
    </row>
    <row r="188" spans="1:8" ht="15.75" customHeight="1" x14ac:dyDescent="0.25">
      <c r="A188" s="78"/>
      <c r="B188" s="90" t="s">
        <v>50</v>
      </c>
      <c r="C188" s="36">
        <v>150</v>
      </c>
      <c r="D188" s="34">
        <v>9.5</v>
      </c>
      <c r="E188" s="34">
        <v>22</v>
      </c>
      <c r="F188" s="34">
        <v>15.8</v>
      </c>
      <c r="G188" s="34">
        <f t="shared" si="15"/>
        <v>299.2</v>
      </c>
      <c r="H188" s="23">
        <v>279</v>
      </c>
    </row>
    <row r="189" spans="1:8" x14ac:dyDescent="0.25">
      <c r="A189" s="30"/>
      <c r="B189" s="90" t="s">
        <v>16</v>
      </c>
      <c r="C189" s="36">
        <v>180</v>
      </c>
      <c r="D189" s="34">
        <v>5.52</v>
      </c>
      <c r="E189" s="34">
        <v>6</v>
      </c>
      <c r="F189" s="34">
        <v>24.6</v>
      </c>
      <c r="G189" s="34">
        <f t="shared" si="15"/>
        <v>174.48000000000002</v>
      </c>
      <c r="H189" s="23">
        <v>303</v>
      </c>
    </row>
    <row r="190" spans="1:8" ht="15.75" customHeight="1" x14ac:dyDescent="0.25">
      <c r="A190" s="78"/>
      <c r="B190" s="90" t="s">
        <v>42</v>
      </c>
      <c r="C190" s="36">
        <v>200</v>
      </c>
      <c r="D190" s="34">
        <v>3.2</v>
      </c>
      <c r="E190" s="34">
        <v>2.68</v>
      </c>
      <c r="F190" s="34">
        <v>15.95</v>
      </c>
      <c r="G190" s="34">
        <f t="shared" si="15"/>
        <v>100.72</v>
      </c>
      <c r="H190" s="23">
        <v>379</v>
      </c>
    </row>
    <row r="191" spans="1:8" ht="16.149999999999999" customHeight="1" x14ac:dyDescent="0.25">
      <c r="A191" s="78"/>
      <c r="B191" s="90" t="s">
        <v>22</v>
      </c>
      <c r="C191" s="36">
        <v>30</v>
      </c>
      <c r="D191" s="34">
        <v>2.4</v>
      </c>
      <c r="E191" s="34">
        <v>0.3</v>
      </c>
      <c r="F191" s="34">
        <v>14.7</v>
      </c>
      <c r="G191" s="34">
        <f t="shared" si="15"/>
        <v>71.099999999999994</v>
      </c>
      <c r="H191" s="23" t="s">
        <v>33</v>
      </c>
    </row>
    <row r="192" spans="1:8" ht="16.149999999999999" customHeight="1" x14ac:dyDescent="0.25">
      <c r="A192" s="30"/>
      <c r="B192" s="90" t="s">
        <v>23</v>
      </c>
      <c r="C192" s="36">
        <v>20</v>
      </c>
      <c r="D192" s="34">
        <v>2.1</v>
      </c>
      <c r="E192" s="34">
        <v>0.8</v>
      </c>
      <c r="F192" s="34">
        <v>10.6</v>
      </c>
      <c r="G192" s="34">
        <f t="shared" si="15"/>
        <v>58</v>
      </c>
      <c r="H192" s="23" t="s">
        <v>33</v>
      </c>
    </row>
    <row r="193" spans="1:8" x14ac:dyDescent="0.25">
      <c r="A193" s="30"/>
      <c r="B193" s="90" t="s">
        <v>36</v>
      </c>
      <c r="C193" s="36">
        <v>45</v>
      </c>
      <c r="D193" s="34">
        <v>4.4400000000000004</v>
      </c>
      <c r="E193" s="34">
        <v>12.93</v>
      </c>
      <c r="F193" s="34">
        <v>42.51</v>
      </c>
      <c r="G193" s="34">
        <f t="shared" si="15"/>
        <v>304.16999999999996</v>
      </c>
      <c r="H193" s="23" t="s">
        <v>33</v>
      </c>
    </row>
    <row r="194" spans="1:8" x14ac:dyDescent="0.25">
      <c r="A194" s="78"/>
      <c r="B194" s="90" t="s">
        <v>81</v>
      </c>
      <c r="C194" s="36">
        <v>200</v>
      </c>
      <c r="D194" s="34">
        <v>1</v>
      </c>
      <c r="E194" s="34">
        <v>0</v>
      </c>
      <c r="F194" s="34">
        <v>20.2</v>
      </c>
      <c r="G194" s="34">
        <f t="shared" si="15"/>
        <v>84.8</v>
      </c>
      <c r="H194" s="79">
        <v>389</v>
      </c>
    </row>
    <row r="195" spans="1:8" ht="16.5" customHeight="1" x14ac:dyDescent="0.25">
      <c r="A195" s="30" t="s">
        <v>58</v>
      </c>
      <c r="B195" s="90"/>
      <c r="C195" s="19">
        <f>C186+C187+C188+C189+C190+C191+C192+C193+C194</f>
        <v>1125</v>
      </c>
      <c r="D195" s="35"/>
      <c r="E195" s="35"/>
      <c r="F195" s="35"/>
      <c r="G195" s="47">
        <f>G186+G187+G188+G189+G190+G191+G192+G193+G194</f>
        <v>1235.73</v>
      </c>
      <c r="H195" s="23"/>
    </row>
    <row r="196" spans="1:8" ht="16.5" customHeight="1" x14ac:dyDescent="0.25">
      <c r="A196" s="80" t="s">
        <v>59</v>
      </c>
      <c r="B196" s="62"/>
      <c r="C196" s="31"/>
      <c r="D196" s="35"/>
      <c r="E196" s="35"/>
      <c r="F196" s="35"/>
      <c r="G196" s="35"/>
      <c r="H196" s="23"/>
    </row>
    <row r="197" spans="1:8" ht="16.5" customHeight="1" x14ac:dyDescent="0.25">
      <c r="A197" s="78"/>
      <c r="B197" s="90" t="s">
        <v>36</v>
      </c>
      <c r="C197" s="31">
        <v>33</v>
      </c>
      <c r="D197" s="35">
        <v>2.95</v>
      </c>
      <c r="E197" s="35">
        <v>8.6</v>
      </c>
      <c r="F197" s="35">
        <v>28.33</v>
      </c>
      <c r="G197" s="35">
        <f>F197*4+E197*9+D197*4</f>
        <v>202.51999999999998</v>
      </c>
      <c r="H197" s="23" t="s">
        <v>33</v>
      </c>
    </row>
    <row r="198" spans="1:8" ht="17.25" customHeight="1" x14ac:dyDescent="0.25">
      <c r="A198" s="78"/>
      <c r="B198" s="90" t="s">
        <v>21</v>
      </c>
      <c r="C198" s="31">
        <v>200</v>
      </c>
      <c r="D198" s="35">
        <v>7.0000000000000007E-2</v>
      </c>
      <c r="E198" s="35">
        <v>0.02</v>
      </c>
      <c r="F198" s="35">
        <v>15</v>
      </c>
      <c r="G198" s="35">
        <f t="shared" ref="G198:G199" si="16">F198*4+E198*9+D198*4</f>
        <v>60.46</v>
      </c>
      <c r="H198" s="23">
        <v>376</v>
      </c>
    </row>
    <row r="199" spans="1:8" ht="16.5" customHeight="1" x14ac:dyDescent="0.25">
      <c r="A199" s="78"/>
      <c r="B199" s="90" t="s">
        <v>80</v>
      </c>
      <c r="C199" s="31">
        <v>80</v>
      </c>
      <c r="D199" s="35">
        <v>3.8</v>
      </c>
      <c r="E199" s="35">
        <v>4.2</v>
      </c>
      <c r="F199" s="35">
        <v>40.700000000000003</v>
      </c>
      <c r="G199" s="35">
        <f t="shared" si="16"/>
        <v>215.8</v>
      </c>
      <c r="H199" s="79" t="s">
        <v>33</v>
      </c>
    </row>
    <row r="200" spans="1:8" ht="16.5" customHeight="1" x14ac:dyDescent="0.25">
      <c r="A200" s="78" t="s">
        <v>60</v>
      </c>
      <c r="B200" s="28"/>
      <c r="C200" s="19">
        <f>C197+C198+C199</f>
        <v>313</v>
      </c>
      <c r="D200" s="35"/>
      <c r="E200" s="35"/>
      <c r="F200" s="35"/>
      <c r="G200" s="46">
        <f>G197+G198+G199</f>
        <v>478.78</v>
      </c>
      <c r="H200" s="23"/>
    </row>
    <row r="201" spans="1:8" x14ac:dyDescent="0.25">
      <c r="A201" s="26" t="s">
        <v>61</v>
      </c>
      <c r="B201" s="28"/>
      <c r="C201" s="17">
        <f>C184+C195+C200</f>
        <v>1948</v>
      </c>
      <c r="D201" s="23"/>
      <c r="E201" s="23"/>
      <c r="F201" s="23"/>
      <c r="G201" s="12">
        <f>G184+G195+G200</f>
        <v>2248.0699999999997</v>
      </c>
      <c r="H201" s="23"/>
    </row>
    <row r="202" spans="1:8" ht="15.75" customHeight="1" x14ac:dyDescent="0.25"/>
    <row r="204" spans="1:8" ht="16.5" customHeight="1" x14ac:dyDescent="0.25"/>
    <row r="207" spans="1:8" ht="39.75" customHeight="1" x14ac:dyDescent="0.25">
      <c r="A207" s="21" t="s">
        <v>56</v>
      </c>
      <c r="B207" s="21" t="s">
        <v>55</v>
      </c>
      <c r="C207" s="21" t="s">
        <v>62</v>
      </c>
      <c r="D207" s="21" t="s">
        <v>53</v>
      </c>
      <c r="E207" s="21" t="s">
        <v>52</v>
      </c>
      <c r="F207" s="21" t="s">
        <v>51</v>
      </c>
      <c r="G207" s="22" t="s">
        <v>96</v>
      </c>
      <c r="H207" s="21" t="s">
        <v>14</v>
      </c>
    </row>
    <row r="208" spans="1:8" x14ac:dyDescent="0.25">
      <c r="A208" s="56" t="s">
        <v>64</v>
      </c>
      <c r="B208" s="57"/>
      <c r="C208" s="57"/>
      <c r="D208" s="57"/>
      <c r="E208" s="57"/>
      <c r="F208" s="57"/>
      <c r="G208" s="58"/>
      <c r="H208" s="59"/>
    </row>
    <row r="209" spans="1:8" x14ac:dyDescent="0.25">
      <c r="A209" s="63" t="s">
        <v>12</v>
      </c>
      <c r="B209" s="64"/>
      <c r="C209" s="65"/>
      <c r="D209" s="87"/>
      <c r="E209" s="87"/>
      <c r="F209" s="87"/>
      <c r="G209" s="65"/>
      <c r="H209" s="66"/>
    </row>
    <row r="210" spans="1:8" x14ac:dyDescent="0.25">
      <c r="A210" s="26" t="s">
        <v>2</v>
      </c>
      <c r="B210" s="30"/>
      <c r="C210" s="5"/>
      <c r="D210" s="24"/>
      <c r="E210" s="24"/>
      <c r="F210" s="24"/>
      <c r="G210" s="11"/>
      <c r="H210" s="2"/>
    </row>
    <row r="211" spans="1:8" x14ac:dyDescent="0.25">
      <c r="A211" s="30"/>
      <c r="B211" s="26" t="s">
        <v>43</v>
      </c>
      <c r="C211" s="9">
        <v>112</v>
      </c>
      <c r="D211" s="25">
        <v>10.91</v>
      </c>
      <c r="E211" s="25">
        <v>19.7</v>
      </c>
      <c r="F211" s="25">
        <v>2.1</v>
      </c>
      <c r="G211" s="5">
        <f>F211*4+E211*9+D211*4</f>
        <v>229.33999999999997</v>
      </c>
      <c r="H211" s="2">
        <v>210</v>
      </c>
    </row>
    <row r="212" spans="1:8" x14ac:dyDescent="0.25">
      <c r="A212" s="30"/>
      <c r="B212" s="26" t="s">
        <v>44</v>
      </c>
      <c r="C212" s="9">
        <v>200</v>
      </c>
      <c r="D212" s="25">
        <v>5.8</v>
      </c>
      <c r="E212" s="25">
        <v>5</v>
      </c>
      <c r="F212" s="25">
        <v>8</v>
      </c>
      <c r="G212" s="5">
        <f>F212*4+E212*9+D212*4</f>
        <v>100.2</v>
      </c>
      <c r="H212" s="2">
        <v>386</v>
      </c>
    </row>
    <row r="213" spans="1:8" x14ac:dyDescent="0.25">
      <c r="A213" s="30"/>
      <c r="B213" s="26" t="s">
        <v>22</v>
      </c>
      <c r="C213" s="9">
        <v>40</v>
      </c>
      <c r="D213" s="25">
        <v>3.2</v>
      </c>
      <c r="E213" s="25">
        <v>0.4</v>
      </c>
      <c r="F213" s="25">
        <v>19.600000000000001</v>
      </c>
      <c r="G213" s="5">
        <f>F213*4+E213*9+D213*4</f>
        <v>94.8</v>
      </c>
      <c r="H213" s="2" t="s">
        <v>33</v>
      </c>
    </row>
    <row r="214" spans="1:8" x14ac:dyDescent="0.25">
      <c r="A214" s="30"/>
      <c r="B214" s="26" t="s">
        <v>86</v>
      </c>
      <c r="C214" s="18">
        <v>200</v>
      </c>
      <c r="D214" s="43">
        <v>1</v>
      </c>
      <c r="E214" s="43">
        <v>0</v>
      </c>
      <c r="F214" s="43">
        <v>20.2</v>
      </c>
      <c r="G214" s="13">
        <f>F214*4+E214*9+D214*4</f>
        <v>84.8</v>
      </c>
      <c r="H214" s="2" t="s">
        <v>66</v>
      </c>
    </row>
    <row r="215" spans="1:8" ht="14.25" customHeight="1" x14ac:dyDescent="0.25">
      <c r="A215" s="30" t="s">
        <v>57</v>
      </c>
      <c r="B215" s="26"/>
      <c r="C215" s="17">
        <f>SUM(C211:C214)</f>
        <v>552</v>
      </c>
      <c r="D215" s="25"/>
      <c r="E215" s="25"/>
      <c r="F215" s="25"/>
      <c r="G215" s="12">
        <f>SUM(G211:G214)</f>
        <v>509.14</v>
      </c>
      <c r="H215" s="2"/>
    </row>
    <row r="216" spans="1:8" ht="15.75" customHeight="1" x14ac:dyDescent="0.25">
      <c r="A216" s="26" t="s">
        <v>3</v>
      </c>
      <c r="B216" s="26"/>
      <c r="C216" s="29"/>
      <c r="D216" s="25"/>
      <c r="E216" s="25"/>
      <c r="F216" s="25"/>
      <c r="G216" s="5"/>
      <c r="H216" s="2"/>
    </row>
    <row r="217" spans="1:8" x14ac:dyDescent="0.25">
      <c r="A217" s="30"/>
      <c r="B217" s="26" t="s">
        <v>45</v>
      </c>
      <c r="C217" s="37">
        <v>45</v>
      </c>
      <c r="D217" s="38">
        <v>0.7</v>
      </c>
      <c r="E217" s="38">
        <v>2.2999999999999998</v>
      </c>
      <c r="F217" s="38">
        <v>3.8</v>
      </c>
      <c r="G217" s="38">
        <f t="shared" ref="G217:G226" si="17">F217*4+E217*9+D217*4</f>
        <v>38.699999999999996</v>
      </c>
      <c r="H217" s="39">
        <v>21</v>
      </c>
    </row>
    <row r="218" spans="1:8" x14ac:dyDescent="0.25">
      <c r="A218" s="30"/>
      <c r="B218" s="26" t="s">
        <v>73</v>
      </c>
      <c r="C218" s="29">
        <v>250</v>
      </c>
      <c r="D218" s="25">
        <v>2.8</v>
      </c>
      <c r="E218" s="25">
        <v>2.8</v>
      </c>
      <c r="F218" s="25">
        <v>17.5</v>
      </c>
      <c r="G218" s="38">
        <f t="shared" si="17"/>
        <v>106.4</v>
      </c>
      <c r="H218" s="23">
        <v>103</v>
      </c>
    </row>
    <row r="219" spans="1:8" ht="17.25" customHeight="1" x14ac:dyDescent="0.25">
      <c r="A219" s="30"/>
      <c r="B219" s="26" t="s">
        <v>6</v>
      </c>
      <c r="C219" s="29">
        <v>100</v>
      </c>
      <c r="D219" s="25">
        <v>15.7</v>
      </c>
      <c r="E219" s="25">
        <v>14.9</v>
      </c>
      <c r="F219" s="25">
        <v>14.7</v>
      </c>
      <c r="G219" s="38">
        <f t="shared" si="17"/>
        <v>255.7</v>
      </c>
      <c r="H219" s="23">
        <v>294</v>
      </c>
    </row>
    <row r="220" spans="1:8" ht="20.25" customHeight="1" x14ac:dyDescent="0.25">
      <c r="A220" s="30"/>
      <c r="B220" s="26" t="s">
        <v>46</v>
      </c>
      <c r="C220" s="29">
        <v>180</v>
      </c>
      <c r="D220" s="25">
        <v>3.7</v>
      </c>
      <c r="E220" s="25">
        <v>5.8</v>
      </c>
      <c r="F220" s="25">
        <v>24.5</v>
      </c>
      <c r="G220" s="38">
        <f t="shared" si="17"/>
        <v>165</v>
      </c>
      <c r="H220" s="23">
        <v>312</v>
      </c>
    </row>
    <row r="221" spans="1:8" ht="18" customHeight="1" x14ac:dyDescent="0.25">
      <c r="A221" s="30"/>
      <c r="B221" s="26" t="s">
        <v>22</v>
      </c>
      <c r="C221" s="29">
        <v>30</v>
      </c>
      <c r="D221" s="25">
        <v>2.4</v>
      </c>
      <c r="E221" s="25">
        <v>0.3</v>
      </c>
      <c r="F221" s="25">
        <v>14.7</v>
      </c>
      <c r="G221" s="38">
        <f t="shared" si="17"/>
        <v>71.099999999999994</v>
      </c>
      <c r="H221" s="23" t="s">
        <v>33</v>
      </c>
    </row>
    <row r="222" spans="1:8" ht="19.149999999999999" customHeight="1" x14ac:dyDescent="0.25">
      <c r="A222" s="30"/>
      <c r="B222" s="26" t="s">
        <v>23</v>
      </c>
      <c r="C222" s="29">
        <v>20</v>
      </c>
      <c r="D222" s="25">
        <v>2.1</v>
      </c>
      <c r="E222" s="25">
        <v>0.8</v>
      </c>
      <c r="F222" s="25">
        <v>10.6</v>
      </c>
      <c r="G222" s="38">
        <f t="shared" si="17"/>
        <v>58</v>
      </c>
      <c r="H222" s="23" t="s">
        <v>33</v>
      </c>
    </row>
    <row r="223" spans="1:8" ht="15.75" customHeight="1" x14ac:dyDescent="0.25">
      <c r="A223" s="30"/>
      <c r="B223" s="88" t="s">
        <v>26</v>
      </c>
      <c r="C223" s="41">
        <v>200</v>
      </c>
      <c r="D223" s="42">
        <v>0.6</v>
      </c>
      <c r="E223" s="42">
        <v>0.1</v>
      </c>
      <c r="F223" s="42">
        <v>12</v>
      </c>
      <c r="G223" s="38">
        <f t="shared" si="17"/>
        <v>51.3</v>
      </c>
      <c r="H223" s="39">
        <v>349</v>
      </c>
    </row>
    <row r="224" spans="1:8" ht="15.75" customHeight="1" x14ac:dyDescent="0.25">
      <c r="A224" s="30"/>
      <c r="B224" s="88" t="s">
        <v>36</v>
      </c>
      <c r="C224" s="41">
        <v>15</v>
      </c>
      <c r="D224" s="42">
        <v>1.48</v>
      </c>
      <c r="E224" s="42">
        <v>4.3099999999999996</v>
      </c>
      <c r="F224" s="42">
        <v>14.17</v>
      </c>
      <c r="G224" s="38">
        <f t="shared" si="17"/>
        <v>101.39</v>
      </c>
      <c r="H224" s="39" t="s">
        <v>33</v>
      </c>
    </row>
    <row r="225" spans="1:8" ht="15.75" customHeight="1" x14ac:dyDescent="0.25">
      <c r="A225" s="30"/>
      <c r="B225" s="88" t="s">
        <v>87</v>
      </c>
      <c r="C225" s="41">
        <v>200</v>
      </c>
      <c r="D225" s="42">
        <v>1</v>
      </c>
      <c r="E225" s="42">
        <v>0</v>
      </c>
      <c r="F225" s="42">
        <v>20.2</v>
      </c>
      <c r="G225" s="38">
        <f t="shared" si="17"/>
        <v>84.8</v>
      </c>
      <c r="H225" s="39">
        <v>389</v>
      </c>
    </row>
    <row r="226" spans="1:8" ht="15.75" customHeight="1" x14ac:dyDescent="0.25">
      <c r="A226" s="30"/>
      <c r="B226" s="88" t="s">
        <v>20</v>
      </c>
      <c r="C226" s="41">
        <v>100</v>
      </c>
      <c r="D226" s="42">
        <v>0.6</v>
      </c>
      <c r="E226" s="42">
        <v>0.6</v>
      </c>
      <c r="F226" s="42">
        <v>13.6</v>
      </c>
      <c r="G226" s="38">
        <f t="shared" si="17"/>
        <v>62.199999999999996</v>
      </c>
      <c r="H226" s="39" t="s">
        <v>33</v>
      </c>
    </row>
    <row r="227" spans="1:8" ht="16.5" customHeight="1" x14ac:dyDescent="0.25">
      <c r="A227" s="30" t="s">
        <v>58</v>
      </c>
      <c r="B227" s="26"/>
      <c r="C227" s="17">
        <f>SUM(C217:C226)</f>
        <v>1140</v>
      </c>
      <c r="D227" s="25"/>
      <c r="E227" s="25"/>
      <c r="F227" s="25"/>
      <c r="G227" s="12">
        <f>SUM(G217:G226)</f>
        <v>994.58999999999992</v>
      </c>
      <c r="H227" s="2"/>
    </row>
    <row r="228" spans="1:8" ht="13.5" customHeight="1" x14ac:dyDescent="0.25">
      <c r="A228" s="26" t="s">
        <v>63</v>
      </c>
      <c r="B228" s="26"/>
      <c r="C228" s="9"/>
      <c r="D228" s="25"/>
      <c r="E228" s="25"/>
      <c r="F228" s="25"/>
      <c r="G228" s="14"/>
      <c r="H228" s="2"/>
    </row>
    <row r="229" spans="1:8" ht="13.5" customHeight="1" x14ac:dyDescent="0.25">
      <c r="A229" s="30"/>
      <c r="B229" s="26" t="s">
        <v>88</v>
      </c>
      <c r="C229" s="9">
        <v>200</v>
      </c>
      <c r="D229" s="32">
        <v>1</v>
      </c>
      <c r="E229" s="32">
        <v>0</v>
      </c>
      <c r="F229" s="32">
        <v>20.2</v>
      </c>
      <c r="G229" s="4">
        <f>F229*4+E229*9+D229*4</f>
        <v>84.8</v>
      </c>
      <c r="H229" s="2" t="s">
        <v>33</v>
      </c>
    </row>
    <row r="230" spans="1:8" x14ac:dyDescent="0.25">
      <c r="A230" s="30"/>
      <c r="B230" s="26" t="s">
        <v>89</v>
      </c>
      <c r="C230" s="9">
        <v>20</v>
      </c>
      <c r="D230" s="25">
        <v>2.4</v>
      </c>
      <c r="E230" s="25">
        <v>0.4</v>
      </c>
      <c r="F230" s="25">
        <v>15</v>
      </c>
      <c r="G230" s="4">
        <f>F230*4+E230*9+D230*4</f>
        <v>73.2</v>
      </c>
      <c r="H230" s="2" t="s">
        <v>33</v>
      </c>
    </row>
    <row r="231" spans="1:8" ht="13.5" customHeight="1" x14ac:dyDescent="0.25">
      <c r="A231" s="30" t="s">
        <v>60</v>
      </c>
      <c r="B231" s="30"/>
      <c r="C231" s="17">
        <f>SUM(C229:C230)</f>
        <v>220</v>
      </c>
      <c r="D231" s="25"/>
      <c r="E231" s="25"/>
      <c r="F231" s="25"/>
      <c r="G231" s="12">
        <f>SUM(G229:G230)</f>
        <v>158</v>
      </c>
      <c r="H231" s="2"/>
    </row>
    <row r="232" spans="1:8" x14ac:dyDescent="0.25">
      <c r="A232" s="26" t="s">
        <v>61</v>
      </c>
      <c r="B232" s="30"/>
      <c r="C232" s="17">
        <f>C215+C227+C231</f>
        <v>1912</v>
      </c>
      <c r="D232" s="25"/>
      <c r="E232" s="25"/>
      <c r="F232" s="25"/>
      <c r="G232" s="12">
        <f>G215+G227+G231</f>
        <v>1661.73</v>
      </c>
      <c r="H232" s="2"/>
    </row>
    <row r="233" spans="1:8" ht="16.5" customHeight="1" x14ac:dyDescent="0.25"/>
    <row r="237" spans="1:8" ht="40.5" customHeight="1" x14ac:dyDescent="0.25">
      <c r="A237" s="50" t="s">
        <v>56</v>
      </c>
      <c r="B237" s="50" t="s">
        <v>55</v>
      </c>
      <c r="C237" s="50" t="s">
        <v>62</v>
      </c>
      <c r="D237" s="50" t="s">
        <v>53</v>
      </c>
      <c r="E237" s="50" t="s">
        <v>52</v>
      </c>
      <c r="F237" s="50" t="s">
        <v>51</v>
      </c>
      <c r="G237" s="51" t="s">
        <v>96</v>
      </c>
      <c r="H237" s="50" t="s">
        <v>14</v>
      </c>
    </row>
    <row r="238" spans="1:8" x14ac:dyDescent="0.25">
      <c r="A238" s="26" t="s">
        <v>64</v>
      </c>
      <c r="B238" s="54"/>
      <c r="C238" s="54"/>
      <c r="D238" s="54"/>
      <c r="E238" s="54"/>
      <c r="F238" s="54"/>
      <c r="G238" s="55"/>
      <c r="H238" s="54"/>
    </row>
    <row r="239" spans="1:8" x14ac:dyDescent="0.25">
      <c r="A239" s="6" t="s">
        <v>13</v>
      </c>
      <c r="B239" s="1"/>
      <c r="C239" s="23"/>
      <c r="D239" s="30"/>
      <c r="E239" s="30"/>
      <c r="F239" s="30"/>
      <c r="G239" s="1"/>
      <c r="H239" s="23"/>
    </row>
    <row r="240" spans="1:8" x14ac:dyDescent="0.25">
      <c r="A240" s="26" t="s">
        <v>8</v>
      </c>
      <c r="B240" s="30"/>
      <c r="C240" s="23"/>
      <c r="D240" s="30"/>
      <c r="E240" s="30"/>
      <c r="F240" s="30"/>
      <c r="G240" s="1"/>
      <c r="H240" s="23"/>
    </row>
    <row r="241" spans="1:8" x14ac:dyDescent="0.25">
      <c r="A241" s="30"/>
      <c r="B241" s="26" t="s">
        <v>91</v>
      </c>
      <c r="C241" s="29">
        <v>60</v>
      </c>
      <c r="D241" s="23">
        <v>0.6</v>
      </c>
      <c r="E241" s="23">
        <v>0.06</v>
      </c>
      <c r="F241" s="23">
        <v>2.1</v>
      </c>
      <c r="G241" s="2">
        <f>F241*4+E241*9+D241*4</f>
        <v>11.340000000000002</v>
      </c>
      <c r="H241" s="23">
        <v>71</v>
      </c>
    </row>
    <row r="242" spans="1:8" x14ac:dyDescent="0.25">
      <c r="A242" s="30"/>
      <c r="B242" s="26" t="s">
        <v>41</v>
      </c>
      <c r="C242" s="29">
        <v>100</v>
      </c>
      <c r="D242" s="23">
        <v>12.6</v>
      </c>
      <c r="E242" s="23">
        <v>8.6999999999999993</v>
      </c>
      <c r="F242" s="23">
        <v>3.8</v>
      </c>
      <c r="G242" s="2">
        <f t="shared" ref="G242:G245" si="18">F242*4+E242*9+D242*4</f>
        <v>143.9</v>
      </c>
      <c r="H242" s="23">
        <v>261</v>
      </c>
    </row>
    <row r="243" spans="1:8" x14ac:dyDescent="0.25">
      <c r="A243" s="30"/>
      <c r="B243" s="26" t="s">
        <v>16</v>
      </c>
      <c r="C243" s="29">
        <v>185</v>
      </c>
      <c r="D243" s="23">
        <v>5.5</v>
      </c>
      <c r="E243" s="23">
        <v>6.2</v>
      </c>
      <c r="F243" s="23">
        <v>25.2</v>
      </c>
      <c r="G243" s="2">
        <f t="shared" si="18"/>
        <v>178.6</v>
      </c>
      <c r="H243" s="23">
        <v>303</v>
      </c>
    </row>
    <row r="244" spans="1:8" ht="15" customHeight="1" x14ac:dyDescent="0.25">
      <c r="A244" s="30"/>
      <c r="B244" s="26" t="s">
        <v>67</v>
      </c>
      <c r="C244" s="29">
        <v>200</v>
      </c>
      <c r="D244" s="23">
        <v>4.08</v>
      </c>
      <c r="E244" s="23">
        <v>3.54</v>
      </c>
      <c r="F244" s="23">
        <v>17.579999999999998</v>
      </c>
      <c r="G244" s="2">
        <f t="shared" si="18"/>
        <v>118.5</v>
      </c>
      <c r="H244" s="23">
        <v>382</v>
      </c>
    </row>
    <row r="245" spans="1:8" ht="15.75" customHeight="1" x14ac:dyDescent="0.25">
      <c r="A245" s="30"/>
      <c r="B245" s="26" t="s">
        <v>22</v>
      </c>
      <c r="C245" s="29">
        <v>30</v>
      </c>
      <c r="D245" s="23">
        <v>2.4</v>
      </c>
      <c r="E245" s="23">
        <v>0.3</v>
      </c>
      <c r="F245" s="23">
        <v>14.7</v>
      </c>
      <c r="G245" s="2">
        <f t="shared" si="18"/>
        <v>71.099999999999994</v>
      </c>
      <c r="H245" s="23" t="s">
        <v>33</v>
      </c>
    </row>
    <row r="246" spans="1:8" x14ac:dyDescent="0.25">
      <c r="A246" s="30" t="s">
        <v>57</v>
      </c>
      <c r="B246" s="26"/>
      <c r="C246" s="17">
        <f>SUM(C241:C245)</f>
        <v>575</v>
      </c>
      <c r="D246" s="23"/>
      <c r="E246" s="23"/>
      <c r="F246" s="23"/>
      <c r="G246" s="8">
        <f>SUM(G241:G245)</f>
        <v>523.44000000000005</v>
      </c>
      <c r="H246" s="23"/>
    </row>
    <row r="247" spans="1:8" x14ac:dyDescent="0.25">
      <c r="A247" s="30"/>
      <c r="B247" s="26"/>
      <c r="C247" s="29"/>
      <c r="D247" s="23"/>
      <c r="E247" s="23"/>
      <c r="F247" s="23"/>
      <c r="G247" s="7"/>
      <c r="H247" s="23"/>
    </row>
    <row r="248" spans="1:8" ht="17.25" customHeight="1" x14ac:dyDescent="0.25">
      <c r="A248" s="26" t="s">
        <v>3</v>
      </c>
      <c r="B248" s="26" t="s">
        <v>91</v>
      </c>
      <c r="C248" s="29">
        <v>40</v>
      </c>
      <c r="D248" s="23">
        <v>0.4</v>
      </c>
      <c r="E248" s="23">
        <v>0.04</v>
      </c>
      <c r="F248" s="23">
        <v>1.4</v>
      </c>
      <c r="G248" s="2">
        <f>F248*4+E248*9+D248*4</f>
        <v>7.5600000000000005</v>
      </c>
      <c r="H248" s="23">
        <v>71</v>
      </c>
    </row>
    <row r="249" spans="1:8" ht="16.149999999999999" customHeight="1" x14ac:dyDescent="0.25">
      <c r="A249" s="30"/>
      <c r="B249" s="26" t="s">
        <v>4</v>
      </c>
      <c r="C249" s="29">
        <v>250</v>
      </c>
      <c r="D249" s="23">
        <v>1.6</v>
      </c>
      <c r="E249" s="23">
        <v>4.2</v>
      </c>
      <c r="F249" s="23">
        <v>9.1</v>
      </c>
      <c r="G249" s="2">
        <f t="shared" ref="G249:G256" si="19">F249*4+E249*9+D249*4</f>
        <v>80.600000000000009</v>
      </c>
      <c r="H249" s="23">
        <v>99</v>
      </c>
    </row>
    <row r="250" spans="1:8" ht="223.5" hidden="1" customHeight="1" x14ac:dyDescent="0.25">
      <c r="A250" s="30"/>
      <c r="B250" s="26" t="s">
        <v>39</v>
      </c>
      <c r="C250" s="29">
        <v>95</v>
      </c>
      <c r="D250" s="23">
        <v>8.6999999999999993</v>
      </c>
      <c r="E250" s="23">
        <v>4.4000000000000004</v>
      </c>
      <c r="F250" s="23">
        <v>3.4</v>
      </c>
      <c r="G250" s="2">
        <f t="shared" si="19"/>
        <v>88</v>
      </c>
      <c r="H250" s="23">
        <v>229</v>
      </c>
    </row>
    <row r="251" spans="1:8" ht="19.149999999999999" customHeight="1" x14ac:dyDescent="0.25">
      <c r="A251" s="30"/>
      <c r="B251" s="26" t="s">
        <v>27</v>
      </c>
      <c r="C251" s="29">
        <v>180</v>
      </c>
      <c r="D251" s="23">
        <v>3.1</v>
      </c>
      <c r="E251" s="23">
        <v>5</v>
      </c>
      <c r="F251" s="23">
        <v>31.9</v>
      </c>
      <c r="G251" s="2">
        <f t="shared" si="19"/>
        <v>185</v>
      </c>
      <c r="H251" s="23">
        <v>303</v>
      </c>
    </row>
    <row r="252" spans="1:8" x14ac:dyDescent="0.25">
      <c r="A252" s="30"/>
      <c r="B252" s="26" t="s">
        <v>18</v>
      </c>
      <c r="C252" s="29">
        <v>200</v>
      </c>
      <c r="D252" s="23">
        <v>0.13</v>
      </c>
      <c r="E252" s="23">
        <v>0.02</v>
      </c>
      <c r="F252" s="23">
        <v>15.2</v>
      </c>
      <c r="G252" s="2">
        <f t="shared" si="19"/>
        <v>61.5</v>
      </c>
      <c r="H252" s="23">
        <v>377</v>
      </c>
    </row>
    <row r="253" spans="1:8" x14ac:dyDescent="0.25">
      <c r="A253" s="30"/>
      <c r="B253" s="26" t="s">
        <v>22</v>
      </c>
      <c r="C253" s="29">
        <v>30</v>
      </c>
      <c r="D253" s="23">
        <v>2.4</v>
      </c>
      <c r="E253" s="23">
        <v>0.3</v>
      </c>
      <c r="F253" s="23">
        <v>14.7</v>
      </c>
      <c r="G253" s="2">
        <f t="shared" si="19"/>
        <v>71.099999999999994</v>
      </c>
      <c r="H253" s="23" t="s">
        <v>33</v>
      </c>
    </row>
    <row r="254" spans="1:8" x14ac:dyDescent="0.25">
      <c r="A254" s="30"/>
      <c r="B254" s="88" t="s">
        <v>23</v>
      </c>
      <c r="C254" s="41">
        <v>20</v>
      </c>
      <c r="D254" s="39">
        <v>2.1</v>
      </c>
      <c r="E254" s="39">
        <v>0.8</v>
      </c>
      <c r="F254" s="39">
        <v>10.6</v>
      </c>
      <c r="G254" s="23">
        <f t="shared" si="19"/>
        <v>58</v>
      </c>
      <c r="H254" s="39" t="s">
        <v>33</v>
      </c>
    </row>
    <row r="255" spans="1:8" x14ac:dyDescent="0.25">
      <c r="A255" s="30"/>
      <c r="B255" s="88" t="s">
        <v>17</v>
      </c>
      <c r="C255" s="41">
        <v>55</v>
      </c>
      <c r="D255" s="39">
        <v>8.6999999999999993</v>
      </c>
      <c r="E255" s="39">
        <v>11.8</v>
      </c>
      <c r="F255" s="39">
        <v>21.1</v>
      </c>
      <c r="G255" s="23">
        <f t="shared" si="19"/>
        <v>225.40000000000003</v>
      </c>
      <c r="H255" s="39">
        <v>3</v>
      </c>
    </row>
    <row r="256" spans="1:8" x14ac:dyDescent="0.25">
      <c r="A256" s="30"/>
      <c r="B256" s="88" t="s">
        <v>36</v>
      </c>
      <c r="C256" s="41">
        <v>30</v>
      </c>
      <c r="D256" s="39">
        <v>3</v>
      </c>
      <c r="E256" s="39">
        <v>8.6</v>
      </c>
      <c r="F256" s="39">
        <v>28.3</v>
      </c>
      <c r="G256" s="23">
        <f t="shared" si="19"/>
        <v>202.6</v>
      </c>
      <c r="H256" s="39" t="s">
        <v>33</v>
      </c>
    </row>
    <row r="257" spans="1:8" x14ac:dyDescent="0.25">
      <c r="A257" s="30" t="s">
        <v>58</v>
      </c>
      <c r="B257" s="26"/>
      <c r="C257" s="17">
        <f>SUM(C248:C256)</f>
        <v>900</v>
      </c>
      <c r="D257" s="23"/>
      <c r="E257" s="23"/>
      <c r="F257" s="23"/>
      <c r="G257" s="8">
        <f>SUM(G248:G256)</f>
        <v>979.7600000000001</v>
      </c>
      <c r="H257" s="23"/>
    </row>
    <row r="258" spans="1:8" x14ac:dyDescent="0.25">
      <c r="A258" s="26" t="s">
        <v>63</v>
      </c>
      <c r="B258" s="26"/>
      <c r="C258" s="29"/>
      <c r="D258" s="30"/>
      <c r="E258" s="30"/>
      <c r="F258" s="30"/>
      <c r="G258" s="1"/>
      <c r="H258" s="23"/>
    </row>
    <row r="259" spans="1:8" x14ac:dyDescent="0.25">
      <c r="A259" s="30"/>
      <c r="B259" s="26" t="s">
        <v>82</v>
      </c>
      <c r="C259" s="29">
        <v>80</v>
      </c>
      <c r="D259" s="23">
        <v>3.8</v>
      </c>
      <c r="E259" s="23">
        <v>4.2</v>
      </c>
      <c r="F259" s="23">
        <v>40.700000000000003</v>
      </c>
      <c r="G259" s="2">
        <f>F259*4+E259*9+D259*4</f>
        <v>215.8</v>
      </c>
      <c r="H259" s="23" t="s">
        <v>33</v>
      </c>
    </row>
    <row r="260" spans="1:8" x14ac:dyDescent="0.25">
      <c r="A260" s="30"/>
      <c r="B260" s="26" t="s">
        <v>26</v>
      </c>
      <c r="C260" s="29">
        <v>180</v>
      </c>
      <c r="D260" s="23">
        <v>0.6</v>
      </c>
      <c r="E260" s="23">
        <v>0.01</v>
      </c>
      <c r="F260" s="23">
        <v>10.8</v>
      </c>
      <c r="G260" s="2">
        <f t="shared" ref="G260:G262" si="20">F260*4+E260*9+D260*4</f>
        <v>45.690000000000005</v>
      </c>
      <c r="H260" s="23">
        <v>349</v>
      </c>
    </row>
    <row r="261" spans="1:8" x14ac:dyDescent="0.25">
      <c r="A261" s="30"/>
      <c r="B261" s="26" t="s">
        <v>20</v>
      </c>
      <c r="C261" s="29">
        <v>100</v>
      </c>
      <c r="D261" s="23">
        <v>0.6</v>
      </c>
      <c r="E261" s="23">
        <v>0.6</v>
      </c>
      <c r="F261" s="23">
        <v>13.6</v>
      </c>
      <c r="G261" s="2">
        <f t="shared" si="20"/>
        <v>62.199999999999996</v>
      </c>
      <c r="H261" s="23">
        <v>338</v>
      </c>
    </row>
    <row r="262" spans="1:8" x14ac:dyDescent="0.25">
      <c r="A262" s="30"/>
      <c r="B262" s="26" t="s">
        <v>36</v>
      </c>
      <c r="C262" s="29">
        <v>15</v>
      </c>
      <c r="D262" s="23">
        <v>1.4</v>
      </c>
      <c r="E262" s="23">
        <v>4.3</v>
      </c>
      <c r="F262" s="23">
        <v>14.1</v>
      </c>
      <c r="G262" s="2">
        <f t="shared" si="20"/>
        <v>100.69999999999999</v>
      </c>
      <c r="H262" s="23" t="s">
        <v>33</v>
      </c>
    </row>
    <row r="263" spans="1:8" x14ac:dyDescent="0.25">
      <c r="A263" s="30" t="s">
        <v>60</v>
      </c>
      <c r="B263" s="30"/>
      <c r="C263" s="17">
        <f>SUM(C259:C262)</f>
        <v>375</v>
      </c>
      <c r="D263" s="23"/>
      <c r="E263" s="23"/>
      <c r="F263" s="23"/>
      <c r="G263" s="8">
        <f>SUM(G259:G262)</f>
        <v>424.39</v>
      </c>
      <c r="H263" s="23"/>
    </row>
    <row r="264" spans="1:8" x14ac:dyDescent="0.25">
      <c r="A264" s="26" t="s">
        <v>61</v>
      </c>
      <c r="B264" s="30"/>
      <c r="C264" s="17">
        <f>C246+C257+C263</f>
        <v>1850</v>
      </c>
      <c r="D264" s="23"/>
      <c r="E264" s="23"/>
      <c r="F264" s="23"/>
      <c r="G264" s="8">
        <f>G246+G257+G263</f>
        <v>1927.5900000000001</v>
      </c>
      <c r="H264" s="23"/>
    </row>
    <row r="269" spans="1:8" ht="39" customHeight="1" x14ac:dyDescent="0.25">
      <c r="A269" s="21" t="s">
        <v>56</v>
      </c>
      <c r="B269" s="21" t="s">
        <v>55</v>
      </c>
      <c r="C269" s="21" t="s">
        <v>62</v>
      </c>
      <c r="D269" s="21" t="s">
        <v>53</v>
      </c>
      <c r="E269" s="21" t="s">
        <v>52</v>
      </c>
      <c r="F269" s="21" t="s">
        <v>51</v>
      </c>
      <c r="G269" s="22" t="s">
        <v>96</v>
      </c>
      <c r="H269" s="21" t="s">
        <v>14</v>
      </c>
    </row>
    <row r="270" spans="1:8" x14ac:dyDescent="0.25">
      <c r="A270" s="26" t="s">
        <v>64</v>
      </c>
      <c r="B270" s="52"/>
      <c r="C270" s="52"/>
      <c r="D270" s="52"/>
      <c r="E270" s="52"/>
      <c r="F270" s="52"/>
      <c r="G270" s="53"/>
      <c r="H270" s="52"/>
    </row>
    <row r="271" spans="1:8" x14ac:dyDescent="0.25">
      <c r="A271" s="6" t="s">
        <v>15</v>
      </c>
      <c r="B271" s="1"/>
      <c r="C271" s="23"/>
      <c r="D271" s="30"/>
      <c r="E271" s="30"/>
      <c r="F271" s="30"/>
      <c r="G271" s="1"/>
      <c r="H271" s="23"/>
    </row>
    <row r="272" spans="1:8" x14ac:dyDescent="0.25">
      <c r="A272" s="26" t="s">
        <v>8</v>
      </c>
      <c r="B272" s="30"/>
      <c r="C272" s="23"/>
      <c r="D272" s="30"/>
      <c r="E272" s="30"/>
      <c r="F272" s="30"/>
      <c r="G272" s="1"/>
      <c r="H272" s="23"/>
    </row>
    <row r="273" spans="1:8" x14ac:dyDescent="0.25">
      <c r="A273" s="30"/>
      <c r="B273" s="88" t="s">
        <v>91</v>
      </c>
      <c r="C273" s="36">
        <v>50</v>
      </c>
      <c r="D273" s="34">
        <v>0.5</v>
      </c>
      <c r="E273" s="34">
        <v>0.04</v>
      </c>
      <c r="F273" s="34">
        <v>1.7</v>
      </c>
      <c r="G273" s="34">
        <f>F273*4+E273*9+D273*4</f>
        <v>9.16</v>
      </c>
      <c r="H273" s="39">
        <v>71</v>
      </c>
    </row>
    <row r="274" spans="1:8" x14ac:dyDescent="0.25">
      <c r="A274" s="30"/>
      <c r="B274" s="89" t="s">
        <v>93</v>
      </c>
      <c r="C274" s="31">
        <v>100</v>
      </c>
      <c r="D274" s="32">
        <v>5.3</v>
      </c>
      <c r="E274" s="32">
        <v>14.1</v>
      </c>
      <c r="F274" s="32">
        <v>1.5</v>
      </c>
      <c r="G274" s="34">
        <f t="shared" ref="G274:G277" si="21">F274*4+E274*9+D274*4</f>
        <v>154.09999999999997</v>
      </c>
      <c r="H274" s="23">
        <v>260</v>
      </c>
    </row>
    <row r="275" spans="1:8" x14ac:dyDescent="0.25">
      <c r="A275" s="30"/>
      <c r="B275" s="89" t="s">
        <v>25</v>
      </c>
      <c r="C275" s="31">
        <v>180</v>
      </c>
      <c r="D275" s="32">
        <v>4.8</v>
      </c>
      <c r="E275" s="32">
        <v>5.2</v>
      </c>
      <c r="F275" s="32">
        <v>29.5</v>
      </c>
      <c r="G275" s="34">
        <f t="shared" si="21"/>
        <v>184</v>
      </c>
      <c r="H275" s="23">
        <v>303</v>
      </c>
    </row>
    <row r="276" spans="1:8" x14ac:dyDescent="0.25">
      <c r="A276" s="30"/>
      <c r="B276" s="26" t="s">
        <v>38</v>
      </c>
      <c r="C276" s="29">
        <v>200</v>
      </c>
      <c r="D276" s="25">
        <v>1</v>
      </c>
      <c r="E276" s="23">
        <v>0</v>
      </c>
      <c r="F276" s="23">
        <v>20.2</v>
      </c>
      <c r="G276" s="34">
        <f t="shared" si="21"/>
        <v>84.8</v>
      </c>
      <c r="H276" s="23">
        <v>389</v>
      </c>
    </row>
    <row r="277" spans="1:8" x14ac:dyDescent="0.25">
      <c r="A277" s="30"/>
      <c r="B277" s="26" t="s">
        <v>22</v>
      </c>
      <c r="C277" s="29">
        <v>30</v>
      </c>
      <c r="D277" s="23">
        <v>2.4</v>
      </c>
      <c r="E277" s="23">
        <v>0.3</v>
      </c>
      <c r="F277" s="23">
        <v>14.7</v>
      </c>
      <c r="G277" s="34">
        <f t="shared" si="21"/>
        <v>71.099999999999994</v>
      </c>
      <c r="H277" s="23" t="s">
        <v>33</v>
      </c>
    </row>
    <row r="278" spans="1:8" ht="18" customHeight="1" x14ac:dyDescent="0.25">
      <c r="A278" s="30" t="s">
        <v>57</v>
      </c>
      <c r="B278" s="26"/>
      <c r="C278" s="17">
        <f>SUM(C273:C277)</f>
        <v>560</v>
      </c>
      <c r="D278" s="23"/>
      <c r="E278" s="23"/>
      <c r="F278" s="23"/>
      <c r="G278" s="8">
        <f>SUM(G273:G277)</f>
        <v>503.15999999999997</v>
      </c>
      <c r="H278" s="23"/>
    </row>
    <row r="279" spans="1:8" ht="20.25" customHeight="1" x14ac:dyDescent="0.25">
      <c r="A279" s="26" t="s">
        <v>3</v>
      </c>
      <c r="B279" s="26"/>
      <c r="C279" s="29"/>
      <c r="D279" s="30"/>
      <c r="E279" s="30"/>
      <c r="F279" s="30"/>
      <c r="G279" s="1"/>
      <c r="H279" s="23"/>
    </row>
    <row r="280" spans="1:8" x14ac:dyDescent="0.25">
      <c r="A280" s="30"/>
      <c r="B280" s="26" t="s">
        <v>94</v>
      </c>
      <c r="C280" s="41">
        <v>60</v>
      </c>
      <c r="D280" s="39">
        <v>1.03</v>
      </c>
      <c r="E280" s="39">
        <v>3</v>
      </c>
      <c r="F280" s="39">
        <v>5.07</v>
      </c>
      <c r="G280" s="39">
        <f>F280*4+E280*9+D280*4</f>
        <v>51.4</v>
      </c>
      <c r="H280" s="39">
        <v>47</v>
      </c>
    </row>
    <row r="281" spans="1:8" x14ac:dyDescent="0.25">
      <c r="A281" s="30"/>
      <c r="B281" s="26" t="s">
        <v>71</v>
      </c>
      <c r="C281" s="29">
        <v>250</v>
      </c>
      <c r="D281" s="23">
        <v>2.5</v>
      </c>
      <c r="E281" s="23">
        <v>8.6300000000000008</v>
      </c>
      <c r="F281" s="23">
        <v>11.88</v>
      </c>
      <c r="G281" s="39">
        <f t="shared" ref="G281:G288" si="22">F281*4+E281*9+D281*4</f>
        <v>135.19</v>
      </c>
      <c r="H281" s="23">
        <v>82</v>
      </c>
    </row>
    <row r="282" spans="1:8" x14ac:dyDescent="0.25">
      <c r="A282" s="30"/>
      <c r="B282" s="26" t="s">
        <v>31</v>
      </c>
      <c r="C282" s="29">
        <v>155</v>
      </c>
      <c r="D282" s="23">
        <v>12.8</v>
      </c>
      <c r="E282" s="23">
        <v>14.8</v>
      </c>
      <c r="F282" s="23">
        <v>28.4</v>
      </c>
      <c r="G282" s="39">
        <f t="shared" si="22"/>
        <v>298</v>
      </c>
      <c r="H282" s="23">
        <v>204</v>
      </c>
    </row>
    <row r="283" spans="1:8" x14ac:dyDescent="0.25">
      <c r="A283" s="30"/>
      <c r="B283" s="26" t="s">
        <v>35</v>
      </c>
      <c r="C283" s="29">
        <v>100</v>
      </c>
      <c r="D283" s="23">
        <v>11.72</v>
      </c>
      <c r="E283" s="23">
        <v>30.38</v>
      </c>
      <c r="F283" s="23">
        <v>12.01</v>
      </c>
      <c r="G283" s="39">
        <f t="shared" si="22"/>
        <v>368.34000000000003</v>
      </c>
      <c r="H283" s="23">
        <v>268</v>
      </c>
    </row>
    <row r="284" spans="1:8" x14ac:dyDescent="0.25">
      <c r="A284" s="30"/>
      <c r="B284" s="26" t="s">
        <v>21</v>
      </c>
      <c r="C284" s="29">
        <v>200</v>
      </c>
      <c r="D284" s="23">
        <v>7.0000000000000007E-2</v>
      </c>
      <c r="E284" s="23">
        <v>0.02</v>
      </c>
      <c r="F284" s="23">
        <v>15</v>
      </c>
      <c r="G284" s="39">
        <f t="shared" si="22"/>
        <v>60.46</v>
      </c>
      <c r="H284" s="23">
        <v>376</v>
      </c>
    </row>
    <row r="285" spans="1:8" x14ac:dyDescent="0.25">
      <c r="A285" s="30"/>
      <c r="B285" s="26" t="s">
        <v>22</v>
      </c>
      <c r="C285" s="29">
        <v>30</v>
      </c>
      <c r="D285" s="23">
        <v>2.4</v>
      </c>
      <c r="E285" s="23">
        <v>0.3</v>
      </c>
      <c r="F285" s="23">
        <v>14.7</v>
      </c>
      <c r="G285" s="39">
        <f t="shared" si="22"/>
        <v>71.099999999999994</v>
      </c>
      <c r="H285" s="23" t="s">
        <v>33</v>
      </c>
    </row>
    <row r="286" spans="1:8" x14ac:dyDescent="0.25">
      <c r="A286" s="30"/>
      <c r="B286" s="26" t="s">
        <v>23</v>
      </c>
      <c r="C286" s="29">
        <v>20</v>
      </c>
      <c r="D286" s="23">
        <v>2.1</v>
      </c>
      <c r="E286" s="23">
        <v>0.8</v>
      </c>
      <c r="F286" s="23">
        <v>10.6</v>
      </c>
      <c r="G286" s="39">
        <f t="shared" si="22"/>
        <v>58</v>
      </c>
      <c r="H286" s="23" t="s">
        <v>33</v>
      </c>
    </row>
    <row r="287" spans="1:8" x14ac:dyDescent="0.25">
      <c r="A287" s="30"/>
      <c r="B287" s="26" t="s">
        <v>20</v>
      </c>
      <c r="C287" s="29">
        <v>100</v>
      </c>
      <c r="D287" s="23">
        <v>0.6</v>
      </c>
      <c r="E287" s="23">
        <v>0.6</v>
      </c>
      <c r="F287" s="23">
        <v>13.6</v>
      </c>
      <c r="G287" s="39">
        <f t="shared" si="22"/>
        <v>62.199999999999996</v>
      </c>
      <c r="H287" s="23">
        <v>338</v>
      </c>
    </row>
    <row r="288" spans="1:8" x14ac:dyDescent="0.25">
      <c r="A288" s="30"/>
      <c r="B288" s="26" t="s">
        <v>97</v>
      </c>
      <c r="C288" s="29">
        <v>26</v>
      </c>
      <c r="D288" s="23">
        <v>0.5</v>
      </c>
      <c r="E288" s="23">
        <v>1.2</v>
      </c>
      <c r="F288" s="23">
        <v>4.4000000000000004</v>
      </c>
      <c r="G288" s="39">
        <f t="shared" si="22"/>
        <v>30.4</v>
      </c>
      <c r="H288" s="23" t="s">
        <v>33</v>
      </c>
    </row>
    <row r="289" spans="1:8" x14ac:dyDescent="0.25">
      <c r="A289" s="30" t="s">
        <v>58</v>
      </c>
      <c r="B289" s="88"/>
      <c r="C289" s="20">
        <f>SUM(C280:C288)</f>
        <v>941</v>
      </c>
      <c r="D289" s="39"/>
      <c r="E289" s="39"/>
      <c r="F289" s="39"/>
      <c r="G289" s="15">
        <f>SUM(G280:G288)</f>
        <v>1135.0900000000004</v>
      </c>
      <c r="H289" s="39"/>
    </row>
    <row r="290" spans="1:8" x14ac:dyDescent="0.25">
      <c r="A290" s="26" t="s">
        <v>37</v>
      </c>
      <c r="B290" s="88"/>
      <c r="C290" s="41"/>
      <c r="D290" s="39"/>
      <c r="E290" s="39"/>
      <c r="F290" s="39"/>
      <c r="G290" s="39"/>
      <c r="H290" s="39"/>
    </row>
    <row r="291" spans="1:8" x14ac:dyDescent="0.25">
      <c r="A291" s="30"/>
      <c r="B291" s="26" t="s">
        <v>17</v>
      </c>
      <c r="C291" s="29">
        <v>49</v>
      </c>
      <c r="D291" s="32">
        <v>6.1</v>
      </c>
      <c r="E291" s="35">
        <v>8.3000000000000007</v>
      </c>
      <c r="F291" s="35">
        <v>14.83</v>
      </c>
      <c r="G291" s="3">
        <f>F291*4+E291*9+D291*4</f>
        <v>158.42000000000002</v>
      </c>
      <c r="H291" s="23">
        <v>3</v>
      </c>
    </row>
    <row r="292" spans="1:8" x14ac:dyDescent="0.25">
      <c r="A292" s="30"/>
      <c r="B292" s="88" t="s">
        <v>21</v>
      </c>
      <c r="C292" s="41">
        <v>200</v>
      </c>
      <c r="D292" s="39">
        <v>0.7</v>
      </c>
      <c r="E292" s="39">
        <v>0.02</v>
      </c>
      <c r="F292" s="39">
        <v>15</v>
      </c>
      <c r="G292" s="35">
        <f t="shared" ref="G292:G293" si="23">F292*4+E292*9+D292*4</f>
        <v>62.98</v>
      </c>
      <c r="H292" s="39">
        <v>376</v>
      </c>
    </row>
    <row r="293" spans="1:8" x14ac:dyDescent="0.25">
      <c r="A293" s="30"/>
      <c r="B293" s="88" t="s">
        <v>20</v>
      </c>
      <c r="C293" s="41">
        <v>100</v>
      </c>
      <c r="D293" s="39">
        <v>0.6</v>
      </c>
      <c r="E293" s="39">
        <v>0.6</v>
      </c>
      <c r="F293" s="39">
        <v>13.6</v>
      </c>
      <c r="G293" s="35">
        <f t="shared" si="23"/>
        <v>62.199999999999996</v>
      </c>
      <c r="H293" s="39">
        <v>338</v>
      </c>
    </row>
    <row r="294" spans="1:8" x14ac:dyDescent="0.25">
      <c r="A294" s="30" t="s">
        <v>60</v>
      </c>
      <c r="B294" s="40"/>
      <c r="C294" s="20">
        <f>SUM(C291:C293)</f>
        <v>349</v>
      </c>
      <c r="D294" s="39"/>
      <c r="E294" s="39"/>
      <c r="F294" s="39"/>
      <c r="G294" s="15">
        <f>SUM(G291:G293)</f>
        <v>283.60000000000002</v>
      </c>
      <c r="H294" s="39"/>
    </row>
    <row r="295" spans="1:8" x14ac:dyDescent="0.25">
      <c r="A295" s="26" t="s">
        <v>61</v>
      </c>
      <c r="B295" s="40"/>
      <c r="C295" s="20">
        <f>C278+C289+C294</f>
        <v>1850</v>
      </c>
      <c r="D295" s="39"/>
      <c r="E295" s="39"/>
      <c r="F295" s="39"/>
      <c r="G295" s="15">
        <f>G278+G289+G294</f>
        <v>1921.8500000000004</v>
      </c>
      <c r="H295" s="39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 Си1 смена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2025-10-03T09:06:08Z</dcterms:modified>
</cp:coreProperties>
</file>