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tabRatio="841"/>
  </bookViews>
  <sheets>
    <sheet name="Завтраки 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<sst xmlns="http://schemas.openxmlformats.org/spreadsheetml/2006/main" count="395" uniqueCount="242">
  <si>
    <t xml:space="preserve">ПРИМЕРНОЕ МЕНЮ </t>
  </si>
  <si>
    <t xml:space="preserve">завтраков  учащихся в общеобразовательных заведениях </t>
  </si>
  <si>
    <t xml:space="preserve">отнесенных к льготной категории </t>
  </si>
  <si>
    <t>Возрастная категория : 7-11 лет;</t>
  </si>
  <si>
    <t>Категория:</t>
  </si>
  <si>
    <t>Школьники 7-11 лет.</t>
  </si>
  <si>
    <t>№ рецептуры</t>
  </si>
  <si>
    <t>Прием пищи</t>
  </si>
  <si>
    <t>Наименование блюда</t>
  </si>
  <si>
    <t>Выход блюда</t>
  </si>
  <si>
    <t>Пищевые вещества, г</t>
  </si>
  <si>
    <t>Энергетическая ценность (ккал)</t>
  </si>
  <si>
    <t>B1, мг.</t>
  </si>
  <si>
    <t>C, мг.</t>
  </si>
  <si>
    <t>Fe, мг.</t>
  </si>
  <si>
    <t>Ca, мг.</t>
  </si>
  <si>
    <t>A, мг.</t>
  </si>
  <si>
    <t>Mg, мг.</t>
  </si>
  <si>
    <t>E, мг.</t>
  </si>
  <si>
    <t>P, мг.</t>
  </si>
  <si>
    <t>Б</t>
  </si>
  <si>
    <t>Ж</t>
  </si>
  <si>
    <t>У</t>
  </si>
  <si>
    <t>День 1(понедельник)</t>
  </si>
  <si>
    <t>ЗАВТРАК</t>
  </si>
  <si>
    <t>Макаронные изделия отварные с сыром</t>
  </si>
  <si>
    <t>377</t>
  </si>
  <si>
    <t>Чай с лимоном</t>
  </si>
  <si>
    <t>200</t>
  </si>
  <si>
    <t>701.3(35)</t>
  </si>
  <si>
    <t>Хлеб пшеничный</t>
  </si>
  <si>
    <t>35</t>
  </si>
  <si>
    <t>14</t>
  </si>
  <si>
    <t>Масло (порциями)</t>
  </si>
  <si>
    <t>10</t>
  </si>
  <si>
    <t>338</t>
  </si>
  <si>
    <t>Плоды или ягоды свежие</t>
  </si>
  <si>
    <t>100</t>
  </si>
  <si>
    <t>ИТОГО ПО ПРИЕМУ ПИЩИ ЗА ДЕНЬ:</t>
  </si>
  <si>
    <t>13,07</t>
  </si>
  <si>
    <t>16,99</t>
  </si>
  <si>
    <t>79,33</t>
  </si>
  <si>
    <t>525,26</t>
  </si>
  <si>
    <t>0,18</t>
  </si>
  <si>
    <t>11,58</t>
  </si>
  <si>
    <t>3,84</t>
  </si>
  <si>
    <t>207,4</t>
  </si>
  <si>
    <t>0,06</t>
  </si>
  <si>
    <t>33,895</t>
  </si>
  <si>
    <t>0,765</t>
  </si>
  <si>
    <t>140,45</t>
  </si>
  <si>
    <t>День 2 (вторник)</t>
  </si>
  <si>
    <t>183</t>
  </si>
  <si>
    <t>Каша жидкая молочная из гречневой крупы (с маслом и сахаром)</t>
  </si>
  <si>
    <t>220</t>
  </si>
  <si>
    <t>379</t>
  </si>
  <si>
    <t>Кофейный напиток с молоком</t>
  </si>
  <si>
    <t>565</t>
  </si>
  <si>
    <t>14,84</t>
  </si>
  <si>
    <t>22,52</t>
  </si>
  <si>
    <t>87,54</t>
  </si>
  <si>
    <t>620,81</t>
  </si>
  <si>
    <t>0,29</t>
  </si>
  <si>
    <t>13,126</t>
  </si>
  <si>
    <t>5,308</t>
  </si>
  <si>
    <t>331,07</t>
  </si>
  <si>
    <t>23,66</t>
  </si>
  <si>
    <t>105,254</t>
  </si>
  <si>
    <t>День 3 (среда)</t>
  </si>
  <si>
    <t>267</t>
  </si>
  <si>
    <t>Шницель натуральный рубленный (говяжий)</t>
  </si>
  <si>
    <t>80</t>
  </si>
  <si>
    <t>312</t>
  </si>
  <si>
    <t>Пюре картофельное</t>
  </si>
  <si>
    <t>71</t>
  </si>
  <si>
    <t>Овощи натуральные свежие (помидоры)</t>
  </si>
  <si>
    <t>376</t>
  </si>
  <si>
    <t>Чай с сахаром</t>
  </si>
  <si>
    <t>545</t>
  </si>
  <si>
    <t>21,63</t>
  </si>
  <si>
    <t>39,62</t>
  </si>
  <si>
    <t>67,77</t>
  </si>
  <si>
    <t>712,34</t>
  </si>
  <si>
    <t>0,262</t>
  </si>
  <si>
    <t>29,49</t>
  </si>
  <si>
    <t>4,014</t>
  </si>
  <si>
    <t>101,884</t>
  </si>
  <si>
    <t>0</t>
  </si>
  <si>
    <t>65,772</t>
  </si>
  <si>
    <t>2,041</t>
  </si>
  <si>
    <t>287,46</t>
  </si>
  <si>
    <t>День 4 (четверг)</t>
  </si>
  <si>
    <t>222</t>
  </si>
  <si>
    <t>Пудинг из творога  (с молоком сгущенным)</t>
  </si>
  <si>
    <t>150/50</t>
  </si>
  <si>
    <t>382</t>
  </si>
  <si>
    <t>Кефир, ацидофилин, простокваша, ряженка, айран</t>
  </si>
  <si>
    <t>515</t>
  </si>
  <si>
    <t>30,55</t>
  </si>
  <si>
    <t>28,17</t>
  </si>
  <si>
    <t>79,79</t>
  </si>
  <si>
    <t>694,79</t>
  </si>
  <si>
    <t>0,09</t>
  </si>
  <si>
    <t>12,481</t>
  </si>
  <si>
    <t>2,7</t>
  </si>
  <si>
    <t>170,62</t>
  </si>
  <si>
    <t>30,34</t>
  </si>
  <si>
    <t>138,56</t>
  </si>
  <si>
    <t>День 5 (пятница)</t>
  </si>
  <si>
    <t>291</t>
  </si>
  <si>
    <t xml:space="preserve">Плов из птицы </t>
  </si>
  <si>
    <t>Овощи натуральные свежие (огурцы)</t>
  </si>
  <si>
    <t>342</t>
  </si>
  <si>
    <t xml:space="preserve">Компот из свежих плодов </t>
  </si>
  <si>
    <t>20,76</t>
  </si>
  <si>
    <t>11,4</t>
  </si>
  <si>
    <t>91,21</t>
  </si>
  <si>
    <t>554,79</t>
  </si>
  <si>
    <t>0,142</t>
  </si>
  <si>
    <t>20,19</t>
  </si>
  <si>
    <t>5,13</t>
  </si>
  <si>
    <t>88</t>
  </si>
  <si>
    <t>0,02</t>
  </si>
  <si>
    <t>78,3</t>
  </si>
  <si>
    <t>1,305</t>
  </si>
  <si>
    <t>206,54</t>
  </si>
  <si>
    <t>День 6 (понедельник)</t>
  </si>
  <si>
    <t>150/40</t>
  </si>
  <si>
    <t>495</t>
  </si>
  <si>
    <t>День 7 (вторник)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</si>
  <si>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</si>
  <si>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</si>
  <si>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</si>
  <si>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</si>
  <si>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30</t>
  </si>
  <si>
    <t>19,2</t>
  </si>
  <si>
    <t>28,79</t>
  </si>
  <si>
    <t>75,72</t>
  </si>
  <si>
    <t>640,63</t>
  </si>
  <si>
    <t>0,137</t>
  </si>
  <si>
    <t>2,808</t>
  </si>
  <si>
    <t>1,01</t>
  </si>
  <si>
    <t>532,826</t>
  </si>
  <si>
    <t>0,138</t>
  </si>
  <si>
    <t>31,298</t>
  </si>
  <si>
    <t>1,177</t>
  </si>
  <si>
    <t>270,918</t>
  </si>
  <si>
    <t>День 8 (среда)</t>
  </si>
  <si>
    <t>321</t>
  </si>
  <si>
    <t>Капуста тушеная (из свежей капусты)</t>
  </si>
  <si>
    <t>150</t>
  </si>
  <si>
    <t>279</t>
  </si>
  <si>
    <t>Тефтели 2-й вариант с соусом</t>
  </si>
  <si>
    <t>60/50</t>
  </si>
  <si>
    <t>Соки овощные, фруктовые и ягодные</t>
  </si>
  <si>
    <t>625</t>
  </si>
  <si>
    <t>14,5</t>
  </si>
  <si>
    <t>12,55</t>
  </si>
  <si>
    <t>65,86</t>
  </si>
  <si>
    <t>439,12</t>
  </si>
  <si>
    <t>0,163</t>
  </si>
  <si>
    <t>93,797</t>
  </si>
  <si>
    <t>4,612</t>
  </si>
  <si>
    <t>146,72</t>
  </si>
  <si>
    <t>0,033</t>
  </si>
  <si>
    <t>61,525</t>
  </si>
  <si>
    <t>1,496</t>
  </si>
  <si>
    <t>162,438</t>
  </si>
  <si>
    <t>День 9 (четверг)</t>
  </si>
  <si>
    <t>224</t>
  </si>
  <si>
    <t>Запеканка из творога с морковью (с молоком сгущенным)</t>
  </si>
  <si>
    <t>386</t>
  </si>
  <si>
    <t>470</t>
  </si>
  <si>
    <t>23,9</t>
  </si>
  <si>
    <t>22,18</t>
  </si>
  <si>
    <t>73,41</t>
  </si>
  <si>
    <t>591,43</t>
  </si>
  <si>
    <t>0,229</t>
  </si>
  <si>
    <t>12,76</t>
  </si>
  <si>
    <t>3,539</t>
  </si>
  <si>
    <t>547,567</t>
  </si>
  <si>
    <t>0,108</t>
  </si>
  <si>
    <t>82,832</t>
  </si>
  <si>
    <t>2,903</t>
  </si>
  <si>
    <t>489,86</t>
  </si>
  <si>
    <t>День 10 (пятница)</t>
  </si>
  <si>
    <t>229</t>
  </si>
  <si>
    <t>Рыба, тушенная в томате с овощами</t>
  </si>
  <si>
    <t>Рис отварной с маслом</t>
  </si>
  <si>
    <t>685</t>
  </si>
  <si>
    <t>20,79</t>
  </si>
  <si>
    <t>13,27</t>
  </si>
  <si>
    <t>72,79</t>
  </si>
  <si>
    <t>504,91</t>
  </si>
  <si>
    <t>0,27</t>
  </si>
  <si>
    <t>43,882</t>
  </si>
  <si>
    <t>4,706</t>
  </si>
  <si>
    <t>120,916</t>
  </si>
  <si>
    <t>0,012</t>
  </si>
  <si>
    <t>83,524</t>
  </si>
  <si>
    <t>5,041</t>
  </si>
  <si>
    <t>330,664</t>
  </si>
  <si>
    <t>ИТОГО ЗА ВЕСЬ ПЕРИОД:</t>
  </si>
  <si>
    <t>СРЕДНЕЕ ЗНАЧЕНИЕ ЗА ПЕРИОД:</t>
  </si>
  <si>
    <t>Содержание белков, жиров, углеводов в меню за плановый период в % от калорийности</t>
  </si>
  <si>
    <t>13,98</t>
  </si>
  <si>
    <t>30,22</t>
  </si>
  <si>
    <t>54,2</t>
  </si>
  <si>
    <t>13367,1</t>
  </si>
  <si>
    <t>0,19</t>
  </si>
  <si>
    <t>22,72</t>
  </si>
  <si>
    <t>3,54</t>
  </si>
  <si>
    <t>113,22</t>
  </si>
  <si>
    <t>0,21</t>
  </si>
  <si>
    <t>54,29</t>
  </si>
  <si>
    <t>3,71</t>
  </si>
  <si>
    <t>186,91</t>
  </si>
  <si>
    <t>Дополнительно:</t>
  </si>
  <si>
    <t>1. При составлении меню допустимы отклонения от рекомендуемых норм питания ± 5 %.</t>
  </si>
  <si>
    <t>2. В случае замены говядины на другие виды мясного сырья (разрешенного для использования в питании детей  поступления новых видов пищевых продуктов, в том числе и импортных товаров, или в случае поступления нестандартного сырья, нормы отходов и потерь при технологической обработке этого сырья могут определяться  организацией самостоятельно путем контрольных проработок.</t>
  </si>
  <si>
    <t>3. Допустимы отклонения от химического состава рекомендуемых наборов продуктов ± 10 %.</t>
  </si>
  <si>
    <t xml:space="preserve">      4. В зимний период овощи натуральные заменяются на  овощи соленые, икру кабачковую, баклажанную;</t>
  </si>
  <si>
    <t xml:space="preserve">      5.Реализация винегрета вместо салата только с 15.10 по 15.04;</t>
  </si>
  <si>
    <t xml:space="preserve">      6.Дополнительные блюда для замены:</t>
  </si>
  <si>
    <t>- котлеты, биточки, тефтели , гуляш из говядины, свинины (не жирной), всех видов птицы;</t>
  </si>
  <si>
    <t>-птица отварная, тушеная в соусе, язык говяжий отварной, сердце отварное в соусе;</t>
  </si>
  <si>
    <t>-голубцы, перец фаршированный мясом и рисом;</t>
  </si>
  <si>
    <t>-оладьи из печени, печень тушеная в соусе (говяжья, куриная);</t>
  </si>
  <si>
    <t>-супы молочные из всех видов круп, макаронных изделий;</t>
  </si>
  <si>
    <t>-запеканки творожные крупяные, оладьи, блинчики;</t>
  </si>
  <si>
    <t>-супы заправочные, борщи, щи, рассольники.</t>
  </si>
  <si>
    <t>- какао, кофейные напитки, соки, кисели,чай с лимоном;</t>
  </si>
  <si>
    <t>- плоды свежие ( яблоки, груши, банан, киви, мандарин, апельсин)</t>
  </si>
  <si>
    <t xml:space="preserve">      При составлении меню была использована литература:</t>
  </si>
  <si>
    <t>1.    Сборник технических нормативов – Сборник рецептур на продукцию для обучающихся во всех образовательных учреждениях. /Под ред. М.П. Могильного,  В.А. Тутельяна–  – 2015г. – 544с.</t>
  </si>
  <si>
    <t>2.Сборник рецептур блюд и кулинарных изделий (Для предприятий ОП) / А.И. Здобнов, В.А. Цыганенко / – М.: «Лада». – 2006 г.</t>
  </si>
  <si>
    <t>3.Скурихин И.М., Тутельян В.А. Таблицы химического состава и калорийности российских продуктов питания: Справочник. – М.: ДеЛипринт. – 2008 г. – 276 с.</t>
  </si>
  <si>
    <t xml:space="preserve">           -СанПиН 2.3/2.4.3590-20  «Санитарно-эпидемиологические требования к организации питания  обучающихся в общеобразовательных учреждениях, учреждениях начального и среднего профессионального образования»</t>
  </si>
  <si>
    <t xml:space="preserve">     Примечание:</t>
  </si>
  <si>
    <t>1. согласно п. 9.3 СанПиН 2.3/2.4.3590-20  блюда приготавливаются с использованием йодированной соли.</t>
  </si>
  <si>
    <r>
      <rPr>
        <sz val="14"/>
        <rFont val="Bernard MT Condensed"/>
        <charset val="134"/>
      </rPr>
      <t xml:space="preserve">2. согласно п.п. 9.3 и 9.4 СанПиН 2.3/2.4.3590-20  в целях профилактики недостаточности витамина С в школах проводится искусственная С-витаминизация готовых третьих блюд аскорбиновой кислотой. Препарат вводят в компоты, кисели и т.п. после их охлаждения до 15 </t>
    </r>
    <r>
      <rPr>
        <vertAlign val="superscript"/>
        <sz val="14"/>
        <rFont val="Bernard MT Condensed"/>
        <charset val="134"/>
      </rPr>
      <t>о</t>
    </r>
    <r>
      <rPr>
        <sz val="14"/>
        <rFont val="Bernard MT Condensed"/>
        <charset val="134"/>
      </rPr>
      <t xml:space="preserve">С (для компота) и 35 </t>
    </r>
    <r>
      <rPr>
        <vertAlign val="superscript"/>
        <sz val="14"/>
        <rFont val="Bernard MT Condensed"/>
        <charset val="134"/>
      </rPr>
      <t>о</t>
    </r>
    <r>
      <rPr>
        <sz val="14"/>
        <rFont val="Bernard MT Condensed"/>
        <charset val="134"/>
      </rPr>
      <t>С (для киселя) непосредственно перед реализацией. Витаминизированные блюда не подогревают.</t>
    </r>
  </si>
  <si>
    <t xml:space="preserve">                                                                         Зав. производством                                                                Костина Т.Н.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</si>
</sst>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0"/>
      <name val="Bernard MT Condensed"/>
      <charset val="134"/>
    </font>
    <font>
      <sz val="10"/>
      <color theme="0"/>
      <name val="Bernard MT Condensed"/>
      <charset val="134"/>
    </font>
    <font>
      <sz val="18"/>
      <name val="Bernard MT Condensed"/>
      <charset val="134"/>
    </font>
    <font>
      <b/>
      <u/>
      <sz val="18"/>
      <name val="Bernard MT Condensed"/>
      <charset val="134"/>
    </font>
    <font>
      <b/>
      <sz val="18"/>
      <name val="Bernard MT Condensed"/>
      <charset val="134"/>
    </font>
    <font>
      <sz val="12"/>
      <name val="Bernard MT Condensed"/>
      <charset val="134"/>
    </font>
    <font>
      <sz val="16"/>
      <name val="Bernard MT Condensed"/>
      <charset val="134"/>
    </font>
    <font>
      <sz val="12"/>
      <color theme="0"/>
      <name val="Bernard MT Condensed"/>
      <charset val="134"/>
    </font>
    <font>
      <sz val="11"/>
      <name val="Bernard MT Condensed"/>
      <charset val="134"/>
    </font>
    <font>
      <sz val="14"/>
      <name val="Bernard MT Condensed"/>
      <charset val="134"/>
    </font>
    <font>
      <sz val="14"/>
      <color rgb="FF000000"/>
      <name val="Bernard MT Condensed"/>
      <charset val="134"/>
    </font>
    <font>
      <i/>
      <sz val="14"/>
      <name val="Bernard MT Condense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14"/>
      <name val="Bernard MT Condense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0" xfId="0" applyFont="1" applyAlignment="1">
      <alignment horizontal="left"/>
    </xf>
    <xf numFmtId="0" fontId="6" fillId="0" borderId="9" xfId="0" applyFont="1" applyBorder="1"/>
    <xf numFmtId="0" fontId="9" fillId="0" borderId="6" xfId="0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 indent="3"/>
    </xf>
    <xf numFmtId="0" fontId="10" fillId="0" borderId="0" xfId="0" applyFont="1" applyAlignment="1">
      <alignment horizontal="left" vertical="center" indent="3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2" fontId="6" fillId="0" borderId="6" xfId="0" applyNumberFormat="1" applyFont="1" applyBorder="1" applyAlignment="1" quotePrefix="1">
      <alignment horizontal="center"/>
    </xf>
    <xf numFmtId="0" fontId="6" fillId="0" borderId="6" xfId="0" applyFont="1" applyBorder="1" applyAlignment="1" quotePrefix="1">
      <alignment horizontal="center"/>
    </xf>
    <xf numFmtId="2" fontId="2" fillId="0" borderId="13" xfId="0" applyNumberFormat="1" applyFont="1" applyBorder="1" applyAlignment="1" quotePrefix="1">
      <alignment horizontal="center" wrapText="1"/>
    </xf>
    <xf numFmtId="0" fontId="2" fillId="0" borderId="13" xfId="0" applyFont="1" applyBorder="1" applyAlignment="1" quotePrefix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3"/>
  <sheetViews>
    <sheetView tabSelected="1" zoomScale="70" zoomScaleNormal="70" workbookViewId="0">
      <selection activeCell="J5" sqref="J5"/>
    </sheetView>
  </sheetViews>
  <sheetFormatPr defaultColWidth="9" defaultRowHeight="12.6"/>
  <cols>
    <col min="1" max="1" width="13.5740740740741" style="4" customWidth="1"/>
    <col min="2" max="2" width="18.287037037037" style="5" customWidth="1"/>
    <col min="3" max="3" width="85.5740740740741" style="6" customWidth="1"/>
    <col min="4" max="4" width="10.712962962963" style="4" customWidth="1"/>
    <col min="5" max="7" width="10.712962962963" style="7" customWidth="1"/>
    <col min="8" max="8" width="17" style="7" customWidth="1"/>
    <col min="9" max="16" width="10.712962962963" style="4" customWidth="1"/>
    <col min="17" max="16384" width="9.13888888888889" style="6"/>
  </cols>
  <sheetData>
    <row r="1" spans="1:1">
      <c r="A1" s="6"/>
    </row>
    <row r="2" ht="22.2" spans="1:16">
      <c r="A2" s="8"/>
      <c r="B2" s="9"/>
      <c r="C2" s="9"/>
      <c r="D2" s="8"/>
      <c r="E2" s="10"/>
      <c r="F2" s="10"/>
      <c r="G2" s="10"/>
      <c r="H2" s="10"/>
      <c r="I2" s="9"/>
      <c r="J2" s="8"/>
      <c r="K2" s="8"/>
      <c r="L2" s="40"/>
      <c r="M2" s="8"/>
      <c r="N2" s="9"/>
      <c r="O2" s="8"/>
      <c r="P2" s="9"/>
    </row>
    <row r="3" ht="22.2" spans="1:16">
      <c r="A3" s="8"/>
      <c r="B3" s="9"/>
      <c r="C3" s="9"/>
      <c r="D3" s="8"/>
      <c r="E3" s="10"/>
      <c r="F3" s="10"/>
      <c r="G3" s="10"/>
      <c r="H3" s="10"/>
      <c r="I3" s="40"/>
      <c r="J3" s="8"/>
      <c r="K3" s="8"/>
      <c r="L3" s="8"/>
      <c r="M3" s="8"/>
      <c r="N3" s="9"/>
      <c r="O3" s="8"/>
      <c r="P3" s="9"/>
    </row>
    <row r="4" ht="22.2" spans="1:16">
      <c r="A4" s="8"/>
      <c r="B4" s="11"/>
      <c r="C4" s="9"/>
      <c r="D4" s="8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</row>
    <row r="5" ht="22.2" spans="1:16">
      <c r="A5" s="8"/>
      <c r="B5" s="11"/>
      <c r="C5" s="9"/>
      <c r="D5" s="8"/>
      <c r="E5" s="10"/>
      <c r="F5" s="10"/>
      <c r="G5" s="10"/>
      <c r="H5" s="10"/>
      <c r="I5" s="8"/>
      <c r="J5" s="8"/>
      <c r="K5" s="8"/>
      <c r="L5" s="8"/>
      <c r="M5" s="8"/>
      <c r="N5" s="8"/>
      <c r="O5" s="8"/>
      <c r="P5" s="8"/>
    </row>
    <row r="6" ht="22.2" spans="1:16">
      <c r="A6" s="8"/>
      <c r="B6" s="11"/>
      <c r="C6" s="9"/>
      <c r="D6" s="8"/>
      <c r="E6" s="10"/>
      <c r="F6" s="12" t="s">
        <v>0</v>
      </c>
      <c r="G6" s="10"/>
      <c r="H6" s="10"/>
      <c r="I6" s="8"/>
      <c r="J6" s="8"/>
      <c r="K6" s="8"/>
      <c r="L6" s="8"/>
      <c r="M6" s="8"/>
      <c r="N6" s="8"/>
      <c r="O6" s="8"/>
      <c r="P6" s="8"/>
    </row>
    <row r="7" ht="22.2" spans="1:16">
      <c r="A7" s="8"/>
      <c r="B7" s="11"/>
      <c r="C7" s="9"/>
      <c r="D7" s="8"/>
      <c r="E7" s="10"/>
      <c r="F7" s="13" t="s">
        <v>1</v>
      </c>
      <c r="G7" s="10"/>
      <c r="H7" s="10"/>
      <c r="I7" s="8"/>
      <c r="J7" s="8"/>
      <c r="K7" s="8"/>
      <c r="L7" s="8"/>
      <c r="M7" s="8"/>
      <c r="N7" s="8"/>
      <c r="O7" s="8"/>
      <c r="P7" s="8"/>
    </row>
    <row r="8" ht="22.2" spans="1:16">
      <c r="A8" s="8"/>
      <c r="B8" s="11"/>
      <c r="C8" s="9"/>
      <c r="D8" s="8"/>
      <c r="E8" s="10"/>
      <c r="F8" s="13" t="s">
        <v>2</v>
      </c>
      <c r="G8" s="10"/>
      <c r="H8" s="10"/>
      <c r="I8" s="8"/>
      <c r="J8" s="8"/>
      <c r="K8" s="8"/>
      <c r="L8" s="8"/>
      <c r="M8" s="8"/>
      <c r="N8" s="8"/>
      <c r="O8" s="8"/>
      <c r="P8" s="8"/>
    </row>
    <row r="9" ht="22.2" spans="1:16">
      <c r="A9" s="8"/>
      <c r="B9" s="11"/>
      <c r="C9" s="9"/>
      <c r="D9" s="8"/>
      <c r="E9" s="10"/>
      <c r="F9" s="14"/>
      <c r="G9" s="10"/>
      <c r="H9" s="10"/>
      <c r="I9" s="8"/>
      <c r="J9" s="8"/>
      <c r="K9" s="8"/>
      <c r="L9" s="8"/>
      <c r="M9" s="8"/>
      <c r="N9" s="8"/>
      <c r="O9" s="8"/>
      <c r="P9" s="8"/>
    </row>
    <row r="10" ht="22.2" spans="1:16">
      <c r="A10" s="8"/>
      <c r="B10" s="11"/>
      <c r="C10" s="9"/>
      <c r="D10" s="8"/>
      <c r="E10" s="10"/>
      <c r="F10" s="14" t="s">
        <v>3</v>
      </c>
      <c r="G10" s="10"/>
      <c r="H10" s="10"/>
      <c r="I10" s="8"/>
      <c r="J10" s="8"/>
      <c r="K10" s="8"/>
      <c r="L10" s="8"/>
      <c r="M10" s="8"/>
      <c r="N10" s="8"/>
      <c r="O10" s="8"/>
      <c r="P10" s="8"/>
    </row>
    <row r="11" s="1" customFormat="1" ht="24" customHeight="1" spans="1:16">
      <c r="A11" s="2"/>
      <c r="B11" s="15"/>
      <c r="C11" s="15"/>
      <c r="D11" s="2"/>
      <c r="E11" s="16"/>
      <c r="F11" s="16"/>
      <c r="G11" s="16"/>
      <c r="H11" s="16"/>
      <c r="I11" s="2"/>
      <c r="J11" s="2"/>
      <c r="K11" s="2"/>
      <c r="L11" s="2"/>
      <c r="M11" s="2"/>
      <c r="N11" s="2"/>
      <c r="O11" s="2"/>
      <c r="P11" s="2"/>
    </row>
    <row r="12" s="1" customFormat="1" ht="24" customHeight="1" spans="1:16">
      <c r="A12" s="17" t="s">
        <v>4</v>
      </c>
      <c r="B12" s="18" t="s">
        <v>5</v>
      </c>
      <c r="C12" s="18"/>
      <c r="D12" s="17"/>
      <c r="E12" s="19"/>
      <c r="F12" s="19"/>
      <c r="G12" s="19"/>
      <c r="H12" s="19"/>
      <c r="I12" s="17"/>
      <c r="J12" s="17"/>
      <c r="K12" s="17"/>
      <c r="L12" s="17"/>
      <c r="M12" s="17"/>
      <c r="N12" s="17"/>
      <c r="O12" s="17"/>
      <c r="P12" s="17"/>
    </row>
    <row r="13" s="1" customFormat="1" ht="24" customHeight="1" spans="1:16">
      <c r="A13" s="17"/>
      <c r="B13" s="20"/>
      <c r="C13" s="21"/>
      <c r="D13" s="17"/>
      <c r="E13" s="19"/>
      <c r="F13" s="19"/>
      <c r="G13" s="19"/>
      <c r="H13" s="19"/>
      <c r="I13" s="17"/>
      <c r="J13" s="17"/>
      <c r="K13" s="17"/>
      <c r="L13" s="17"/>
      <c r="M13" s="17"/>
      <c r="N13" s="17"/>
      <c r="O13" s="17"/>
      <c r="P13" s="17"/>
    </row>
    <row r="14" s="2" customFormat="1" ht="24" customHeight="1" spans="1:16">
      <c r="A14" s="22" t="s">
        <v>6</v>
      </c>
      <c r="B14" s="23" t="s">
        <v>7</v>
      </c>
      <c r="C14" s="23" t="s">
        <v>8</v>
      </c>
      <c r="D14" s="23" t="s">
        <v>9</v>
      </c>
      <c r="E14" s="24" t="s">
        <v>10</v>
      </c>
      <c r="F14" s="24"/>
      <c r="G14" s="24"/>
      <c r="H14" s="24" t="s">
        <v>11</v>
      </c>
      <c r="I14" s="23" t="s">
        <v>12</v>
      </c>
      <c r="J14" s="23" t="s">
        <v>13</v>
      </c>
      <c r="K14" s="23" t="s">
        <v>14</v>
      </c>
      <c r="L14" s="23" t="s">
        <v>15</v>
      </c>
      <c r="M14" s="23" t="s">
        <v>16</v>
      </c>
      <c r="N14" s="23" t="s">
        <v>17</v>
      </c>
      <c r="O14" s="23" t="s">
        <v>18</v>
      </c>
      <c r="P14" s="23" t="s">
        <v>19</v>
      </c>
    </row>
    <row r="15" s="1" customFormat="1" ht="24" customHeight="1" spans="1:16">
      <c r="A15" s="25"/>
      <c r="B15" s="26"/>
      <c r="C15" s="26"/>
      <c r="D15" s="26"/>
      <c r="E15" s="27" t="s">
        <v>20</v>
      </c>
      <c r="F15" s="27" t="s">
        <v>21</v>
      </c>
      <c r="G15" s="27" t="s">
        <v>22</v>
      </c>
      <c r="H15" s="27"/>
      <c r="I15" s="26"/>
      <c r="J15" s="26"/>
      <c r="K15" s="26"/>
      <c r="L15" s="26"/>
      <c r="M15" s="26"/>
      <c r="N15" s="26"/>
      <c r="O15" s="26"/>
      <c r="P15" s="26"/>
    </row>
    <row r="16" ht="24" customHeight="1" spans="1:16">
      <c r="A16" s="28" t="s">
        <v>23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ht="24" customHeight="1" spans="1:16">
      <c r="A17" s="30">
        <v>204</v>
      </c>
      <c r="B17" s="31" t="s">
        <v>24</v>
      </c>
      <c r="C17" s="32" t="s">
        <v>25</v>
      </c>
      <c r="D17" s="33">
        <v>170</v>
      </c>
      <c r="E17" s="34">
        <v>5.74</v>
      </c>
      <c r="F17" s="34">
        <v>5.45</v>
      </c>
      <c r="G17" s="34">
        <v>34.92</v>
      </c>
      <c r="H17" s="34">
        <v>211.41</v>
      </c>
      <c r="I17" s="33">
        <v>0.09</v>
      </c>
      <c r="J17" s="33">
        <v>0</v>
      </c>
      <c r="K17" s="33">
        <v>1.14</v>
      </c>
      <c r="L17" s="33">
        <v>36.78</v>
      </c>
      <c r="M17" s="33">
        <v>0</v>
      </c>
      <c r="N17" s="33">
        <v>3.555</v>
      </c>
      <c r="O17" s="33">
        <v>0</v>
      </c>
      <c r="P17" s="33">
        <v>1.89</v>
      </c>
    </row>
    <row r="18" ht="24" customHeight="1" spans="1:16">
      <c r="A18" s="30" t="s">
        <v>26</v>
      </c>
      <c r="B18" s="35" t="s">
        <v>24</v>
      </c>
      <c r="C18" s="32" t="s">
        <v>27</v>
      </c>
      <c r="D18" s="33" t="s">
        <v>28</v>
      </c>
      <c r="E18" s="34">
        <v>0.12</v>
      </c>
      <c r="F18" s="34">
        <v>0.02</v>
      </c>
      <c r="G18" s="34">
        <v>13.7</v>
      </c>
      <c r="H18" s="34">
        <v>55.86</v>
      </c>
      <c r="I18" s="33">
        <v>0</v>
      </c>
      <c r="J18" s="33">
        <v>2.54</v>
      </c>
      <c r="K18" s="33">
        <v>0.32</v>
      </c>
      <c r="L18" s="33">
        <v>12.8</v>
      </c>
      <c r="M18" s="33">
        <v>0</v>
      </c>
      <c r="N18" s="33">
        <v>2.16</v>
      </c>
      <c r="O18" s="33">
        <v>0</v>
      </c>
      <c r="P18" s="33">
        <v>3.96</v>
      </c>
    </row>
    <row r="19" ht="24" customHeight="1" spans="1:16">
      <c r="A19" s="30" t="s">
        <v>29</v>
      </c>
      <c r="B19" s="35" t="s">
        <v>24</v>
      </c>
      <c r="C19" s="32" t="s">
        <v>30</v>
      </c>
      <c r="D19" s="33" t="s">
        <v>31</v>
      </c>
      <c r="E19" s="34">
        <v>2.77</v>
      </c>
      <c r="F19" s="34">
        <v>0.35</v>
      </c>
      <c r="G19" s="34">
        <v>16.9</v>
      </c>
      <c r="H19" s="34">
        <v>82.25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0.455</v>
      </c>
      <c r="P19" s="33">
        <v>0</v>
      </c>
    </row>
    <row r="20" ht="24" customHeight="1" spans="1:16">
      <c r="A20" s="30" t="s">
        <v>32</v>
      </c>
      <c r="B20" s="35" t="s">
        <v>24</v>
      </c>
      <c r="C20" s="32" t="s">
        <v>33</v>
      </c>
      <c r="D20" s="33" t="s">
        <v>34</v>
      </c>
      <c r="E20" s="34">
        <v>0.08</v>
      </c>
      <c r="F20" s="34">
        <v>7.25</v>
      </c>
      <c r="G20" s="34">
        <v>0.13</v>
      </c>
      <c r="H20" s="34">
        <v>66</v>
      </c>
      <c r="I20" s="33">
        <v>0</v>
      </c>
      <c r="J20" s="33">
        <v>0</v>
      </c>
      <c r="K20" s="33">
        <v>0.02</v>
      </c>
      <c r="L20" s="33">
        <v>2.4</v>
      </c>
      <c r="M20" s="33">
        <v>0.04</v>
      </c>
      <c r="N20" s="33">
        <v>0</v>
      </c>
      <c r="O20" s="33">
        <v>0.11</v>
      </c>
      <c r="P20" s="33">
        <v>3</v>
      </c>
    </row>
    <row r="21" ht="24" customHeight="1" spans="1:16">
      <c r="A21" s="30" t="s">
        <v>35</v>
      </c>
      <c r="B21" s="35" t="s">
        <v>24</v>
      </c>
      <c r="C21" s="32" t="s">
        <v>36</v>
      </c>
      <c r="D21" s="33" t="s">
        <v>37</v>
      </c>
      <c r="E21" s="34">
        <v>0.4</v>
      </c>
      <c r="F21" s="34">
        <v>0.4</v>
      </c>
      <c r="G21" s="34">
        <v>9.8</v>
      </c>
      <c r="H21" s="34">
        <v>47</v>
      </c>
      <c r="I21" s="33">
        <v>0.03</v>
      </c>
      <c r="J21" s="33">
        <v>10</v>
      </c>
      <c r="K21" s="33">
        <v>2.2</v>
      </c>
      <c r="L21" s="33">
        <v>16</v>
      </c>
      <c r="M21" s="33">
        <v>0</v>
      </c>
      <c r="N21" s="33">
        <v>9</v>
      </c>
      <c r="O21" s="33">
        <v>0.2</v>
      </c>
      <c r="P21" s="33">
        <v>11</v>
      </c>
    </row>
    <row r="22" ht="24" customHeight="1" spans="1:16">
      <c r="A22" s="36" t="s">
        <v>38</v>
      </c>
      <c r="B22" s="37"/>
      <c r="C22" s="37"/>
      <c r="D22" s="33">
        <f>D17+D18+D19+D20+D21</f>
        <v>515</v>
      </c>
      <c r="E22" s="63" t="s">
        <v>39</v>
      </c>
      <c r="F22" s="63" t="s">
        <v>40</v>
      </c>
      <c r="G22" s="63" t="s">
        <v>41</v>
      </c>
      <c r="H22" s="63" t="s">
        <v>42</v>
      </c>
      <c r="I22" s="64" t="s">
        <v>43</v>
      </c>
      <c r="J22" s="64" t="s">
        <v>44</v>
      </c>
      <c r="K22" s="64" t="s">
        <v>45</v>
      </c>
      <c r="L22" s="64" t="s">
        <v>46</v>
      </c>
      <c r="M22" s="64" t="s">
        <v>47</v>
      </c>
      <c r="N22" s="64" t="s">
        <v>48</v>
      </c>
      <c r="O22" s="64" t="s">
        <v>49</v>
      </c>
      <c r="P22" s="64" t="s">
        <v>50</v>
      </c>
    </row>
    <row r="23" ht="24" customHeight="1" spans="1:16">
      <c r="A23" s="38" t="s">
        <v>51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1"/>
    </row>
    <row r="24" ht="36.75" customHeight="1" spans="1:16">
      <c r="A24" s="30" t="s">
        <v>52</v>
      </c>
      <c r="B24" s="31" t="s">
        <v>24</v>
      </c>
      <c r="C24" s="32" t="s">
        <v>53</v>
      </c>
      <c r="D24" s="33" t="s">
        <v>54</v>
      </c>
      <c r="E24" s="34">
        <v>8.43</v>
      </c>
      <c r="F24" s="34">
        <v>11.84</v>
      </c>
      <c r="G24" s="34">
        <v>44.77</v>
      </c>
      <c r="H24" s="34">
        <v>324.96</v>
      </c>
      <c r="I24" s="33">
        <v>0.22</v>
      </c>
      <c r="J24" s="33">
        <v>1.826</v>
      </c>
      <c r="K24" s="33">
        <v>2.948</v>
      </c>
      <c r="L24" s="33">
        <v>186.89</v>
      </c>
      <c r="M24" s="33">
        <v>0</v>
      </c>
      <c r="N24" s="33">
        <v>0.66</v>
      </c>
      <c r="O24" s="33">
        <v>0</v>
      </c>
      <c r="P24" s="33">
        <v>1.254</v>
      </c>
    </row>
    <row r="25" ht="24" customHeight="1" spans="1:16">
      <c r="A25" s="30" t="s">
        <v>55</v>
      </c>
      <c r="B25" s="35" t="s">
        <v>24</v>
      </c>
      <c r="C25" s="32" t="s">
        <v>56</v>
      </c>
      <c r="D25" s="33" t="s">
        <v>28</v>
      </c>
      <c r="E25" s="34">
        <v>3.16</v>
      </c>
      <c r="F25" s="34">
        <v>2.68</v>
      </c>
      <c r="G25" s="34">
        <v>15.94</v>
      </c>
      <c r="H25" s="34">
        <v>100.6</v>
      </c>
      <c r="I25" s="33">
        <v>0.04</v>
      </c>
      <c r="J25" s="33">
        <v>1.3</v>
      </c>
      <c r="K25" s="33">
        <v>0.14</v>
      </c>
      <c r="L25" s="33">
        <v>125.78</v>
      </c>
      <c r="M25" s="33">
        <v>0.02</v>
      </c>
      <c r="N25" s="33">
        <v>14</v>
      </c>
      <c r="O25" s="33">
        <v>0</v>
      </c>
      <c r="P25" s="33">
        <v>90</v>
      </c>
    </row>
    <row r="26" ht="24" customHeight="1" spans="1:16">
      <c r="A26" s="30" t="s">
        <v>32</v>
      </c>
      <c r="B26" s="35" t="s">
        <v>24</v>
      </c>
      <c r="C26" s="32" t="s">
        <v>33</v>
      </c>
      <c r="D26" s="33" t="s">
        <v>34</v>
      </c>
      <c r="E26" s="34">
        <v>0.08</v>
      </c>
      <c r="F26" s="34">
        <v>7.25</v>
      </c>
      <c r="G26" s="34">
        <v>0.13</v>
      </c>
      <c r="H26" s="34">
        <v>66</v>
      </c>
      <c r="I26" s="33">
        <v>0</v>
      </c>
      <c r="J26" s="33">
        <v>0</v>
      </c>
      <c r="K26" s="33">
        <v>0.02</v>
      </c>
      <c r="L26" s="33">
        <v>2.4</v>
      </c>
      <c r="M26" s="33">
        <v>0.04</v>
      </c>
      <c r="N26" s="33">
        <v>0</v>
      </c>
      <c r="O26" s="33">
        <v>0.11</v>
      </c>
      <c r="P26" s="33">
        <v>3</v>
      </c>
    </row>
    <row r="27" ht="24" customHeight="1" spans="1:16">
      <c r="A27" s="30" t="s">
        <v>29</v>
      </c>
      <c r="B27" s="35" t="s">
        <v>24</v>
      </c>
      <c r="C27" s="32" t="s">
        <v>30</v>
      </c>
      <c r="D27" s="33" t="s">
        <v>31</v>
      </c>
      <c r="E27" s="34">
        <v>2.77</v>
      </c>
      <c r="F27" s="34">
        <v>0.35</v>
      </c>
      <c r="G27" s="34">
        <v>16.9</v>
      </c>
      <c r="H27" s="34">
        <v>82.25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0.455</v>
      </c>
      <c r="P27" s="33">
        <v>0</v>
      </c>
    </row>
    <row r="28" ht="24" customHeight="1" spans="1:16">
      <c r="A28" s="30" t="s">
        <v>35</v>
      </c>
      <c r="B28" s="35" t="s">
        <v>24</v>
      </c>
      <c r="C28" s="32" t="s">
        <v>36</v>
      </c>
      <c r="D28" s="33" t="s">
        <v>37</v>
      </c>
      <c r="E28" s="34">
        <v>0.4</v>
      </c>
      <c r="F28" s="34">
        <v>0.4</v>
      </c>
      <c r="G28" s="34">
        <v>9.8</v>
      </c>
      <c r="H28" s="34">
        <v>47</v>
      </c>
      <c r="I28" s="33">
        <v>0.03</v>
      </c>
      <c r="J28" s="33">
        <v>10</v>
      </c>
      <c r="K28" s="33">
        <v>2.2</v>
      </c>
      <c r="L28" s="33">
        <v>16</v>
      </c>
      <c r="M28" s="33">
        <v>0</v>
      </c>
      <c r="N28" s="33">
        <v>9</v>
      </c>
      <c r="O28" s="33">
        <v>0.2</v>
      </c>
      <c r="P28" s="33">
        <v>11</v>
      </c>
    </row>
    <row r="29" ht="24" customHeight="1" spans="1:16">
      <c r="A29" s="36" t="s">
        <v>38</v>
      </c>
      <c r="B29" s="37"/>
      <c r="C29" s="37"/>
      <c r="D29" s="64" t="s">
        <v>57</v>
      </c>
      <c r="E29" s="63" t="s">
        <v>58</v>
      </c>
      <c r="F29" s="63" t="s">
        <v>59</v>
      </c>
      <c r="G29" s="63" t="s">
        <v>60</v>
      </c>
      <c r="H29" s="63" t="s">
        <v>61</v>
      </c>
      <c r="I29" s="64" t="s">
        <v>62</v>
      </c>
      <c r="J29" s="64" t="s">
        <v>63</v>
      </c>
      <c r="K29" s="64" t="s">
        <v>64</v>
      </c>
      <c r="L29" s="64" t="s">
        <v>65</v>
      </c>
      <c r="M29" s="64" t="s">
        <v>47</v>
      </c>
      <c r="N29" s="64" t="s">
        <v>66</v>
      </c>
      <c r="O29" s="64" t="s">
        <v>49</v>
      </c>
      <c r="P29" s="64" t="s">
        <v>67</v>
      </c>
    </row>
    <row r="30" ht="24" customHeight="1" spans="1:16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ht="24" customHeight="1" spans="1:16">
      <c r="A31" s="30" t="s">
        <v>69</v>
      </c>
      <c r="B31" s="31" t="s">
        <v>24</v>
      </c>
      <c r="C31" s="32" t="s">
        <v>70</v>
      </c>
      <c r="D31" s="33" t="s">
        <v>71</v>
      </c>
      <c r="E31" s="34">
        <v>14.39</v>
      </c>
      <c r="F31" s="34">
        <v>32.79</v>
      </c>
      <c r="G31" s="34">
        <v>8.51</v>
      </c>
      <c r="H31" s="34">
        <v>384.67</v>
      </c>
      <c r="I31" s="33">
        <v>0.064</v>
      </c>
      <c r="J31" s="33">
        <v>0</v>
      </c>
      <c r="K31" s="33">
        <v>2.144</v>
      </c>
      <c r="L31" s="33">
        <v>38.064</v>
      </c>
      <c r="M31" s="33">
        <v>0</v>
      </c>
      <c r="N31" s="33">
        <v>21.472</v>
      </c>
      <c r="O31" s="33">
        <v>1.136</v>
      </c>
      <c r="P31" s="33">
        <v>161.6</v>
      </c>
    </row>
    <row r="32" ht="24" customHeight="1" spans="1:16">
      <c r="A32" s="30" t="s">
        <v>72</v>
      </c>
      <c r="B32" s="35" t="s">
        <v>24</v>
      </c>
      <c r="C32" s="32" t="s">
        <v>73</v>
      </c>
      <c r="D32" s="33" t="s">
        <v>28</v>
      </c>
      <c r="E32" s="34">
        <v>4.08</v>
      </c>
      <c r="F32" s="34">
        <v>6.4</v>
      </c>
      <c r="G32" s="34">
        <v>27.26</v>
      </c>
      <c r="H32" s="34">
        <v>183</v>
      </c>
      <c r="I32" s="33">
        <v>0.18</v>
      </c>
      <c r="J32" s="33">
        <v>24.22</v>
      </c>
      <c r="K32" s="33">
        <v>1.34</v>
      </c>
      <c r="L32" s="33">
        <v>49.3</v>
      </c>
      <c r="M32" s="33">
        <v>0</v>
      </c>
      <c r="N32" s="33">
        <v>37</v>
      </c>
      <c r="O32" s="33">
        <v>0.24</v>
      </c>
      <c r="P32" s="33">
        <v>115.46</v>
      </c>
    </row>
    <row r="33" ht="24" customHeight="1" spans="1:16">
      <c r="A33" s="30" t="s">
        <v>74</v>
      </c>
      <c r="B33" s="35" t="s">
        <v>24</v>
      </c>
      <c r="C33" s="32" t="s">
        <v>75</v>
      </c>
      <c r="D33" s="33">
        <v>60</v>
      </c>
      <c r="E33" s="34">
        <f>D33*0.33/30</f>
        <v>0.66</v>
      </c>
      <c r="F33" s="34">
        <f>D33*0.06/30</f>
        <v>0.12</v>
      </c>
      <c r="G33" s="34">
        <f>D33*1.14/30</f>
        <v>2.28</v>
      </c>
      <c r="H33" s="34">
        <f>D33*6.6/30</f>
        <v>13.2</v>
      </c>
      <c r="I33" s="33">
        <v>0.018</v>
      </c>
      <c r="J33" s="33">
        <v>5.25</v>
      </c>
      <c r="K33" s="33">
        <v>0.27</v>
      </c>
      <c r="L33" s="33">
        <v>4.2</v>
      </c>
      <c r="M33" s="33">
        <v>0</v>
      </c>
      <c r="N33" s="33">
        <v>6</v>
      </c>
      <c r="O33" s="33">
        <v>0.21</v>
      </c>
      <c r="P33" s="33">
        <v>7.8</v>
      </c>
    </row>
    <row r="34" ht="24" customHeight="1" spans="1:16">
      <c r="A34" s="30" t="s">
        <v>76</v>
      </c>
      <c r="B34" s="35" t="s">
        <v>24</v>
      </c>
      <c r="C34" s="32" t="s">
        <v>77</v>
      </c>
      <c r="D34" s="33" t="s">
        <v>28</v>
      </c>
      <c r="E34" s="34">
        <v>0.06</v>
      </c>
      <c r="F34" s="34">
        <v>0.02</v>
      </c>
      <c r="G34" s="34">
        <v>13.96</v>
      </c>
      <c r="H34" s="34">
        <v>55.82</v>
      </c>
      <c r="I34" s="33">
        <v>0</v>
      </c>
      <c r="J34" s="33">
        <v>0.02</v>
      </c>
      <c r="K34" s="33">
        <v>0.26</v>
      </c>
      <c r="L34" s="33">
        <v>10.32</v>
      </c>
      <c r="M34" s="33">
        <v>0</v>
      </c>
      <c r="N34" s="33">
        <v>1.3</v>
      </c>
      <c r="O34" s="33">
        <v>0</v>
      </c>
      <c r="P34" s="33">
        <v>2.6</v>
      </c>
    </row>
    <row r="35" ht="24" customHeight="1" spans="1:16">
      <c r="A35" s="30" t="s">
        <v>29</v>
      </c>
      <c r="B35" s="35" t="s">
        <v>24</v>
      </c>
      <c r="C35" s="32" t="s">
        <v>30</v>
      </c>
      <c r="D35" s="33" t="s">
        <v>31</v>
      </c>
      <c r="E35" s="34">
        <v>2.77</v>
      </c>
      <c r="F35" s="34">
        <v>0.35</v>
      </c>
      <c r="G35" s="34">
        <v>16.9</v>
      </c>
      <c r="H35" s="34">
        <v>82.25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0.455</v>
      </c>
      <c r="P35" s="33">
        <v>0</v>
      </c>
    </row>
    <row r="36" ht="24" customHeight="1" spans="1:16">
      <c r="A36" s="36" t="s">
        <v>38</v>
      </c>
      <c r="B36" s="37"/>
      <c r="C36" s="37"/>
      <c r="D36" s="64" t="s">
        <v>78</v>
      </c>
      <c r="E36" s="63" t="s">
        <v>79</v>
      </c>
      <c r="F36" s="63" t="s">
        <v>80</v>
      </c>
      <c r="G36" s="63" t="s">
        <v>81</v>
      </c>
      <c r="H36" s="63" t="s">
        <v>82</v>
      </c>
      <c r="I36" s="64" t="s">
        <v>83</v>
      </c>
      <c r="J36" s="64" t="s">
        <v>84</v>
      </c>
      <c r="K36" s="64" t="s">
        <v>85</v>
      </c>
      <c r="L36" s="64" t="s">
        <v>86</v>
      </c>
      <c r="M36" s="64" t="s">
        <v>87</v>
      </c>
      <c r="N36" s="64" t="s">
        <v>88</v>
      </c>
      <c r="O36" s="64" t="s">
        <v>89</v>
      </c>
      <c r="P36" s="64" t="s">
        <v>90</v>
      </c>
    </row>
    <row r="37" ht="24" customHeight="1" spans="1:16">
      <c r="A37" s="28" t="s">
        <v>91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ht="24" customHeight="1" spans="1:16">
      <c r="A38" s="30" t="s">
        <v>92</v>
      </c>
      <c r="B38" s="31" t="s">
        <v>24</v>
      </c>
      <c r="C38" s="32" t="s">
        <v>93</v>
      </c>
      <c r="D38" s="33" t="s">
        <v>94</v>
      </c>
      <c r="E38" s="34">
        <v>23.22</v>
      </c>
      <c r="F38" s="34">
        <v>16.63</v>
      </c>
      <c r="G38" s="34">
        <v>35.38</v>
      </c>
      <c r="H38" s="34">
        <v>380.94</v>
      </c>
      <c r="I38" s="33">
        <v>0</v>
      </c>
      <c r="J38" s="33">
        <v>0.901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</row>
    <row r="39" ht="24" customHeight="1" spans="1:16">
      <c r="A39" s="30" t="s">
        <v>95</v>
      </c>
      <c r="B39" s="35" t="s">
        <v>24</v>
      </c>
      <c r="C39" s="32" t="s">
        <v>96</v>
      </c>
      <c r="D39" s="33" t="s">
        <v>28</v>
      </c>
      <c r="E39" s="34">
        <v>5.8</v>
      </c>
      <c r="F39" s="34">
        <v>5</v>
      </c>
      <c r="G39" s="34">
        <v>8</v>
      </c>
      <c r="H39" s="34">
        <v>100</v>
      </c>
      <c r="I39" s="33">
        <v>0.08</v>
      </c>
      <c r="J39" s="33">
        <v>1.4</v>
      </c>
      <c r="K39" s="33">
        <v>0.2</v>
      </c>
      <c r="L39" s="33">
        <v>240</v>
      </c>
      <c r="M39" s="33">
        <v>0.04</v>
      </c>
      <c r="N39" s="33">
        <v>28</v>
      </c>
      <c r="O39" s="33">
        <v>0</v>
      </c>
      <c r="P39" s="33">
        <v>180</v>
      </c>
    </row>
    <row r="40" ht="24" customHeight="1" spans="1:16">
      <c r="A40" s="30" t="s">
        <v>35</v>
      </c>
      <c r="B40" s="35" t="s">
        <v>24</v>
      </c>
      <c r="C40" s="32" t="s">
        <v>36</v>
      </c>
      <c r="D40" s="33" t="s">
        <v>37</v>
      </c>
      <c r="E40" s="34">
        <v>0.4</v>
      </c>
      <c r="F40" s="34">
        <v>0.4</v>
      </c>
      <c r="G40" s="34">
        <v>9.8</v>
      </c>
      <c r="H40" s="34">
        <v>47</v>
      </c>
      <c r="I40" s="33">
        <v>0.03</v>
      </c>
      <c r="J40" s="33">
        <v>10</v>
      </c>
      <c r="K40" s="33">
        <v>2.2</v>
      </c>
      <c r="L40" s="33">
        <v>16</v>
      </c>
      <c r="M40" s="33">
        <v>0</v>
      </c>
      <c r="N40" s="33">
        <v>9</v>
      </c>
      <c r="O40" s="33">
        <v>0.2</v>
      </c>
      <c r="P40" s="33">
        <v>11</v>
      </c>
    </row>
    <row r="41" ht="24" customHeight="1" spans="1:16">
      <c r="A41" s="36" t="s">
        <v>38</v>
      </c>
      <c r="B41" s="37"/>
      <c r="C41" s="37"/>
      <c r="D41" s="64" t="s">
        <v>97</v>
      </c>
      <c r="E41" s="63" t="s">
        <v>98</v>
      </c>
      <c r="F41" s="63" t="s">
        <v>99</v>
      </c>
      <c r="G41" s="63" t="s">
        <v>100</v>
      </c>
      <c r="H41" s="63" t="s">
        <v>101</v>
      </c>
      <c r="I41" s="64" t="s">
        <v>102</v>
      </c>
      <c r="J41" s="64" t="s">
        <v>103</v>
      </c>
      <c r="K41" s="64" t="s">
        <v>104</v>
      </c>
      <c r="L41" s="64" t="s">
        <v>105</v>
      </c>
      <c r="M41" s="64" t="s">
        <v>47</v>
      </c>
      <c r="N41" s="64" t="s">
        <v>106</v>
      </c>
      <c r="O41" s="64" t="s">
        <v>49</v>
      </c>
      <c r="P41" s="64" t="s">
        <v>107</v>
      </c>
    </row>
    <row r="42" ht="24" customHeight="1" spans="1:16">
      <c r="A42" s="28" t="s">
        <v>108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ht="24" customHeight="1" spans="1:16">
      <c r="A43" s="30" t="s">
        <v>109</v>
      </c>
      <c r="B43" s="31" t="s">
        <v>24</v>
      </c>
      <c r="C43" s="32" t="s">
        <v>110</v>
      </c>
      <c r="D43" s="33" t="s">
        <v>28</v>
      </c>
      <c r="E43" s="34">
        <v>16.94</v>
      </c>
      <c r="F43" s="34">
        <v>10.46</v>
      </c>
      <c r="G43" s="34">
        <v>35.74</v>
      </c>
      <c r="H43" s="34">
        <v>305.34</v>
      </c>
      <c r="I43" s="33">
        <v>0.1</v>
      </c>
      <c r="J43" s="33">
        <v>6.02</v>
      </c>
      <c r="K43" s="33">
        <v>1.98</v>
      </c>
      <c r="L43" s="33">
        <v>46.34</v>
      </c>
      <c r="M43" s="33">
        <v>0.02</v>
      </c>
      <c r="N43" s="33">
        <v>54.04</v>
      </c>
      <c r="O43" s="33">
        <v>0.5</v>
      </c>
      <c r="P43" s="33">
        <v>175.34</v>
      </c>
    </row>
    <row r="44" ht="24" customHeight="1" spans="1:16">
      <c r="A44" s="30" t="s">
        <v>74</v>
      </c>
      <c r="B44" s="35" t="s">
        <v>24</v>
      </c>
      <c r="C44" s="32" t="s">
        <v>111</v>
      </c>
      <c r="D44" s="33">
        <v>60</v>
      </c>
      <c r="E44" s="34">
        <f>D44*0.21/30</f>
        <v>0.42</v>
      </c>
      <c r="F44" s="34">
        <f>D44*0.03/30</f>
        <v>0.06</v>
      </c>
      <c r="G44" s="34">
        <f>D44*0.57/30</f>
        <v>1.14</v>
      </c>
      <c r="H44" s="34">
        <f>D44*3.6/30</f>
        <v>7.2</v>
      </c>
      <c r="I44" s="33">
        <v>0.012</v>
      </c>
      <c r="J44" s="33">
        <v>1.47</v>
      </c>
      <c r="K44" s="33">
        <v>0.15</v>
      </c>
      <c r="L44" s="33">
        <v>5.1</v>
      </c>
      <c r="M44" s="33">
        <v>0</v>
      </c>
      <c r="N44" s="33">
        <v>4.2</v>
      </c>
      <c r="O44" s="33">
        <v>0.03</v>
      </c>
      <c r="P44" s="33">
        <v>9</v>
      </c>
    </row>
    <row r="45" ht="25.5" customHeight="1" spans="1:16">
      <c r="A45" s="30" t="s">
        <v>112</v>
      </c>
      <c r="B45" s="35" t="s">
        <v>24</v>
      </c>
      <c r="C45" s="32" t="s">
        <v>113</v>
      </c>
      <c r="D45" s="33" t="s">
        <v>28</v>
      </c>
      <c r="E45" s="34">
        <v>0.44</v>
      </c>
      <c r="F45" s="34">
        <v>0.16</v>
      </c>
      <c r="G45" s="34">
        <v>28.2</v>
      </c>
      <c r="H45" s="34">
        <v>116.6</v>
      </c>
      <c r="I45" s="33">
        <v>0</v>
      </c>
      <c r="J45" s="33">
        <v>2.7</v>
      </c>
      <c r="K45" s="33">
        <v>0.8</v>
      </c>
      <c r="L45" s="33">
        <v>20.56</v>
      </c>
      <c r="M45" s="33">
        <v>0</v>
      </c>
      <c r="N45" s="33">
        <v>11.06</v>
      </c>
      <c r="O45" s="33">
        <v>0.12</v>
      </c>
      <c r="P45" s="33">
        <v>11.2</v>
      </c>
    </row>
    <row r="46" ht="24" customHeight="1" spans="1:16">
      <c r="A46" s="30" t="s">
        <v>29</v>
      </c>
      <c r="B46" s="35" t="s">
        <v>24</v>
      </c>
      <c r="C46" s="32" t="s">
        <v>30</v>
      </c>
      <c r="D46" s="33" t="s">
        <v>31</v>
      </c>
      <c r="E46" s="34">
        <v>2.77</v>
      </c>
      <c r="F46" s="34">
        <v>0.35</v>
      </c>
      <c r="G46" s="34">
        <v>16.9</v>
      </c>
      <c r="H46" s="34">
        <v>82.25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0.455</v>
      </c>
      <c r="P46" s="33">
        <v>0</v>
      </c>
    </row>
    <row r="47" ht="24" customHeight="1" spans="1:16">
      <c r="A47" s="30" t="s">
        <v>35</v>
      </c>
      <c r="B47" s="35" t="s">
        <v>24</v>
      </c>
      <c r="C47" s="32" t="s">
        <v>36</v>
      </c>
      <c r="D47" s="33" t="s">
        <v>37</v>
      </c>
      <c r="E47" s="34">
        <v>0.4</v>
      </c>
      <c r="F47" s="34">
        <v>0.4</v>
      </c>
      <c r="G47" s="34">
        <v>9.8</v>
      </c>
      <c r="H47" s="34">
        <v>47</v>
      </c>
      <c r="I47" s="33">
        <v>0.03</v>
      </c>
      <c r="J47" s="33">
        <v>10</v>
      </c>
      <c r="K47" s="33">
        <v>2.2</v>
      </c>
      <c r="L47" s="33">
        <v>16</v>
      </c>
      <c r="M47" s="33">
        <v>0</v>
      </c>
      <c r="N47" s="33">
        <v>9</v>
      </c>
      <c r="O47" s="33">
        <v>0.2</v>
      </c>
      <c r="P47" s="33">
        <v>11</v>
      </c>
    </row>
    <row r="48" ht="24" customHeight="1" spans="1:16">
      <c r="A48" s="36" t="s">
        <v>38</v>
      </c>
      <c r="B48" s="37"/>
      <c r="C48" s="37"/>
      <c r="D48" s="64" t="s">
        <v>57</v>
      </c>
      <c r="E48" s="63" t="s">
        <v>114</v>
      </c>
      <c r="F48" s="63" t="s">
        <v>115</v>
      </c>
      <c r="G48" s="63" t="s">
        <v>116</v>
      </c>
      <c r="H48" s="63" t="s">
        <v>117</v>
      </c>
      <c r="I48" s="64" t="s">
        <v>118</v>
      </c>
      <c r="J48" s="64" t="s">
        <v>119</v>
      </c>
      <c r="K48" s="64" t="s">
        <v>120</v>
      </c>
      <c r="L48" s="64" t="s">
        <v>121</v>
      </c>
      <c r="M48" s="64" t="s">
        <v>122</v>
      </c>
      <c r="N48" s="64" t="s">
        <v>123</v>
      </c>
      <c r="O48" s="64" t="s">
        <v>124</v>
      </c>
      <c r="P48" s="64" t="s">
        <v>125</v>
      </c>
    </row>
    <row r="49" ht="24" customHeight="1" spans="1:16">
      <c r="A49" s="28" t="s">
        <v>126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ht="24" customHeight="1" spans="1:16">
      <c r="A50" s="30">
        <v>204</v>
      </c>
      <c r="B50" s="31" t="s">
        <v>24</v>
      </c>
      <c r="C50" s="32" t="s">
        <v>25</v>
      </c>
      <c r="D50" s="33" t="s">
        <v>127</v>
      </c>
      <c r="E50" s="34">
        <v>5.74</v>
      </c>
      <c r="F50" s="34">
        <v>5.45</v>
      </c>
      <c r="G50" s="34">
        <v>34.92</v>
      </c>
      <c r="H50" s="34">
        <v>211.41</v>
      </c>
      <c r="I50" s="33">
        <v>0.09</v>
      </c>
      <c r="J50" s="33">
        <v>0</v>
      </c>
      <c r="K50" s="33">
        <v>1.14</v>
      </c>
      <c r="L50" s="33">
        <v>36.78</v>
      </c>
      <c r="M50" s="33">
        <v>0</v>
      </c>
      <c r="N50" s="33">
        <v>3.555</v>
      </c>
      <c r="O50" s="33">
        <v>0</v>
      </c>
      <c r="P50" s="33">
        <v>1.89</v>
      </c>
    </row>
    <row r="51" ht="24" customHeight="1" spans="1:16">
      <c r="A51" s="30" t="s">
        <v>26</v>
      </c>
      <c r="B51" s="35" t="s">
        <v>24</v>
      </c>
      <c r="C51" s="32" t="s">
        <v>27</v>
      </c>
      <c r="D51" s="33" t="s">
        <v>28</v>
      </c>
      <c r="E51" s="34">
        <v>0.12</v>
      </c>
      <c r="F51" s="34">
        <v>0.02</v>
      </c>
      <c r="G51" s="34">
        <v>13.7</v>
      </c>
      <c r="H51" s="34">
        <v>55.86</v>
      </c>
      <c r="I51" s="33">
        <v>0</v>
      </c>
      <c r="J51" s="33">
        <v>2.54</v>
      </c>
      <c r="K51" s="33">
        <v>0.32</v>
      </c>
      <c r="L51" s="33">
        <v>12.8</v>
      </c>
      <c r="M51" s="33">
        <v>0</v>
      </c>
      <c r="N51" s="33">
        <v>2.16</v>
      </c>
      <c r="O51" s="33">
        <v>0</v>
      </c>
      <c r="P51" s="33">
        <v>3.96</v>
      </c>
    </row>
    <row r="52" ht="24" customHeight="1" spans="1:16">
      <c r="A52" s="30" t="s">
        <v>29</v>
      </c>
      <c r="B52" s="35" t="s">
        <v>24</v>
      </c>
      <c r="C52" s="32" t="s">
        <v>30</v>
      </c>
      <c r="D52" s="33" t="s">
        <v>31</v>
      </c>
      <c r="E52" s="34">
        <v>2.77</v>
      </c>
      <c r="F52" s="34">
        <v>0.35</v>
      </c>
      <c r="G52" s="34">
        <v>16.9</v>
      </c>
      <c r="H52" s="34">
        <v>82.25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0.455</v>
      </c>
      <c r="P52" s="33">
        <v>0</v>
      </c>
    </row>
    <row r="53" ht="24" customHeight="1" spans="1:16">
      <c r="A53" s="30" t="s">
        <v>32</v>
      </c>
      <c r="B53" s="35" t="s">
        <v>24</v>
      </c>
      <c r="C53" s="32" t="s">
        <v>33</v>
      </c>
      <c r="D53" s="33" t="s">
        <v>34</v>
      </c>
      <c r="E53" s="34">
        <v>0.08</v>
      </c>
      <c r="F53" s="34">
        <v>7.25</v>
      </c>
      <c r="G53" s="34">
        <v>0.13</v>
      </c>
      <c r="H53" s="34">
        <v>66</v>
      </c>
      <c r="I53" s="33">
        <v>0</v>
      </c>
      <c r="J53" s="33">
        <v>0</v>
      </c>
      <c r="K53" s="33">
        <v>0.02</v>
      </c>
      <c r="L53" s="33">
        <v>2.4</v>
      </c>
      <c r="M53" s="33">
        <v>0.04</v>
      </c>
      <c r="N53" s="33">
        <v>0</v>
      </c>
      <c r="O53" s="33">
        <v>0.11</v>
      </c>
      <c r="P53" s="33">
        <v>3</v>
      </c>
    </row>
    <row r="54" ht="24" customHeight="1" spans="1:16">
      <c r="A54" s="30" t="s">
        <v>35</v>
      </c>
      <c r="B54" s="35" t="s">
        <v>24</v>
      </c>
      <c r="C54" s="32" t="s">
        <v>36</v>
      </c>
      <c r="D54" s="33" t="s">
        <v>37</v>
      </c>
      <c r="E54" s="34">
        <v>0.4</v>
      </c>
      <c r="F54" s="34">
        <v>0.4</v>
      </c>
      <c r="G54" s="34">
        <v>9.8</v>
      </c>
      <c r="H54" s="34">
        <v>47</v>
      </c>
      <c r="I54" s="33">
        <v>0.03</v>
      </c>
      <c r="J54" s="33">
        <v>10</v>
      </c>
      <c r="K54" s="33">
        <v>2.2</v>
      </c>
      <c r="L54" s="33">
        <v>16</v>
      </c>
      <c r="M54" s="33">
        <v>0</v>
      </c>
      <c r="N54" s="33">
        <v>9</v>
      </c>
      <c r="O54" s="33">
        <v>0.2</v>
      </c>
      <c r="P54" s="33">
        <v>11</v>
      </c>
    </row>
    <row r="55" ht="24" customHeight="1" spans="1:16">
      <c r="A55" s="36" t="s">
        <v>38</v>
      </c>
      <c r="B55" s="37"/>
      <c r="C55" s="37"/>
      <c r="D55" s="64" t="s">
        <v>128</v>
      </c>
      <c r="E55" s="63" t="s">
        <v>39</v>
      </c>
      <c r="F55" s="63" t="s">
        <v>40</v>
      </c>
      <c r="G55" s="63" t="s">
        <v>41</v>
      </c>
      <c r="H55" s="63" t="s">
        <v>42</v>
      </c>
      <c r="I55" s="64" t="s">
        <v>43</v>
      </c>
      <c r="J55" s="64" t="s">
        <v>44</v>
      </c>
      <c r="K55" s="64" t="s">
        <v>45</v>
      </c>
      <c r="L55" s="64" t="s">
        <v>46</v>
      </c>
      <c r="M55" s="64" t="s">
        <v>47</v>
      </c>
      <c r="N55" s="64" t="s">
        <v>48</v>
      </c>
      <c r="O55" s="64" t="s">
        <v>49</v>
      </c>
      <c r="P55" s="64" t="s">
        <v>50</v>
      </c>
    </row>
    <row r="56" ht="24" customHeight="1" spans="1:16">
      <c r="A56" s="28" t="s">
        <v>129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ht="33.75" customHeight="1" spans="1:16">
      <c r="A57" s="30" t="s">
        <v>130</v>
      </c>
      <c r="B57" s="31" t="s">
        <v>24</v>
      </c>
      <c r="C57" s="32" t="s">
        <v>131</v>
      </c>
      <c r="D57" s="33" t="s">
        <v>54</v>
      </c>
      <c r="E57" s="34">
        <v>6.23</v>
      </c>
      <c r="F57" s="34">
        <v>9.66</v>
      </c>
      <c r="G57" s="34">
        <v>42.75</v>
      </c>
      <c r="H57" s="34">
        <v>283.78</v>
      </c>
      <c r="I57" s="33">
        <v>0.088</v>
      </c>
      <c r="J57" s="33">
        <v>1.298</v>
      </c>
      <c r="K57" s="33">
        <v>0.55</v>
      </c>
      <c r="L57" s="33">
        <v>140.646</v>
      </c>
      <c r="M57" s="33">
        <v>0</v>
      </c>
      <c r="N57" s="33">
        <v>6.798</v>
      </c>
      <c r="O57" s="33">
        <v>0.462</v>
      </c>
      <c r="P57" s="33">
        <v>27.918</v>
      </c>
    </row>
    <row r="58" ht="24" customHeight="1" spans="1:16">
      <c r="A58" s="30" t="s">
        <v>55</v>
      </c>
      <c r="B58" s="35" t="s">
        <v>24</v>
      </c>
      <c r="C58" s="32" t="s">
        <v>56</v>
      </c>
      <c r="D58" s="33" t="s">
        <v>28</v>
      </c>
      <c r="E58" s="34">
        <v>3.16</v>
      </c>
      <c r="F58" s="34">
        <v>2.68</v>
      </c>
      <c r="G58" s="34">
        <v>15.94</v>
      </c>
      <c r="H58" s="34">
        <v>100.6</v>
      </c>
      <c r="I58" s="33">
        <v>0.04</v>
      </c>
      <c r="J58" s="33">
        <v>1.3</v>
      </c>
      <c r="K58" s="33">
        <v>0.14</v>
      </c>
      <c r="L58" s="33">
        <v>125.78</v>
      </c>
      <c r="M58" s="33">
        <v>0.02</v>
      </c>
      <c r="N58" s="33">
        <v>14</v>
      </c>
      <c r="O58" s="33">
        <v>0</v>
      </c>
      <c r="P58" s="33">
        <v>90</v>
      </c>
    </row>
    <row r="59" ht="24" customHeight="1" spans="1:16">
      <c r="A59" s="30" t="s">
        <v>29</v>
      </c>
      <c r="B59" s="35" t="s">
        <v>24</v>
      </c>
      <c r="C59" s="32" t="s">
        <v>30</v>
      </c>
      <c r="D59" s="33" t="s">
        <v>31</v>
      </c>
      <c r="E59" s="34">
        <v>2.77</v>
      </c>
      <c r="F59" s="34">
        <v>0.35</v>
      </c>
      <c r="G59" s="34">
        <v>16.9</v>
      </c>
      <c r="H59" s="34">
        <v>82.25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0.455</v>
      </c>
      <c r="P59" s="33">
        <v>0</v>
      </c>
    </row>
    <row r="60" ht="24" customHeight="1" spans="1:16">
      <c r="A60" s="30" t="s">
        <v>32</v>
      </c>
      <c r="B60" s="35" t="s">
        <v>24</v>
      </c>
      <c r="C60" s="32" t="s">
        <v>33</v>
      </c>
      <c r="D60" s="33" t="s">
        <v>34</v>
      </c>
      <c r="E60" s="34">
        <v>0.08</v>
      </c>
      <c r="F60" s="34">
        <v>7.25</v>
      </c>
      <c r="G60" s="34">
        <v>0.13</v>
      </c>
      <c r="H60" s="34">
        <v>66</v>
      </c>
      <c r="I60" s="33">
        <v>0</v>
      </c>
      <c r="J60" s="33">
        <v>0</v>
      </c>
      <c r="K60" s="33">
        <v>0.02</v>
      </c>
      <c r="L60" s="33">
        <v>2.4</v>
      </c>
      <c r="M60" s="33">
        <v>0.04</v>
      </c>
      <c r="N60" s="33">
        <v>0</v>
      </c>
      <c r="O60" s="33">
        <v>0.11</v>
      </c>
      <c r="P60" s="33">
        <v>3</v>
      </c>
    </row>
    <row r="61" ht="24" customHeight="1" spans="1:16">
      <c r="A61" s="30" t="s">
        <v>132</v>
      </c>
      <c r="B61" s="35" t="s">
        <v>24</v>
      </c>
      <c r="C61" s="32" t="s">
        <v>133</v>
      </c>
      <c r="D61" s="33" t="s">
        <v>134</v>
      </c>
      <c r="E61" s="34">
        <v>6.96</v>
      </c>
      <c r="F61" s="34">
        <v>8.85</v>
      </c>
      <c r="G61" s="34">
        <v>0</v>
      </c>
      <c r="H61" s="34">
        <v>108</v>
      </c>
      <c r="I61" s="33">
        <v>0.009</v>
      </c>
      <c r="J61" s="33">
        <v>0.21</v>
      </c>
      <c r="K61" s="33">
        <v>0.3</v>
      </c>
      <c r="L61" s="33">
        <v>264</v>
      </c>
      <c r="M61" s="33">
        <v>0.078</v>
      </c>
      <c r="N61" s="33">
        <v>10.5</v>
      </c>
      <c r="O61" s="33">
        <v>0.15</v>
      </c>
      <c r="P61" s="33">
        <v>150</v>
      </c>
    </row>
    <row r="62" ht="24" customHeight="1" spans="1:16">
      <c r="A62" s="36" t="s">
        <v>38</v>
      </c>
      <c r="B62" s="37"/>
      <c r="C62" s="37"/>
      <c r="D62" s="64" t="s">
        <v>128</v>
      </c>
      <c r="E62" s="63" t="s">
        <v>135</v>
      </c>
      <c r="F62" s="63" t="s">
        <v>136</v>
      </c>
      <c r="G62" s="63" t="s">
        <v>137</v>
      </c>
      <c r="H62" s="63" t="s">
        <v>138</v>
      </c>
      <c r="I62" s="64" t="s">
        <v>139</v>
      </c>
      <c r="J62" s="64" t="s">
        <v>140</v>
      </c>
      <c r="K62" s="64" t="s">
        <v>141</v>
      </c>
      <c r="L62" s="64" t="s">
        <v>142</v>
      </c>
      <c r="M62" s="64" t="s">
        <v>143</v>
      </c>
      <c r="N62" s="64" t="s">
        <v>144</v>
      </c>
      <c r="O62" s="64" t="s">
        <v>145</v>
      </c>
      <c r="P62" s="64" t="s">
        <v>146</v>
      </c>
    </row>
    <row r="63" ht="24" customHeight="1" spans="1:16">
      <c r="A63" s="28" t="s">
        <v>147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ht="24" customHeight="1" spans="1:16">
      <c r="A64" s="30" t="s">
        <v>148</v>
      </c>
      <c r="B64" s="31" t="s">
        <v>24</v>
      </c>
      <c r="C64" s="32" t="s">
        <v>149</v>
      </c>
      <c r="D64" s="33" t="s">
        <v>150</v>
      </c>
      <c r="E64" s="34">
        <v>3.48</v>
      </c>
      <c r="F64" s="34">
        <v>3.43</v>
      </c>
      <c r="G64" s="34">
        <v>14.62</v>
      </c>
      <c r="H64" s="34">
        <v>105.45</v>
      </c>
      <c r="I64" s="33">
        <v>0.06</v>
      </c>
      <c r="J64" s="33">
        <v>78.12</v>
      </c>
      <c r="K64" s="33">
        <v>1.2</v>
      </c>
      <c r="L64" s="33">
        <v>92.55</v>
      </c>
      <c r="M64" s="33">
        <v>0</v>
      </c>
      <c r="N64" s="33">
        <v>28.725</v>
      </c>
      <c r="O64" s="33">
        <v>0.18</v>
      </c>
      <c r="P64" s="33">
        <v>57.9</v>
      </c>
    </row>
    <row r="65" ht="24" customHeight="1" spans="1:16">
      <c r="A65" s="30" t="s">
        <v>151</v>
      </c>
      <c r="B65" s="35" t="s">
        <v>24</v>
      </c>
      <c r="C65" s="32" t="s">
        <v>152</v>
      </c>
      <c r="D65" s="33" t="s">
        <v>153</v>
      </c>
      <c r="E65" s="34">
        <v>7.46</v>
      </c>
      <c r="F65" s="34">
        <v>8.29</v>
      </c>
      <c r="G65" s="34">
        <v>9.44</v>
      </c>
      <c r="H65" s="34">
        <v>142</v>
      </c>
      <c r="I65" s="33">
        <v>0.055</v>
      </c>
      <c r="J65" s="33">
        <v>0.407</v>
      </c>
      <c r="K65" s="33">
        <v>0.682</v>
      </c>
      <c r="L65" s="33">
        <v>23.65</v>
      </c>
      <c r="M65" s="33">
        <v>0.033</v>
      </c>
      <c r="N65" s="33">
        <v>16.5</v>
      </c>
      <c r="O65" s="33">
        <v>0.451</v>
      </c>
      <c r="P65" s="33">
        <v>83.138</v>
      </c>
    </row>
    <row r="66" ht="24" customHeight="1" spans="1:16">
      <c r="A66" s="30" t="s">
        <v>74</v>
      </c>
      <c r="B66" s="35" t="s">
        <v>24</v>
      </c>
      <c r="C66" s="32" t="s">
        <v>75</v>
      </c>
      <c r="D66" s="33">
        <v>60</v>
      </c>
      <c r="E66" s="34">
        <f>D66*0.33/30</f>
        <v>0.66</v>
      </c>
      <c r="F66" s="34">
        <f>D66*0.06/30</f>
        <v>0.12</v>
      </c>
      <c r="G66" s="34">
        <f>D66*1.14/30</f>
        <v>2.28</v>
      </c>
      <c r="H66" s="34">
        <f>D66*6.6/30</f>
        <v>13.2</v>
      </c>
      <c r="I66" s="33">
        <v>0.018</v>
      </c>
      <c r="J66" s="33">
        <v>5.25</v>
      </c>
      <c r="K66" s="33">
        <v>0.27</v>
      </c>
      <c r="L66" s="33">
        <v>4.2</v>
      </c>
      <c r="M66" s="33">
        <v>0</v>
      </c>
      <c r="N66" s="33">
        <v>6</v>
      </c>
      <c r="O66" s="33">
        <v>0.21</v>
      </c>
      <c r="P66" s="33">
        <v>7.8</v>
      </c>
    </row>
    <row r="67" ht="24" customHeight="1" spans="1:16">
      <c r="A67" s="30" t="s">
        <v>76</v>
      </c>
      <c r="B67" s="35" t="s">
        <v>24</v>
      </c>
      <c r="C67" s="32" t="s">
        <v>154</v>
      </c>
      <c r="D67" s="33" t="s">
        <v>28</v>
      </c>
      <c r="E67" s="34">
        <v>0.82</v>
      </c>
      <c r="F67" s="34">
        <v>0.16</v>
      </c>
      <c r="G67" s="34">
        <v>26.2</v>
      </c>
      <c r="H67" s="34">
        <v>110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</row>
    <row r="68" ht="24" customHeight="1" spans="1:16">
      <c r="A68" s="30" t="s">
        <v>29</v>
      </c>
      <c r="B68" s="35" t="s">
        <v>24</v>
      </c>
      <c r="C68" s="32" t="s">
        <v>30</v>
      </c>
      <c r="D68" s="33" t="s">
        <v>31</v>
      </c>
      <c r="E68" s="34">
        <v>2.77</v>
      </c>
      <c r="F68" s="34">
        <v>0.35</v>
      </c>
      <c r="G68" s="34">
        <v>16.9</v>
      </c>
      <c r="H68" s="34">
        <v>82.25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0.455</v>
      </c>
      <c r="P68" s="33">
        <v>0</v>
      </c>
    </row>
    <row r="69" ht="24" customHeight="1" spans="1:16">
      <c r="A69" s="30" t="s">
        <v>35</v>
      </c>
      <c r="B69" s="35" t="s">
        <v>24</v>
      </c>
      <c r="C69" s="32" t="s">
        <v>36</v>
      </c>
      <c r="D69" s="33" t="s">
        <v>37</v>
      </c>
      <c r="E69" s="34">
        <v>0.4</v>
      </c>
      <c r="F69" s="34">
        <v>0.4</v>
      </c>
      <c r="G69" s="34">
        <v>9.8</v>
      </c>
      <c r="H69" s="34">
        <v>47</v>
      </c>
      <c r="I69" s="33">
        <v>0.03</v>
      </c>
      <c r="J69" s="33">
        <v>10</v>
      </c>
      <c r="K69" s="33">
        <v>2.2</v>
      </c>
      <c r="L69" s="33">
        <v>16</v>
      </c>
      <c r="M69" s="33">
        <v>0</v>
      </c>
      <c r="N69" s="33">
        <v>9</v>
      </c>
      <c r="O69" s="33">
        <v>0.2</v>
      </c>
      <c r="P69" s="33">
        <v>11</v>
      </c>
    </row>
    <row r="70" ht="24" customHeight="1" spans="1:16">
      <c r="A70" s="36" t="s">
        <v>38</v>
      </c>
      <c r="B70" s="37"/>
      <c r="C70" s="37"/>
      <c r="D70" s="64" t="s">
        <v>155</v>
      </c>
      <c r="E70" s="63" t="s">
        <v>156</v>
      </c>
      <c r="F70" s="63" t="s">
        <v>157</v>
      </c>
      <c r="G70" s="63" t="s">
        <v>158</v>
      </c>
      <c r="H70" s="63" t="s">
        <v>159</v>
      </c>
      <c r="I70" s="64" t="s">
        <v>160</v>
      </c>
      <c r="J70" s="64" t="s">
        <v>161</v>
      </c>
      <c r="K70" s="64" t="s">
        <v>162</v>
      </c>
      <c r="L70" s="64" t="s">
        <v>163</v>
      </c>
      <c r="M70" s="64" t="s">
        <v>164</v>
      </c>
      <c r="N70" s="64" t="s">
        <v>165</v>
      </c>
      <c r="O70" s="64" t="s">
        <v>166</v>
      </c>
      <c r="P70" s="64" t="s">
        <v>167</v>
      </c>
    </row>
    <row r="71" ht="24" customHeight="1" spans="1:16">
      <c r="A71" s="28" t="s">
        <v>168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ht="24" customHeight="1" spans="1:16">
      <c r="A72" s="30" t="s">
        <v>169</v>
      </c>
      <c r="B72" s="31" t="s">
        <v>24</v>
      </c>
      <c r="C72" s="32" t="s">
        <v>170</v>
      </c>
      <c r="D72" s="33" t="s">
        <v>94</v>
      </c>
      <c r="E72" s="34">
        <v>17.7</v>
      </c>
      <c r="F72" s="34">
        <v>16.78</v>
      </c>
      <c r="G72" s="34">
        <v>55.61</v>
      </c>
      <c r="H72" s="34">
        <v>444.43</v>
      </c>
      <c r="I72" s="33">
        <v>0.119</v>
      </c>
      <c r="J72" s="33">
        <v>1.36</v>
      </c>
      <c r="K72" s="33">
        <v>1.139</v>
      </c>
      <c r="L72" s="33">
        <v>291.567</v>
      </c>
      <c r="M72" s="33">
        <v>0.068</v>
      </c>
      <c r="N72" s="33">
        <v>45.832</v>
      </c>
      <c r="O72" s="33">
        <v>2.703</v>
      </c>
      <c r="P72" s="33">
        <v>298.86</v>
      </c>
    </row>
    <row r="73" ht="24" customHeight="1" spans="1:16">
      <c r="A73" s="30" t="s">
        <v>171</v>
      </c>
      <c r="B73" s="35" t="s">
        <v>24</v>
      </c>
      <c r="C73" s="32" t="s">
        <v>96</v>
      </c>
      <c r="D73" s="33" t="s">
        <v>28</v>
      </c>
      <c r="E73" s="34">
        <v>5.8</v>
      </c>
      <c r="F73" s="34">
        <v>5</v>
      </c>
      <c r="G73" s="34">
        <v>8</v>
      </c>
      <c r="H73" s="34">
        <v>100</v>
      </c>
      <c r="I73" s="33">
        <v>0.08</v>
      </c>
      <c r="J73" s="33">
        <v>1.4</v>
      </c>
      <c r="K73" s="33">
        <v>0.2</v>
      </c>
      <c r="L73" s="33">
        <v>240</v>
      </c>
      <c r="M73" s="33">
        <v>0.04</v>
      </c>
      <c r="N73" s="33">
        <v>28</v>
      </c>
      <c r="O73" s="33">
        <v>0</v>
      </c>
      <c r="P73" s="33">
        <v>180</v>
      </c>
    </row>
    <row r="74" ht="24" customHeight="1" spans="1:16">
      <c r="A74" s="30" t="s">
        <v>35</v>
      </c>
      <c r="B74" s="35" t="s">
        <v>24</v>
      </c>
      <c r="C74" s="32" t="s">
        <v>36</v>
      </c>
      <c r="D74" s="33" t="s">
        <v>37</v>
      </c>
      <c r="E74" s="34">
        <v>0.4</v>
      </c>
      <c r="F74" s="34">
        <v>0.4</v>
      </c>
      <c r="G74" s="34">
        <v>9.8</v>
      </c>
      <c r="H74" s="34">
        <v>47</v>
      </c>
      <c r="I74" s="33">
        <v>0.03</v>
      </c>
      <c r="J74" s="33">
        <v>10</v>
      </c>
      <c r="K74" s="33">
        <v>2.2</v>
      </c>
      <c r="L74" s="33">
        <v>16</v>
      </c>
      <c r="M74" s="33">
        <v>0</v>
      </c>
      <c r="N74" s="33">
        <v>9</v>
      </c>
      <c r="O74" s="33">
        <v>0.2</v>
      </c>
      <c r="P74" s="33">
        <v>11</v>
      </c>
    </row>
    <row r="75" ht="24" customHeight="1" spans="1:16">
      <c r="A75" s="36" t="s">
        <v>38</v>
      </c>
      <c r="B75" s="37"/>
      <c r="C75" s="37"/>
      <c r="D75" s="64" t="s">
        <v>172</v>
      </c>
      <c r="E75" s="63" t="s">
        <v>173</v>
      </c>
      <c r="F75" s="63" t="s">
        <v>174</v>
      </c>
      <c r="G75" s="63" t="s">
        <v>175</v>
      </c>
      <c r="H75" s="63" t="s">
        <v>176</v>
      </c>
      <c r="I75" s="64" t="s">
        <v>177</v>
      </c>
      <c r="J75" s="64" t="s">
        <v>178</v>
      </c>
      <c r="K75" s="64" t="s">
        <v>179</v>
      </c>
      <c r="L75" s="64" t="s">
        <v>180</v>
      </c>
      <c r="M75" s="64" t="s">
        <v>181</v>
      </c>
      <c r="N75" s="64" t="s">
        <v>182</v>
      </c>
      <c r="O75" s="64" t="s">
        <v>183</v>
      </c>
      <c r="P75" s="64" t="s">
        <v>184</v>
      </c>
    </row>
    <row r="76" ht="24" customHeight="1" spans="1:16">
      <c r="A76" s="28" t="s">
        <v>185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ht="24" customHeight="1" spans="1:16">
      <c r="A77" s="30" t="s">
        <v>74</v>
      </c>
      <c r="B77" s="31" t="s">
        <v>24</v>
      </c>
      <c r="C77" s="32" t="s">
        <v>111</v>
      </c>
      <c r="D77" s="33">
        <v>60</v>
      </c>
      <c r="E77" s="34">
        <f>D77*0.21/30</f>
        <v>0.42</v>
      </c>
      <c r="F77" s="34">
        <f>D77*0.03/30</f>
        <v>0.06</v>
      </c>
      <c r="G77" s="34">
        <f>D77*0.57/30</f>
        <v>1.14</v>
      </c>
      <c r="H77" s="34">
        <f>D77*3.6/30</f>
        <v>7.2</v>
      </c>
      <c r="I77" s="33">
        <v>0.012</v>
      </c>
      <c r="J77" s="33">
        <v>1.47</v>
      </c>
      <c r="K77" s="33">
        <v>0.15</v>
      </c>
      <c r="L77" s="33">
        <v>5.1</v>
      </c>
      <c r="M77" s="33">
        <v>0</v>
      </c>
      <c r="N77" s="33">
        <v>4.2</v>
      </c>
      <c r="O77" s="33">
        <v>0.03</v>
      </c>
      <c r="P77" s="33">
        <v>9</v>
      </c>
    </row>
    <row r="78" ht="24" customHeight="1" spans="1:16">
      <c r="A78" s="30" t="s">
        <v>186</v>
      </c>
      <c r="B78" s="35" t="s">
        <v>24</v>
      </c>
      <c r="C78" s="32" t="s">
        <v>187</v>
      </c>
      <c r="D78" s="33">
        <v>150</v>
      </c>
      <c r="E78" s="34">
        <v>13.21</v>
      </c>
      <c r="F78" s="34">
        <v>6.07</v>
      </c>
      <c r="G78" s="34">
        <v>4.56</v>
      </c>
      <c r="H78" s="34">
        <v>133.2</v>
      </c>
      <c r="I78" s="33">
        <v>0.048</v>
      </c>
      <c r="J78" s="33">
        <v>5.652</v>
      </c>
      <c r="K78" s="33">
        <v>0.696</v>
      </c>
      <c r="L78" s="33">
        <v>37.716</v>
      </c>
      <c r="M78" s="33">
        <v>0.012</v>
      </c>
      <c r="N78" s="33">
        <v>31.164</v>
      </c>
      <c r="O78" s="33">
        <v>4.116</v>
      </c>
      <c r="P78" s="33">
        <v>191.244</v>
      </c>
    </row>
    <row r="79" ht="24" customHeight="1" spans="1:16">
      <c r="A79" s="30" t="s">
        <v>72</v>
      </c>
      <c r="B79" s="35" t="s">
        <v>24</v>
      </c>
      <c r="C79" s="32" t="s">
        <v>188</v>
      </c>
      <c r="D79" s="42">
        <v>150</v>
      </c>
      <c r="E79" s="43">
        <v>8.77</v>
      </c>
      <c r="F79" s="43">
        <v>2.3</v>
      </c>
      <c r="G79" s="43">
        <v>49.71</v>
      </c>
      <c r="H79" s="43">
        <v>254</v>
      </c>
      <c r="I79" s="42">
        <v>0.208</v>
      </c>
      <c r="J79" s="42">
        <v>0</v>
      </c>
      <c r="K79" s="42">
        <v>4.736</v>
      </c>
      <c r="L79" s="42">
        <v>24.288</v>
      </c>
      <c r="M79" s="42">
        <v>0</v>
      </c>
      <c r="N79" s="42">
        <v>140.512</v>
      </c>
      <c r="O79" s="42">
        <v>0.4</v>
      </c>
      <c r="P79" s="42">
        <v>207.344</v>
      </c>
    </row>
    <row r="80" ht="24" customHeight="1" spans="1:16">
      <c r="A80" s="30" t="s">
        <v>26</v>
      </c>
      <c r="B80" s="35" t="s">
        <v>24</v>
      </c>
      <c r="C80" s="32" t="s">
        <v>27</v>
      </c>
      <c r="D80" s="33" t="s">
        <v>28</v>
      </c>
      <c r="E80" s="34">
        <v>0.12</v>
      </c>
      <c r="F80" s="34">
        <v>0.02</v>
      </c>
      <c r="G80" s="34">
        <v>13.7</v>
      </c>
      <c r="H80" s="34">
        <v>55.86</v>
      </c>
      <c r="I80" s="33">
        <v>0</v>
      </c>
      <c r="J80" s="33">
        <v>2.54</v>
      </c>
      <c r="K80" s="33">
        <v>0.32</v>
      </c>
      <c r="L80" s="33">
        <v>12.8</v>
      </c>
      <c r="M80" s="33">
        <v>0</v>
      </c>
      <c r="N80" s="33">
        <v>2.16</v>
      </c>
      <c r="O80" s="33">
        <v>0</v>
      </c>
      <c r="P80" s="33">
        <v>3.96</v>
      </c>
    </row>
    <row r="81" ht="24" customHeight="1" spans="1:16">
      <c r="A81" s="30" t="s">
        <v>29</v>
      </c>
      <c r="B81" s="35" t="s">
        <v>24</v>
      </c>
      <c r="C81" s="32" t="s">
        <v>30</v>
      </c>
      <c r="D81" s="33" t="s">
        <v>31</v>
      </c>
      <c r="E81" s="34">
        <v>2.77</v>
      </c>
      <c r="F81" s="34">
        <v>0.35</v>
      </c>
      <c r="G81" s="34">
        <v>16.9</v>
      </c>
      <c r="H81" s="34">
        <v>82.25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0.455</v>
      </c>
      <c r="P81" s="33">
        <v>0</v>
      </c>
    </row>
    <row r="82" ht="24" customHeight="1" spans="1:16">
      <c r="A82" s="30" t="s">
        <v>35</v>
      </c>
      <c r="B82" s="35" t="s">
        <v>24</v>
      </c>
      <c r="C82" s="32" t="s">
        <v>36</v>
      </c>
      <c r="D82" s="33" t="s">
        <v>37</v>
      </c>
      <c r="E82" s="34">
        <v>0.4</v>
      </c>
      <c r="F82" s="34">
        <v>0.4</v>
      </c>
      <c r="G82" s="34">
        <v>9.8</v>
      </c>
      <c r="H82" s="34">
        <v>47</v>
      </c>
      <c r="I82" s="33">
        <v>0.03</v>
      </c>
      <c r="J82" s="33">
        <v>10</v>
      </c>
      <c r="K82" s="33">
        <v>2.2</v>
      </c>
      <c r="L82" s="33">
        <v>16</v>
      </c>
      <c r="M82" s="33">
        <v>0</v>
      </c>
      <c r="N82" s="33">
        <v>9</v>
      </c>
      <c r="O82" s="33">
        <v>0.2</v>
      </c>
      <c r="P82" s="33">
        <v>11</v>
      </c>
    </row>
    <row r="83" ht="24" customHeight="1" spans="1:16">
      <c r="A83" s="36" t="s">
        <v>38</v>
      </c>
      <c r="B83" s="37"/>
      <c r="C83" s="37"/>
      <c r="D83" s="64" t="s">
        <v>189</v>
      </c>
      <c r="E83" s="63" t="s">
        <v>190</v>
      </c>
      <c r="F83" s="63" t="s">
        <v>191</v>
      </c>
      <c r="G83" s="63" t="s">
        <v>192</v>
      </c>
      <c r="H83" s="63" t="s">
        <v>193</v>
      </c>
      <c r="I83" s="64" t="s">
        <v>194</v>
      </c>
      <c r="J83" s="64" t="s">
        <v>195</v>
      </c>
      <c r="K83" s="64" t="s">
        <v>196</v>
      </c>
      <c r="L83" s="64" t="s">
        <v>197</v>
      </c>
      <c r="M83" s="64" t="s">
        <v>198</v>
      </c>
      <c r="N83" s="64" t="s">
        <v>199</v>
      </c>
      <c r="O83" s="64" t="s">
        <v>200</v>
      </c>
      <c r="P83" s="64" t="s">
        <v>201</v>
      </c>
    </row>
    <row r="84" ht="24" customHeight="1" spans="1:16">
      <c r="A84" s="28" t="s">
        <v>202</v>
      </c>
      <c r="B84" s="29"/>
      <c r="C84" s="29"/>
      <c r="D84" s="44">
        <f t="shared" ref="D84:P84" si="0">D22+D29+D36+D41+D48+D55+D62+D70+D75+D83</f>
        <v>5475</v>
      </c>
      <c r="E84" s="44">
        <f t="shared" si="0"/>
        <v>192.31</v>
      </c>
      <c r="F84" s="44">
        <f t="shared" si="0"/>
        <v>212.48</v>
      </c>
      <c r="G84" s="44">
        <f t="shared" si="0"/>
        <v>772.75</v>
      </c>
      <c r="H84" s="44">
        <f t="shared" si="0"/>
        <v>5809.34</v>
      </c>
      <c r="I84" s="44">
        <f t="shared" si="0"/>
        <v>1.943</v>
      </c>
      <c r="J84" s="44">
        <f t="shared" si="0"/>
        <v>251.694</v>
      </c>
      <c r="K84" s="44">
        <f t="shared" si="0"/>
        <v>38.699</v>
      </c>
      <c r="L84" s="44">
        <f t="shared" si="0"/>
        <v>2454.403</v>
      </c>
      <c r="M84" s="44">
        <f t="shared" si="0"/>
        <v>0.551</v>
      </c>
      <c r="N84" s="44">
        <f t="shared" si="0"/>
        <v>525.041</v>
      </c>
      <c r="O84" s="44">
        <f t="shared" si="0"/>
        <v>17.023</v>
      </c>
      <c r="P84" s="44">
        <f t="shared" si="0"/>
        <v>2272.594</v>
      </c>
    </row>
    <row r="85" ht="24" customHeight="1" spans="1:16">
      <c r="A85" s="36" t="s">
        <v>203</v>
      </c>
      <c r="B85" s="37"/>
      <c r="C85" s="37"/>
      <c r="D85" s="33">
        <f>D84/10</f>
        <v>547.5</v>
      </c>
      <c r="E85" s="33">
        <f>E84/10</f>
        <v>19.231</v>
      </c>
      <c r="F85" s="33">
        <f t="shared" ref="F85:P85" si="1">F84/10</f>
        <v>21.248</v>
      </c>
      <c r="G85" s="33">
        <f t="shared" si="1"/>
        <v>77.275</v>
      </c>
      <c r="H85" s="33">
        <f t="shared" si="1"/>
        <v>580.934</v>
      </c>
      <c r="I85" s="33">
        <f t="shared" si="1"/>
        <v>0.1943</v>
      </c>
      <c r="J85" s="33">
        <f t="shared" si="1"/>
        <v>25.1694</v>
      </c>
      <c r="K85" s="33">
        <f t="shared" si="1"/>
        <v>3.8699</v>
      </c>
      <c r="L85" s="33">
        <f t="shared" si="1"/>
        <v>245.4403</v>
      </c>
      <c r="M85" s="33">
        <f t="shared" si="1"/>
        <v>0.0551</v>
      </c>
      <c r="N85" s="33">
        <f t="shared" si="1"/>
        <v>52.5041</v>
      </c>
      <c r="O85" s="33">
        <f t="shared" si="1"/>
        <v>1.7023</v>
      </c>
      <c r="P85" s="33">
        <f t="shared" si="1"/>
        <v>227.2594</v>
      </c>
    </row>
    <row r="86" s="3" customFormat="1" ht="24" customHeight="1" spans="1:16">
      <c r="A86" s="45" t="s">
        <v>204</v>
      </c>
      <c r="B86" s="46"/>
      <c r="C86" s="47"/>
      <c r="D86" s="48"/>
      <c r="E86" s="65" t="s">
        <v>205</v>
      </c>
      <c r="F86" s="65" t="s">
        <v>206</v>
      </c>
      <c r="G86" s="65" t="s">
        <v>207</v>
      </c>
      <c r="H86" s="65" t="s">
        <v>208</v>
      </c>
      <c r="I86" s="66" t="s">
        <v>209</v>
      </c>
      <c r="J86" s="66" t="s">
        <v>210</v>
      </c>
      <c r="K86" s="66" t="s">
        <v>211</v>
      </c>
      <c r="L86" s="66" t="s">
        <v>212</v>
      </c>
      <c r="M86" s="66" t="s">
        <v>213</v>
      </c>
      <c r="N86" s="66" t="s">
        <v>214</v>
      </c>
      <c r="O86" s="66" t="s">
        <v>215</v>
      </c>
      <c r="P86" s="66" t="s">
        <v>216</v>
      </c>
    </row>
    <row r="87" ht="24" customHeight="1" spans="1:16">
      <c r="A87" s="50"/>
      <c r="B87" s="51" t="s">
        <v>217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ht="24" customHeight="1" spans="1:16">
      <c r="A88" s="50"/>
      <c r="B88" s="52" t="s">
        <v>218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</row>
    <row r="89" ht="58.5" customHeight="1" spans="1:16">
      <c r="A89" s="50"/>
      <c r="B89" s="53" t="s">
        <v>219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</row>
    <row r="90" ht="24" customHeight="1" spans="1:16">
      <c r="A90" s="50"/>
      <c r="B90" s="52" t="s">
        <v>220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</row>
    <row r="91" ht="24" customHeight="1" spans="1:16">
      <c r="A91" s="50"/>
      <c r="B91" s="54" t="s">
        <v>221</v>
      </c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</row>
    <row r="92" ht="24" customHeight="1" spans="1:16">
      <c r="A92" s="50"/>
      <c r="B92" s="54" t="s">
        <v>222</v>
      </c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ht="24" customHeight="1" spans="1:16">
      <c r="A93" s="50"/>
      <c r="B93" s="54" t="s">
        <v>223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</row>
    <row r="94" ht="24" customHeight="1" spans="1:16">
      <c r="A94" s="50"/>
      <c r="B94" s="55" t="s">
        <v>224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 ht="24" customHeight="1" spans="1:16">
      <c r="A95" s="50"/>
      <c r="B95" s="55" t="s">
        <v>225</v>
      </c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 ht="24" customHeight="1" spans="1:16">
      <c r="A96" s="50"/>
      <c r="B96" s="55" t="s">
        <v>226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ht="24" customHeight="1" spans="1:16">
      <c r="A97" s="50"/>
      <c r="B97" s="55" t="s">
        <v>227</v>
      </c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 ht="24" customHeight="1" spans="1:16">
      <c r="A98" s="50"/>
      <c r="B98" s="55" t="s">
        <v>228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 ht="24" customHeight="1" spans="1:16">
      <c r="A99" s="50"/>
      <c r="B99" s="56" t="s">
        <v>229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ht="24" customHeight="1" spans="1:16">
      <c r="A100" s="50"/>
      <c r="B100" s="55" t="s">
        <v>230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 ht="24" customHeight="1" spans="1:16">
      <c r="A101" s="50"/>
      <c r="B101" s="56" t="s">
        <v>231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ht="24" customHeight="1" spans="1:16">
      <c r="A102" s="50"/>
      <c r="B102" s="56" t="s">
        <v>232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ht="24" customHeight="1" spans="1:16">
      <c r="A103" s="50"/>
      <c r="B103" s="57" t="s">
        <v>233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</row>
    <row r="104" ht="38.25" customHeight="1" spans="1:16">
      <c r="A104" s="50"/>
      <c r="B104" s="58" t="s">
        <v>234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</row>
    <row r="105" ht="24" customHeight="1" spans="1:16">
      <c r="A105" s="50"/>
      <c r="B105" s="59" t="s">
        <v>235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6" ht="24" customHeight="1" spans="1:16">
      <c r="A106" s="50"/>
      <c r="B106" s="59" t="s">
        <v>236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</row>
    <row r="107" ht="32.25" customHeight="1" spans="1:16">
      <c r="A107" s="50"/>
      <c r="B107" s="60" t="s">
        <v>237</v>
      </c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ht="24" customHeight="1" spans="1:16">
      <c r="A108" s="50"/>
      <c r="B108" s="55" t="s">
        <v>238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 ht="24" customHeight="1" spans="1:16">
      <c r="A109" s="50"/>
      <c r="B109" s="61" t="s">
        <v>239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ht="54" customHeight="1" spans="1:16">
      <c r="A110" s="50"/>
      <c r="B110" s="61" t="s">
        <v>240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</row>
    <row r="111" ht="24" customHeight="1" spans="1:16">
      <c r="A111" s="50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</row>
    <row r="112" ht="17.4" spans="2:16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ht="17.4" spans="2:16">
      <c r="B113" s="55" t="s">
        <v>241</v>
      </c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</sheetData>
  <mergeCells count="66">
    <mergeCell ref="B11:C11"/>
    <mergeCell ref="B12:C12"/>
    <mergeCell ref="E14:G14"/>
    <mergeCell ref="A16:P16"/>
    <mergeCell ref="A22:C22"/>
    <mergeCell ref="A23:P23"/>
    <mergeCell ref="A29:C29"/>
    <mergeCell ref="A30:P30"/>
    <mergeCell ref="A36:C36"/>
    <mergeCell ref="A37:P37"/>
    <mergeCell ref="A41:C41"/>
    <mergeCell ref="A42:P42"/>
    <mergeCell ref="A48:C48"/>
    <mergeCell ref="A49:P49"/>
    <mergeCell ref="A55:C55"/>
    <mergeCell ref="A56:P56"/>
    <mergeCell ref="A62:C62"/>
    <mergeCell ref="A63:P63"/>
    <mergeCell ref="A70:C70"/>
    <mergeCell ref="A71:P71"/>
    <mergeCell ref="A75:C75"/>
    <mergeCell ref="A76:P76"/>
    <mergeCell ref="A83:C83"/>
    <mergeCell ref="A84:C84"/>
    <mergeCell ref="A85:C85"/>
    <mergeCell ref="A86:C86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96:P96"/>
    <mergeCell ref="B97:P97"/>
    <mergeCell ref="B98:P98"/>
    <mergeCell ref="B99:P99"/>
    <mergeCell ref="B100:P100"/>
    <mergeCell ref="B101:P101"/>
    <mergeCell ref="B102:P102"/>
    <mergeCell ref="B103:P103"/>
    <mergeCell ref="B104:P104"/>
    <mergeCell ref="B105:P105"/>
    <mergeCell ref="B106:P106"/>
    <mergeCell ref="B107:P107"/>
    <mergeCell ref="B108:P108"/>
    <mergeCell ref="B109:P109"/>
    <mergeCell ref="B110:P110"/>
    <mergeCell ref="B111:P111"/>
    <mergeCell ref="B112:P112"/>
    <mergeCell ref="B113:P113"/>
    <mergeCell ref="A14:A15"/>
    <mergeCell ref="B14:B15"/>
    <mergeCell ref="C14:C15"/>
    <mergeCell ref="D14:D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</mergeCells>
  <pageMargins left="0.7" right="0.7" top="0.75" bottom="0.75" header="0.3" footer="0.3"/>
  <pageSetup paperSize="9" scale="1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Завтраки 7-11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2024-11-23T08:27:48Z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7E55DC520CA74AAEACE2A7867006FA72_12</vt:lpwstr>
  </property>
  <property fmtid="{D5CDD505-2E9C-101B-9397-08002B2CF9AE}" pid="3" name="KSOProductBuildVer">
    <vt:lpwstr>1049-12.2.0.18911</vt:lpwstr>
  </property>
</Properties>
</file>