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7727\Desktop\НАШ САД\"/>
    </mc:Choice>
  </mc:AlternateContent>
  <bookViews>
    <workbookView xWindow="480" yWindow="195" windowWidth="14235" windowHeight="9150" firstSheet="1" activeTab="9"/>
  </bookViews>
  <sheets>
    <sheet name="1 день" sheetId="6" r:id="rId1"/>
    <sheet name="2 день" sheetId="1" r:id="rId2"/>
    <sheet name="3 день" sheetId="2" r:id="rId3"/>
    <sheet name="4 день" sheetId="3" r:id="rId4"/>
    <sheet name="5 день." sheetId="11" r:id="rId5"/>
    <sheet name="6 день" sheetId="5" r:id="rId6"/>
    <sheet name="7 день" sheetId="7" r:id="rId7"/>
    <sheet name="8 день" sheetId="8" r:id="rId8"/>
    <sheet name="9 день" sheetId="9" r:id="rId9"/>
    <sheet name="10 день" sheetId="10" r:id="rId10"/>
  </sheets>
  <definedNames>
    <definedName name="_xlnm.Print_Area" localSheetId="4">'5 день.'!$A$1:$O$29</definedName>
  </definedNames>
  <calcPr calcId="152511"/>
</workbook>
</file>

<file path=xl/calcChain.xml><?xml version="1.0" encoding="utf-8"?>
<calcChain xmlns="http://schemas.openxmlformats.org/spreadsheetml/2006/main">
  <c r="E26" i="10" l="1"/>
  <c r="F26" i="10"/>
  <c r="G26" i="10"/>
  <c r="H26" i="10"/>
  <c r="I26" i="10"/>
  <c r="J26" i="10"/>
  <c r="K26" i="10"/>
  <c r="L26" i="10"/>
  <c r="M26" i="10"/>
  <c r="N26" i="10"/>
  <c r="O26" i="10"/>
  <c r="D26" i="10"/>
  <c r="C23" i="10"/>
  <c r="C15" i="10"/>
  <c r="C24" i="10" s="1"/>
  <c r="C25" i="9"/>
  <c r="C15" i="9"/>
  <c r="C26" i="9" s="1"/>
  <c r="C24" i="8"/>
  <c r="C16" i="8"/>
  <c r="C27" i="7"/>
  <c r="C16" i="7"/>
  <c r="C28" i="7" s="1"/>
  <c r="C25" i="5"/>
  <c r="C15" i="5"/>
  <c r="D24" i="11"/>
  <c r="E24" i="11"/>
  <c r="F24" i="11"/>
  <c r="G24" i="11"/>
  <c r="H24" i="11"/>
  <c r="I24" i="11"/>
  <c r="J24" i="11"/>
  <c r="K24" i="11"/>
  <c r="L24" i="11"/>
  <c r="M24" i="11"/>
  <c r="N24" i="11"/>
  <c r="O24" i="11"/>
  <c r="C24" i="11"/>
  <c r="C25" i="11" s="1"/>
  <c r="C14" i="11"/>
  <c r="C26" i="3"/>
  <c r="C15" i="3"/>
  <c r="C27" i="3" s="1"/>
  <c r="C24" i="2"/>
  <c r="C15" i="2"/>
  <c r="C25" i="2" s="1"/>
  <c r="C22" i="1"/>
  <c r="C23" i="1" s="1"/>
  <c r="C13" i="1"/>
  <c r="C25" i="6"/>
  <c r="I15" i="3"/>
  <c r="I14" i="11"/>
  <c r="I23" i="10"/>
  <c r="I15" i="10"/>
  <c r="I16" i="7"/>
  <c r="I27" i="7"/>
  <c r="H24" i="2"/>
  <c r="I24" i="2"/>
  <c r="I15" i="2"/>
  <c r="C26" i="5" l="1"/>
  <c r="C25" i="8"/>
  <c r="I24" i="10"/>
  <c r="I28" i="7"/>
  <c r="I25" i="11"/>
  <c r="I25" i="2"/>
  <c r="E26" i="3" l="1"/>
  <c r="F26" i="3"/>
  <c r="G26" i="3"/>
  <c r="H26" i="3"/>
  <c r="I26" i="3"/>
  <c r="I27" i="3" s="1"/>
  <c r="J26" i="3"/>
  <c r="K26" i="3"/>
  <c r="L26" i="3"/>
  <c r="M26" i="3"/>
  <c r="N26" i="3"/>
  <c r="O26" i="3"/>
  <c r="E22" i="1"/>
  <c r="E23" i="1" s="1"/>
  <c r="F22" i="1"/>
  <c r="G22" i="1"/>
  <c r="G23" i="1" s="1"/>
  <c r="H22" i="1"/>
  <c r="I22" i="1"/>
  <c r="J22" i="1"/>
  <c r="K22" i="1"/>
  <c r="L22" i="1"/>
  <c r="M22" i="1"/>
  <c r="N22" i="1"/>
  <c r="O22" i="1"/>
  <c r="E13" i="1"/>
  <c r="F13" i="1"/>
  <c r="G13" i="1"/>
  <c r="H13" i="1"/>
  <c r="I13" i="1"/>
  <c r="J13" i="1"/>
  <c r="K13" i="1"/>
  <c r="L13" i="1"/>
  <c r="M13" i="1"/>
  <c r="N13" i="1"/>
  <c r="O13" i="1"/>
  <c r="E25" i="9"/>
  <c r="E26" i="9" s="1"/>
  <c r="F25" i="9"/>
  <c r="G25" i="9"/>
  <c r="H25" i="9"/>
  <c r="I25" i="9"/>
  <c r="J25" i="9"/>
  <c r="K25" i="9"/>
  <c r="L25" i="9"/>
  <c r="M25" i="9"/>
  <c r="N25" i="9"/>
  <c r="O25" i="9"/>
  <c r="E15" i="9"/>
  <c r="F15" i="9"/>
  <c r="G15" i="9"/>
  <c r="H15" i="9"/>
  <c r="I15" i="9"/>
  <c r="J15" i="9"/>
  <c r="K15" i="9"/>
  <c r="L15" i="9"/>
  <c r="M15" i="9"/>
  <c r="N15" i="9"/>
  <c r="E15" i="5"/>
  <c r="F15" i="5"/>
  <c r="G15" i="5"/>
  <c r="H15" i="5"/>
  <c r="I15" i="5"/>
  <c r="J15" i="5"/>
  <c r="K15" i="5"/>
  <c r="L15" i="5"/>
  <c r="M15" i="5"/>
  <c r="N15" i="5"/>
  <c r="O15" i="5"/>
  <c r="E25" i="5"/>
  <c r="F25" i="5"/>
  <c r="G25" i="5"/>
  <c r="H25" i="5"/>
  <c r="I25" i="5"/>
  <c r="J25" i="5"/>
  <c r="K25" i="5"/>
  <c r="L25" i="5"/>
  <c r="M25" i="5"/>
  <c r="N25" i="5"/>
  <c r="O25" i="5"/>
  <c r="I25" i="6"/>
  <c r="J25" i="6"/>
  <c r="K25" i="6"/>
  <c r="L25" i="6"/>
  <c r="M25" i="6"/>
  <c r="N25" i="6"/>
  <c r="O25" i="6"/>
  <c r="I16" i="6"/>
  <c r="J16" i="6"/>
  <c r="K16" i="6"/>
  <c r="L16" i="6"/>
  <c r="M16" i="6"/>
  <c r="N16" i="6"/>
  <c r="O16" i="6"/>
  <c r="E16" i="8"/>
  <c r="F16" i="8"/>
  <c r="G16" i="8"/>
  <c r="H16" i="8"/>
  <c r="I16" i="8"/>
  <c r="J16" i="8"/>
  <c r="K16" i="8"/>
  <c r="L16" i="8"/>
  <c r="M16" i="8"/>
  <c r="N16" i="8"/>
  <c r="D16" i="8"/>
  <c r="G27" i="7"/>
  <c r="D24" i="2"/>
  <c r="E24" i="2"/>
  <c r="F24" i="2"/>
  <c r="G24" i="2"/>
  <c r="O15" i="9"/>
  <c r="D15" i="9"/>
  <c r="G26" i="5" l="1"/>
  <c r="E26" i="5"/>
  <c r="F23" i="1"/>
  <c r="F26" i="5"/>
  <c r="G26" i="9"/>
  <c r="F26" i="9"/>
  <c r="N26" i="5"/>
  <c r="L26" i="5"/>
  <c r="O26" i="5"/>
  <c r="M26" i="5"/>
  <c r="K26" i="5"/>
  <c r="J26" i="5"/>
  <c r="I26" i="5"/>
  <c r="H26" i="5"/>
  <c r="L26" i="6"/>
  <c r="H26" i="9"/>
  <c r="H23" i="1"/>
  <c r="O23" i="1"/>
  <c r="N23" i="1"/>
  <c r="M23" i="1"/>
  <c r="L23" i="1"/>
  <c r="K23" i="1"/>
  <c r="J23" i="1"/>
  <c r="I23" i="1"/>
  <c r="O26" i="9"/>
  <c r="N26" i="9"/>
  <c r="M26" i="9"/>
  <c r="L26" i="9"/>
  <c r="K26" i="9"/>
  <c r="J26" i="9"/>
  <c r="I26" i="9"/>
  <c r="O26" i="6"/>
  <c r="N26" i="6"/>
  <c r="M26" i="6"/>
  <c r="K26" i="6"/>
  <c r="J26" i="6"/>
  <c r="I26" i="6"/>
  <c r="D15" i="5"/>
  <c r="D26" i="3" l="1"/>
  <c r="E15" i="3"/>
  <c r="E27" i="3" s="1"/>
  <c r="F15" i="3"/>
  <c r="F27" i="3" s="1"/>
  <c r="G15" i="3"/>
  <c r="G27" i="3" s="1"/>
  <c r="H15" i="3"/>
  <c r="H27" i="3" s="1"/>
  <c r="J15" i="3"/>
  <c r="J27" i="3" s="1"/>
  <c r="K15" i="3"/>
  <c r="K27" i="3" s="1"/>
  <c r="L15" i="3"/>
  <c r="L27" i="3" s="1"/>
  <c r="M15" i="3"/>
  <c r="M27" i="3" s="1"/>
  <c r="N15" i="3"/>
  <c r="N27" i="3" s="1"/>
  <c r="O15" i="3"/>
  <c r="O27" i="3" s="1"/>
  <c r="D15" i="3"/>
  <c r="E15" i="2" l="1"/>
  <c r="E25" i="2" s="1"/>
  <c r="F15" i="2"/>
  <c r="F25" i="2" s="1"/>
  <c r="G15" i="2"/>
  <c r="H15" i="2"/>
  <c r="J15" i="2"/>
  <c r="K15" i="2"/>
  <c r="L15" i="2"/>
  <c r="M15" i="2"/>
  <c r="N15" i="2"/>
  <c r="O15" i="2"/>
  <c r="D15" i="2"/>
  <c r="D25" i="2" s="1"/>
  <c r="D13" i="1"/>
  <c r="G16" i="6"/>
  <c r="F16" i="6"/>
  <c r="E16" i="6"/>
  <c r="D16" i="6"/>
  <c r="C16" i="3"/>
  <c r="C16" i="6"/>
  <c r="C26" i="6" s="1"/>
  <c r="G15" i="10"/>
  <c r="E16" i="7"/>
  <c r="F16" i="7"/>
  <c r="G16" i="7"/>
  <c r="H16" i="7"/>
  <c r="J16" i="7"/>
  <c r="K16" i="7"/>
  <c r="L16" i="7"/>
  <c r="M16" i="7"/>
  <c r="N16" i="7"/>
  <c r="O16" i="7"/>
  <c r="D16" i="7"/>
  <c r="E14" i="11"/>
  <c r="F14" i="11"/>
  <c r="G14" i="11"/>
  <c r="H14" i="11"/>
  <c r="J14" i="11"/>
  <c r="K14" i="11"/>
  <c r="L14" i="11"/>
  <c r="M14" i="11"/>
  <c r="N14" i="11"/>
  <c r="O14" i="11"/>
  <c r="D14" i="11"/>
  <c r="D16" i="3"/>
  <c r="E23" i="10"/>
  <c r="D25" i="5"/>
  <c r="O25" i="11" l="1"/>
  <c r="M25" i="11"/>
  <c r="K25" i="11"/>
  <c r="H25" i="11"/>
  <c r="F25" i="11"/>
  <c r="N25" i="11"/>
  <c r="L25" i="11"/>
  <c r="J25" i="11"/>
  <c r="G25" i="11"/>
  <c r="E25" i="11"/>
  <c r="D25" i="11"/>
  <c r="M24" i="2"/>
  <c r="N24" i="2"/>
  <c r="M27" i="7"/>
  <c r="N27" i="7"/>
  <c r="L24" i="8"/>
  <c r="M24" i="8"/>
  <c r="M23" i="10"/>
  <c r="N23" i="10"/>
  <c r="M15" i="10"/>
  <c r="N15" i="10"/>
  <c r="N24" i="10" l="1"/>
  <c r="M24" i="10"/>
  <c r="M25" i="8"/>
  <c r="L25" i="8"/>
  <c r="N28" i="7"/>
  <c r="M28" i="7"/>
  <c r="N25" i="2"/>
  <c r="M25" i="2"/>
  <c r="O23" i="10"/>
  <c r="L23" i="10"/>
  <c r="K23" i="10"/>
  <c r="J23" i="10"/>
  <c r="H23" i="10"/>
  <c r="G23" i="10"/>
  <c r="G24" i="10" s="1"/>
  <c r="F23" i="10"/>
  <c r="D23" i="10"/>
  <c r="O15" i="10"/>
  <c r="L15" i="10"/>
  <c r="K15" i="10"/>
  <c r="J15" i="10"/>
  <c r="H15" i="10"/>
  <c r="F15" i="10"/>
  <c r="E15" i="10"/>
  <c r="D15" i="10"/>
  <c r="D25" i="9"/>
  <c r="N24" i="8"/>
  <c r="K24" i="8"/>
  <c r="J24" i="8"/>
  <c r="I24" i="8"/>
  <c r="H24" i="8"/>
  <c r="G24" i="8"/>
  <c r="F24" i="8"/>
  <c r="E24" i="8"/>
  <c r="D24" i="8"/>
  <c r="O27" i="7"/>
  <c r="L27" i="7"/>
  <c r="K27" i="7"/>
  <c r="J27" i="7"/>
  <c r="H27" i="7"/>
  <c r="F27" i="7"/>
  <c r="E27" i="7"/>
  <c r="D27" i="7"/>
  <c r="D26" i="5"/>
  <c r="D27" i="3"/>
  <c r="O24" i="10" l="1"/>
  <c r="L24" i="10"/>
  <c r="K24" i="10"/>
  <c r="J24" i="10"/>
  <c r="H24" i="10"/>
  <c r="F24" i="10"/>
  <c r="E24" i="10"/>
  <c r="D24" i="10"/>
  <c r="D26" i="9"/>
  <c r="N25" i="8"/>
  <c r="K25" i="8"/>
  <c r="J25" i="8"/>
  <c r="I25" i="8"/>
  <c r="H25" i="8"/>
  <c r="G25" i="8"/>
  <c r="F25" i="8"/>
  <c r="E25" i="8"/>
  <c r="D25" i="8"/>
  <c r="O28" i="7"/>
  <c r="L28" i="7"/>
  <c r="K28" i="7"/>
  <c r="J28" i="7"/>
  <c r="H28" i="7"/>
  <c r="G28" i="7"/>
  <c r="F28" i="7"/>
  <c r="E28" i="7"/>
  <c r="D28" i="7"/>
  <c r="N25" i="10" l="1"/>
  <c r="M25" i="10"/>
  <c r="O24" i="2"/>
  <c r="L24" i="2"/>
  <c r="K24" i="2"/>
  <c r="J24" i="2"/>
  <c r="D22" i="1"/>
  <c r="D25" i="6"/>
  <c r="E25" i="6"/>
  <c r="F25" i="6"/>
  <c r="G25" i="6"/>
  <c r="H25" i="6"/>
  <c r="D23" i="1" l="1"/>
  <c r="H16" i="6" l="1"/>
  <c r="H26" i="6" s="1"/>
  <c r="G26" i="6"/>
  <c r="F26" i="6"/>
  <c r="E26" i="6"/>
  <c r="D26" i="6"/>
  <c r="O25" i="2" l="1"/>
  <c r="O25" i="10" s="1"/>
  <c r="L25" i="2"/>
  <c r="L25" i="10" s="1"/>
  <c r="K25" i="2"/>
  <c r="K25" i="10" s="1"/>
  <c r="J25" i="2"/>
  <c r="J25" i="10" s="1"/>
  <c r="H25" i="2"/>
  <c r="H25" i="10" s="1"/>
  <c r="G25" i="2"/>
  <c r="G25" i="10" s="1"/>
  <c r="F25" i="10"/>
  <c r="E25" i="10"/>
  <c r="D25" i="10"/>
</calcChain>
</file>

<file path=xl/sharedStrings.xml><?xml version="1.0" encoding="utf-8"?>
<sst xmlns="http://schemas.openxmlformats.org/spreadsheetml/2006/main" count="387" uniqueCount="126">
  <si>
    <t>№ рец.</t>
  </si>
  <si>
    <t>Прием пищи, наименования блюд</t>
  </si>
  <si>
    <t>масса порции</t>
  </si>
  <si>
    <t xml:space="preserve">Пищевые вещества (г) </t>
  </si>
  <si>
    <t>Энергетическая ценность (ккал)</t>
  </si>
  <si>
    <t>Витамины мг</t>
  </si>
  <si>
    <t>Б</t>
  </si>
  <si>
    <t>Ж</t>
  </si>
  <si>
    <t>У</t>
  </si>
  <si>
    <t>В1</t>
  </si>
  <si>
    <t>С</t>
  </si>
  <si>
    <t>Са</t>
  </si>
  <si>
    <t>Fe</t>
  </si>
  <si>
    <t>Какао с молоком</t>
  </si>
  <si>
    <t>Хлеб пшеничный</t>
  </si>
  <si>
    <t>Итого</t>
  </si>
  <si>
    <t>Итого за день:</t>
  </si>
  <si>
    <t>Прием пищи, наименования блюда</t>
  </si>
  <si>
    <t>Масса порции</t>
  </si>
  <si>
    <t>Пищевые вещества (г)</t>
  </si>
  <si>
    <t>Икра кабачковая</t>
  </si>
  <si>
    <t>Чай с сахаром</t>
  </si>
  <si>
    <t>Хлеб ржаной</t>
  </si>
  <si>
    <t>Минеральные вещества</t>
  </si>
  <si>
    <t xml:space="preserve">Б </t>
  </si>
  <si>
    <t>5 - ый день</t>
  </si>
  <si>
    <t>Кофейный напиток с молоком</t>
  </si>
  <si>
    <t>7 - ой день</t>
  </si>
  <si>
    <t>8 - ой день</t>
  </si>
  <si>
    <t>9 - ый день</t>
  </si>
  <si>
    <t>10 - ый день</t>
  </si>
  <si>
    <t>Обед 1-4</t>
  </si>
  <si>
    <t>Обед 1-4кл</t>
  </si>
  <si>
    <t>Энергет цен(калл)</t>
  </si>
  <si>
    <t>Завтрак 1-4кл</t>
  </si>
  <si>
    <t>А мкг</t>
  </si>
  <si>
    <t>Р</t>
  </si>
  <si>
    <t>Mg</t>
  </si>
  <si>
    <t>2 - ый день</t>
  </si>
  <si>
    <t xml:space="preserve">Хлеб пшеничный </t>
  </si>
  <si>
    <t>Борщ с капустой и картофелем со сметаной</t>
  </si>
  <si>
    <t>Компот из сухофруктов</t>
  </si>
  <si>
    <t>Мg</t>
  </si>
  <si>
    <t>3 - ой день</t>
  </si>
  <si>
    <t>4 - ий день</t>
  </si>
  <si>
    <t>6 - ый день</t>
  </si>
  <si>
    <t>Энергет цен(калл</t>
  </si>
  <si>
    <t>7-11 лет</t>
  </si>
  <si>
    <t>1 - ый день</t>
  </si>
  <si>
    <t xml:space="preserve">Утверждаю:                                                                                              Директор МБОУ"Заветненская СШ им.Крымских партизан" ____________Коваленко С.А.                                      </t>
  </si>
  <si>
    <t>Итого за 10 дней:</t>
  </si>
  <si>
    <t>Каша пшеничная вязкая</t>
  </si>
  <si>
    <t>70\71</t>
  </si>
  <si>
    <t>Кондитерское изделие</t>
  </si>
  <si>
    <t>Сок фруктовый</t>
  </si>
  <si>
    <t>Фрукты свежие</t>
  </si>
  <si>
    <t>Салат из отварной свеклы</t>
  </si>
  <si>
    <t>Картофельное пюре</t>
  </si>
  <si>
    <t>Кофейный напиток</t>
  </si>
  <si>
    <t>Запеканка из творога с йогуртом 135\30</t>
  </si>
  <si>
    <t>Бутерброд с повидлом</t>
  </si>
  <si>
    <t>Биточки рыбные с маслом слив .</t>
  </si>
  <si>
    <t>Сыр( порциями )</t>
  </si>
  <si>
    <t>Котлета мясная с маслом сливочным 90/5</t>
  </si>
  <si>
    <t>Ватрушка с творогом</t>
  </si>
  <si>
    <t>Рассольник ленинградский</t>
  </si>
  <si>
    <t>Печень по - строгановски</t>
  </si>
  <si>
    <t>Салат из квашеной  капусты с луком</t>
  </si>
  <si>
    <t>Рыба тушенная в томате с овощами 90/50</t>
  </si>
  <si>
    <t>Макаронные изделия отварные</t>
  </si>
  <si>
    <t>Компот из свежих яблок</t>
  </si>
  <si>
    <t>Фрукты свежие (яблоко)</t>
  </si>
  <si>
    <t>Птица тушеная в соусе</t>
  </si>
  <si>
    <t>Пюре картофельное со сливочным маслом</t>
  </si>
  <si>
    <t>Жаркое по - домашнему</t>
  </si>
  <si>
    <t xml:space="preserve">Сок фруктовый </t>
  </si>
  <si>
    <t>Сыр порциями</t>
  </si>
  <si>
    <t>СРБ</t>
  </si>
  <si>
    <t>290\331</t>
  </si>
  <si>
    <t>Рис отварной</t>
  </si>
  <si>
    <t>Суп картофельный с фасолью</t>
  </si>
  <si>
    <t>Шницель натуральный рубленный</t>
  </si>
  <si>
    <t xml:space="preserve">Хлеб ржаной </t>
  </si>
  <si>
    <t>70/71</t>
  </si>
  <si>
    <t>Печень по - строгановски с соусом</t>
  </si>
  <si>
    <t>Каша вязкая гречневая</t>
  </si>
  <si>
    <t>Котлета рыбная с маслом сливочным  90/5</t>
  </si>
  <si>
    <t>Салат из свежей белокочанной капусты</t>
  </si>
  <si>
    <t>Пюре картофельное</t>
  </si>
  <si>
    <t xml:space="preserve">Рис отварной </t>
  </si>
  <si>
    <t>Компот из свежих фруктов</t>
  </si>
  <si>
    <t>Суп картофельный с бобовыми (горохом)</t>
  </si>
  <si>
    <t>Суп картофельный с мак. изд.</t>
  </si>
  <si>
    <t xml:space="preserve">Суп из овощей </t>
  </si>
  <si>
    <t>Каша гречневая вязкая</t>
  </si>
  <si>
    <t>Сок фруктовый (яблочный)</t>
  </si>
  <si>
    <t>Кондитерское изделия (печенье)</t>
  </si>
  <si>
    <t>Котлета из  курицы с маслом сливочным 90/5</t>
  </si>
  <si>
    <t>Овощи натуральные по сезону (огурцы)</t>
  </si>
  <si>
    <t>Овощи натуральные по сезону(помидоры)</t>
  </si>
  <si>
    <t>Овощи натуральные  по сезону( помидоры)</t>
  </si>
  <si>
    <t>Овощи натуральные по сезону( огурцы)</t>
  </si>
  <si>
    <t>В2</t>
  </si>
  <si>
    <t>Омлет натуральный с маслом сливочным 106\10</t>
  </si>
  <si>
    <t>278\331</t>
  </si>
  <si>
    <t>255\332</t>
  </si>
  <si>
    <t>27,751,01</t>
  </si>
  <si>
    <t>пр. №                 от                    .2024 г.</t>
  </si>
  <si>
    <t>Макароны отварные с сыром 150\20</t>
  </si>
  <si>
    <t>Кондитерское изделие(печенье)</t>
  </si>
  <si>
    <t>Фрукты свежие(яблоко)</t>
  </si>
  <si>
    <t>Говядина, тушенная в сметане 50\50</t>
  </si>
  <si>
    <t>Каша молочная из крупы рисовой с изюмом и  масл.слив. 200\10</t>
  </si>
  <si>
    <t>Чай с сахаром 200\10</t>
  </si>
  <si>
    <t>Котлета  мясная с маслом слив. 90\5</t>
  </si>
  <si>
    <t xml:space="preserve">Рагу  из овощей </t>
  </si>
  <si>
    <t>Каша молочная из крупы пшенной с изюмом и с маслом слив. 200\10</t>
  </si>
  <si>
    <t>Кондитерские изделия(печенье)</t>
  </si>
  <si>
    <t>Рыба тушенная с овощами 50\50</t>
  </si>
  <si>
    <t>Кисломолочный продукт (кефир)</t>
  </si>
  <si>
    <t>Суп картофельный с крупой(рисовый)</t>
  </si>
  <si>
    <t>Тефтели мясные в соусе 60\50</t>
  </si>
  <si>
    <t>Плов из отварной птицы 185\55</t>
  </si>
  <si>
    <t>Овощи натуральные по сезону(огурцы)</t>
  </si>
  <si>
    <t>Суп картофельный с  крупой(гречка)</t>
  </si>
  <si>
    <t>Борщ с капустой и картофелем со сметаной 200\5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</si>
</sst>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indexed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indexed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164" fontId="7" fillId="0" borderId="0" applyBorder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176">
    <xf numFmtId="0" fontId="0" fillId="0" borderId="0" xfId="0"/>
    <xf numFmtId="0" fontId="1" fillId="0" borderId="0" xfId="0" applyFont="1"/>
    <xf numFmtId="0" fontId="1" fillId="0" borderId="6" xfId="0" applyFont="1" applyBorder="1"/>
    <xf numFmtId="0" fontId="4" fillId="0" borderId="5" xfId="0" applyFont="1" applyBorder="1"/>
    <xf numFmtId="0" fontId="1" fillId="0" borderId="1" xfId="0" applyFont="1" applyBorder="1" applyAlignment="1">
      <alignment horizontal="center" wrapText="1"/>
    </xf>
    <xf numFmtId="0" fontId="0" fillId="0" borderId="0" xfId="0"/>
    <xf numFmtId="0" fontId="0" fillId="0" borderId="8" xfId="0" applyBorder="1"/>
    <xf numFmtId="0" fontId="5" fillId="0" borderId="0" xfId="1"/>
    <xf numFmtId="0" fontId="8" fillId="0" borderId="0" xfId="1" applyFont="1"/>
    <xf numFmtId="0" fontId="9" fillId="0" borderId="0" xfId="1" applyFont="1"/>
    <xf numFmtId="0" fontId="2" fillId="2" borderId="5" xfId="0" applyFont="1" applyFill="1" applyBorder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6" xfId="0" applyBorder="1" applyAlignment="1"/>
    <xf numFmtId="0" fontId="11" fillId="0" borderId="8" xfId="0" applyFont="1" applyBorder="1"/>
    <xf numFmtId="0" fontId="0" fillId="2" borderId="8" xfId="0" applyFill="1" applyBorder="1"/>
    <xf numFmtId="0" fontId="12" fillId="2" borderId="8" xfId="0" applyFont="1" applyFill="1" applyBorder="1" applyAlignment="1">
      <alignment horizontal="center"/>
    </xf>
    <xf numFmtId="0" fontId="10" fillId="2" borderId="8" xfId="0" applyFont="1" applyFill="1" applyBorder="1"/>
    <xf numFmtId="0" fontId="1" fillId="0" borderId="8" xfId="0" applyFont="1" applyBorder="1"/>
    <xf numFmtId="0" fontId="1" fillId="0" borderId="4" xfId="0" applyFont="1" applyBorder="1"/>
    <xf numFmtId="0" fontId="0" fillId="0" borderId="1" xfId="0" applyBorder="1" applyAlignment="1">
      <alignment horizontal="center" wrapText="1"/>
    </xf>
    <xf numFmtId="0" fontId="13" fillId="0" borderId="8" xfId="0" applyFont="1" applyBorder="1" applyAlignment="1">
      <alignment wrapText="1"/>
    </xf>
    <xf numFmtId="0" fontId="6" fillId="0" borderId="0" xfId="1" applyFont="1"/>
    <xf numFmtId="0" fontId="15" fillId="0" borderId="0" xfId="0" applyFont="1"/>
    <xf numFmtId="0" fontId="6" fillId="0" borderId="0" xfId="1" applyFont="1" applyFill="1"/>
    <xf numFmtId="0" fontId="0" fillId="3" borderId="8" xfId="0" applyFill="1" applyBorder="1"/>
    <xf numFmtId="0" fontId="10" fillId="3" borderId="8" xfId="0" applyFont="1" applyFill="1" applyBorder="1"/>
    <xf numFmtId="0" fontId="17" fillId="0" borderId="0" xfId="0" applyFont="1"/>
    <xf numFmtId="0" fontId="10" fillId="0" borderId="8" xfId="0" applyFont="1" applyBorder="1"/>
    <xf numFmtId="0" fontId="6" fillId="0" borderId="0" xfId="1" applyFont="1" applyAlignment="1">
      <alignment wrapText="1"/>
    </xf>
    <xf numFmtId="0" fontId="13" fillId="0" borderId="9" xfId="0" applyFont="1" applyBorder="1" applyAlignment="1">
      <alignment horizontal="center" wrapText="1"/>
    </xf>
    <xf numFmtId="0" fontId="19" fillId="0" borderId="8" xfId="0" applyFont="1" applyBorder="1"/>
    <xf numFmtId="1" fontId="13" fillId="0" borderId="8" xfId="0" applyNumberFormat="1" applyFont="1" applyBorder="1" applyAlignment="1">
      <alignment horizontal="center" wrapText="1"/>
    </xf>
    <xf numFmtId="0" fontId="20" fillId="2" borderId="8" xfId="0" applyFont="1" applyFill="1" applyBorder="1"/>
    <xf numFmtId="13" fontId="13" fillId="0" borderId="8" xfId="0" applyNumberFormat="1" applyFont="1" applyBorder="1" applyAlignment="1">
      <alignment horizontal="center" wrapText="1"/>
    </xf>
    <xf numFmtId="0" fontId="19" fillId="2" borderId="5" xfId="0" applyFont="1" applyFill="1" applyBorder="1"/>
    <xf numFmtId="0" fontId="19" fillId="2" borderId="6" xfId="0" applyFont="1" applyFill="1" applyBorder="1"/>
    <xf numFmtId="0" fontId="19" fillId="0" borderId="6" xfId="0" applyFont="1" applyBorder="1"/>
    <xf numFmtId="0" fontId="10" fillId="0" borderId="8" xfId="0" applyFont="1" applyBorder="1" applyAlignment="1">
      <alignment horizontal="center"/>
    </xf>
    <xf numFmtId="0" fontId="20" fillId="0" borderId="8" xfId="0" applyFont="1" applyBorder="1"/>
    <xf numFmtId="0" fontId="12" fillId="2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0" fillId="0" borderId="8" xfId="0" applyFont="1" applyBorder="1"/>
    <xf numFmtId="0" fontId="18" fillId="0" borderId="8" xfId="0" applyFont="1" applyBorder="1" applyAlignment="1">
      <alignment horizontal="center" vertical="center" wrapText="1"/>
    </xf>
    <xf numFmtId="2" fontId="18" fillId="0" borderId="8" xfId="0" applyNumberFormat="1" applyFont="1" applyBorder="1" applyAlignment="1">
      <alignment horizontal="center" vertical="center" wrapText="1"/>
    </xf>
    <xf numFmtId="1" fontId="18" fillId="4" borderId="8" xfId="0" applyNumberFormat="1" applyFont="1" applyFill="1" applyBorder="1" applyAlignment="1" applyProtection="1">
      <alignment horizontal="center" wrapText="1"/>
      <protection locked="0"/>
    </xf>
    <xf numFmtId="0" fontId="18" fillId="4" borderId="8" xfId="0" applyFont="1" applyFill="1" applyBorder="1" applyAlignment="1" applyProtection="1">
      <alignment horizontal="center" wrapText="1"/>
      <protection locked="0"/>
    </xf>
    <xf numFmtId="2" fontId="18" fillId="0" borderId="8" xfId="0" applyNumberFormat="1" applyFont="1" applyBorder="1" applyAlignment="1">
      <alignment horizontal="center" wrapText="1"/>
    </xf>
    <xf numFmtId="0" fontId="13" fillId="5" borderId="8" xfId="0" applyFont="1" applyFill="1" applyBorder="1" applyAlignment="1">
      <alignment horizontal="center" vertical="center" wrapText="1"/>
    </xf>
    <xf numFmtId="2" fontId="18" fillId="0" borderId="8" xfId="0" applyNumberFormat="1" applyFont="1" applyBorder="1" applyAlignment="1">
      <alignment horizontal="center" vertical="top" wrapText="1"/>
    </xf>
    <xf numFmtId="0" fontId="18" fillId="4" borderId="8" xfId="0" applyFont="1" applyFill="1" applyBorder="1" applyAlignment="1">
      <alignment horizontal="center" wrapText="1"/>
    </xf>
    <xf numFmtId="2" fontId="18" fillId="4" borderId="8" xfId="0" applyNumberFormat="1" applyFont="1" applyFill="1" applyBorder="1" applyAlignment="1">
      <alignment horizontal="center" wrapText="1"/>
    </xf>
    <xf numFmtId="0" fontId="18" fillId="4" borderId="8" xfId="0" applyFont="1" applyFill="1" applyBorder="1" applyAlignment="1" applyProtection="1">
      <alignment wrapText="1"/>
      <protection locked="0"/>
    </xf>
    <xf numFmtId="0" fontId="18" fillId="4" borderId="8" xfId="0" applyFont="1" applyFill="1" applyBorder="1" applyAlignment="1">
      <alignment horizontal="center" vertical="center" wrapText="1"/>
    </xf>
    <xf numFmtId="2" fontId="18" fillId="4" borderId="8" xfId="0" applyNumberFormat="1" applyFont="1" applyFill="1" applyBorder="1" applyAlignment="1">
      <alignment horizontal="center" vertical="center" wrapText="1"/>
    </xf>
    <xf numFmtId="0" fontId="22" fillId="6" borderId="8" xfId="0" applyFont="1" applyFill="1" applyBorder="1" applyAlignment="1" applyProtection="1">
      <alignment vertical="top" wrapText="1"/>
      <protection locked="0"/>
    </xf>
    <xf numFmtId="0" fontId="22" fillId="6" borderId="8" xfId="0" applyFont="1" applyFill="1" applyBorder="1" applyAlignment="1" applyProtection="1">
      <alignment horizontal="center" vertical="top" wrapText="1"/>
      <protection locked="0"/>
    </xf>
    <xf numFmtId="0" fontId="22" fillId="6" borderId="10" xfId="0" applyFont="1" applyFill="1" applyBorder="1" applyAlignment="1" applyProtection="1">
      <alignment horizontal="center" vertical="top" wrapText="1"/>
      <protection locked="0"/>
    </xf>
    <xf numFmtId="0" fontId="18" fillId="6" borderId="8" xfId="0" applyFont="1" applyFill="1" applyBorder="1" applyAlignment="1" applyProtection="1">
      <alignment wrapText="1"/>
      <protection locked="0"/>
    </xf>
    <xf numFmtId="0" fontId="18" fillId="6" borderId="8" xfId="0" applyFont="1" applyFill="1" applyBorder="1" applyAlignment="1" applyProtection="1">
      <alignment horizontal="center" vertical="top" wrapText="1"/>
      <protection locked="0"/>
    </xf>
    <xf numFmtId="0" fontId="24" fillId="6" borderId="10" xfId="0" applyFont="1" applyFill="1" applyBorder="1" applyAlignment="1" applyProtection="1">
      <alignment horizontal="center" vertical="top" wrapText="1"/>
      <protection locked="0"/>
    </xf>
    <xf numFmtId="0" fontId="24" fillId="6" borderId="8" xfId="0" applyFont="1" applyFill="1" applyBorder="1" applyAlignment="1" applyProtection="1">
      <alignment horizontal="center" vertical="top" wrapText="1"/>
      <protection locked="0"/>
    </xf>
    <xf numFmtId="0" fontId="13" fillId="4" borderId="9" xfId="0" applyFont="1" applyFill="1" applyBorder="1" applyAlignment="1" applyProtection="1">
      <alignment horizontal="center" wrapText="1"/>
      <protection locked="0"/>
    </xf>
    <xf numFmtId="0" fontId="18" fillId="0" borderId="8" xfId="0" applyFont="1" applyBorder="1" applyAlignment="1">
      <alignment vertical="center" wrapText="1"/>
    </xf>
    <xf numFmtId="0" fontId="18" fillId="4" borderId="8" xfId="0" applyFont="1" applyFill="1" applyBorder="1" applyAlignment="1">
      <alignment vertical="center" wrapText="1"/>
    </xf>
    <xf numFmtId="0" fontId="23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wrapText="1"/>
    </xf>
    <xf numFmtId="0" fontId="25" fillId="0" borderId="8" xfId="0" applyFont="1" applyBorder="1" applyAlignment="1">
      <alignment wrapText="1"/>
    </xf>
    <xf numFmtId="0" fontId="23" fillId="6" borderId="8" xfId="0" applyFont="1" applyFill="1" applyBorder="1" applyAlignment="1" applyProtection="1">
      <alignment horizontal="center" vertical="top" wrapText="1"/>
      <protection locked="0"/>
    </xf>
    <xf numFmtId="0" fontId="18" fillId="4" borderId="6" xfId="0" applyFont="1" applyFill="1" applyBorder="1" applyAlignment="1" applyProtection="1">
      <alignment wrapText="1"/>
      <protection locked="0"/>
    </xf>
    <xf numFmtId="1" fontId="18" fillId="4" borderId="6" xfId="0" applyNumberFormat="1" applyFont="1" applyFill="1" applyBorder="1" applyAlignment="1" applyProtection="1">
      <alignment horizontal="center" wrapText="1"/>
      <protection locked="0"/>
    </xf>
    <xf numFmtId="0" fontId="23" fillId="4" borderId="8" xfId="0" applyFont="1" applyFill="1" applyBorder="1"/>
    <xf numFmtId="0" fontId="23" fillId="4" borderId="8" xfId="0" applyFont="1" applyFill="1" applyBorder="1" applyAlignment="1">
      <alignment horizontal="center"/>
    </xf>
    <xf numFmtId="0" fontId="22" fillId="6" borderId="13" xfId="0" applyFont="1" applyFill="1" applyBorder="1" applyAlignment="1" applyProtection="1">
      <alignment vertical="top" wrapText="1"/>
      <protection locked="0"/>
    </xf>
    <xf numFmtId="0" fontId="23" fillId="6" borderId="8" xfId="0" applyFont="1" applyFill="1" applyBorder="1" applyAlignment="1" applyProtection="1">
      <alignment vertical="top" wrapText="1"/>
      <protection locked="0"/>
    </xf>
    <xf numFmtId="0" fontId="18" fillId="4" borderId="8" xfId="3" applyNumberFormat="1" applyFont="1" applyFill="1" applyBorder="1" applyAlignment="1" applyProtection="1">
      <alignment horizontal="center" wrapText="1"/>
      <protection locked="0"/>
    </xf>
    <xf numFmtId="0" fontId="22" fillId="4" borderId="8" xfId="0" applyFont="1" applyFill="1" applyBorder="1" applyAlignment="1" applyProtection="1">
      <alignment vertical="top" wrapText="1"/>
      <protection locked="0"/>
    </xf>
    <xf numFmtId="0" fontId="22" fillId="4" borderId="8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wrapText="1"/>
      <protection locked="0"/>
    </xf>
    <xf numFmtId="0" fontId="13" fillId="4" borderId="11" xfId="0" applyFont="1" applyFill="1" applyBorder="1" applyAlignment="1" applyProtection="1">
      <alignment horizontal="center" wrapText="1"/>
      <protection locked="0"/>
    </xf>
    <xf numFmtId="0" fontId="18" fillId="4" borderId="8" xfId="0" applyFont="1" applyFill="1" applyBorder="1" applyAlignment="1">
      <alignment wrapText="1"/>
    </xf>
    <xf numFmtId="0" fontId="22" fillId="6" borderId="8" xfId="0" applyFont="1" applyFill="1" applyBorder="1" applyAlignment="1" applyProtection="1">
      <alignment horizontal="center" vertical="center" wrapText="1"/>
      <protection locked="0"/>
    </xf>
    <xf numFmtId="1" fontId="13" fillId="4" borderId="8" xfId="0" applyNumberFormat="1" applyFont="1" applyFill="1" applyBorder="1" applyAlignment="1" applyProtection="1">
      <alignment horizontal="center" wrapText="1"/>
      <protection locked="0"/>
    </xf>
    <xf numFmtId="0" fontId="13" fillId="4" borderId="8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 applyProtection="1">
      <alignment horizontal="center" wrapText="1"/>
      <protection locked="0"/>
    </xf>
    <xf numFmtId="0" fontId="6" fillId="4" borderId="8" xfId="0" applyFont="1" applyFill="1" applyBorder="1" applyAlignment="1">
      <alignment horizontal="center"/>
    </xf>
    <xf numFmtId="13" fontId="13" fillId="4" borderId="8" xfId="0" applyNumberFormat="1" applyFont="1" applyFill="1" applyBorder="1" applyAlignment="1" applyProtection="1">
      <alignment horizontal="center" wrapText="1"/>
      <protection locked="0"/>
    </xf>
    <xf numFmtId="0" fontId="6" fillId="6" borderId="8" xfId="0" applyFont="1" applyFill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>
      <alignment horizontal="center" wrapText="1"/>
    </xf>
    <xf numFmtId="0" fontId="13" fillId="4" borderId="8" xfId="0" applyFont="1" applyFill="1" applyBorder="1" applyAlignment="1">
      <alignment horizontal="center" wrapText="1"/>
    </xf>
    <xf numFmtId="0" fontId="15" fillId="0" borderId="8" xfId="0" applyFont="1" applyBorder="1"/>
    <xf numFmtId="0" fontId="0" fillId="2" borderId="0" xfId="0" applyFont="1" applyFill="1" applyBorder="1"/>
    <xf numFmtId="0" fontId="22" fillId="6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/>
    <xf numFmtId="0" fontId="0" fillId="0" borderId="8" xfId="0" applyBorder="1" applyAlignment="1">
      <alignment horizontal="center" vertical="center"/>
    </xf>
    <xf numFmtId="0" fontId="23" fillId="6" borderId="8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/>
    </xf>
    <xf numFmtId="0" fontId="18" fillId="4" borderId="8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/>
    </xf>
    <xf numFmtId="0" fontId="10" fillId="0" borderId="8" xfId="0" applyFont="1" applyBorder="1" applyAlignment="1">
      <alignment wrapText="1"/>
    </xf>
    <xf numFmtId="0" fontId="18" fillId="6" borderId="8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2" fontId="12" fillId="0" borderId="8" xfId="0" applyNumberFormat="1" applyFont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22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8" xfId="0" applyFont="1" applyFill="1" applyBorder="1" applyAlignment="1" applyProtection="1">
      <alignment horizontal="center" vertical="top" wrapText="1"/>
      <protection locked="0"/>
    </xf>
    <xf numFmtId="0" fontId="18" fillId="0" borderId="8" xfId="0" applyFont="1" applyFill="1" applyBorder="1" applyAlignment="1" applyProtection="1">
      <alignment horizontal="center" wrapText="1"/>
      <protection locked="0"/>
    </xf>
    <xf numFmtId="0" fontId="14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18" fillId="4" borderId="8" xfId="0" applyFont="1" applyFill="1" applyBorder="1" applyAlignment="1" applyProtection="1">
      <alignment horizontal="left" wrapText="1"/>
      <protection locked="0"/>
    </xf>
    <xf numFmtId="0" fontId="22" fillId="6" borderId="8" xfId="0" applyFont="1" applyFill="1" applyBorder="1" applyAlignment="1" applyProtection="1">
      <alignment horizontal="left" vertical="top" wrapText="1"/>
      <protection locked="0"/>
    </xf>
    <xf numFmtId="0" fontId="12" fillId="2" borderId="8" xfId="0" applyFont="1" applyFill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9" fillId="2" borderId="8" xfId="0" applyFont="1" applyFill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0" fillId="2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8" fillId="4" borderId="8" xfId="0" applyFont="1" applyFill="1" applyBorder="1" applyAlignment="1" applyProtection="1">
      <alignment horizontal="justify" vertical="top" wrapText="1"/>
      <protection locked="0"/>
    </xf>
    <xf numFmtId="0" fontId="13" fillId="6" borderId="8" xfId="0" applyFont="1" applyFill="1" applyBorder="1" applyAlignment="1" applyProtection="1">
      <alignment horizontal="center" vertical="top" wrapText="1"/>
      <protection locked="0"/>
    </xf>
    <xf numFmtId="0" fontId="18" fillId="4" borderId="6" xfId="0" applyFont="1" applyFill="1" applyBorder="1" applyAlignment="1" applyProtection="1">
      <alignment horizontal="center" vertical="center" wrapText="1"/>
      <protection locked="0"/>
    </xf>
    <xf numFmtId="0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8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6" fillId="0" borderId="0" xfId="1" applyFont="1" applyAlignment="1">
      <alignment wrapText="1"/>
    </xf>
    <xf numFmtId="0" fontId="16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 vertical="center" wrapText="1"/>
    </xf>
    <xf numFmtId="1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8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 applyProtection="1">
      <alignment vertical="top" wrapText="1"/>
      <protection locked="0"/>
    </xf>
    <xf numFmtId="0" fontId="18" fillId="0" borderId="8" xfId="0" applyFont="1" applyFill="1" applyBorder="1" applyAlignment="1">
      <alignment wrapText="1"/>
    </xf>
    <xf numFmtId="1" fontId="10" fillId="0" borderId="8" xfId="0" applyNumberFormat="1" applyFont="1" applyBorder="1" applyAlignment="1">
      <alignment horizontal="center"/>
    </xf>
    <xf numFmtId="1" fontId="12" fillId="0" borderId="8" xfId="0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center" vertical="center"/>
    </xf>
    <xf numFmtId="165" fontId="10" fillId="0" borderId="8" xfId="0" applyNumberFormat="1" applyFont="1" applyBorder="1" applyAlignment="1">
      <alignment horizontal="center" vertical="center"/>
    </xf>
    <xf numFmtId="165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8" xfId="0" applyNumberFormat="1" applyFont="1" applyBorder="1" applyAlignment="1">
      <alignment horizontal="center" vertical="center"/>
    </xf>
    <xf numFmtId="0" fontId="18" fillId="0" borderId="8" xfId="0" applyFont="1" applyFill="1" applyBorder="1" applyAlignment="1" applyProtection="1">
      <alignment horizontal="left" wrapText="1"/>
      <protection locked="0"/>
    </xf>
    <xf numFmtId="0" fontId="22" fillId="0" borderId="8" xfId="0" applyFont="1" applyFill="1" applyBorder="1" applyAlignment="1" applyProtection="1">
      <alignment horizontal="left" vertical="top" wrapText="1"/>
      <protection locked="0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0" fontId="18" fillId="4" borderId="8" xfId="0" applyFont="1" applyFill="1" applyBorder="1" applyAlignment="1" applyProtection="1">
      <alignment vertical="center" wrapText="1"/>
      <protection locked="0"/>
    </xf>
    <xf numFmtId="0" fontId="18" fillId="0" borderId="8" xfId="0" applyFont="1" applyFill="1" applyBorder="1" applyAlignment="1" applyProtection="1">
      <alignment wrapText="1"/>
      <protection locked="0"/>
    </xf>
    <xf numFmtId="0" fontId="22" fillId="0" borderId="8" xfId="0" applyFont="1" applyFill="1" applyBorder="1" applyAlignment="1" applyProtection="1">
      <alignment wrapText="1"/>
      <protection locked="0"/>
    </xf>
    <xf numFmtId="165" fontId="2" fillId="0" borderId="5" xfId="0" applyNumberFormat="1" applyFont="1" applyBorder="1" applyAlignment="1">
      <alignment horizontal="center"/>
    </xf>
    <xf numFmtId="0" fontId="6" fillId="0" borderId="0" xfId="1" applyFont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1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12" fillId="0" borderId="8" xfId="0" applyFont="1" applyBorder="1"/>
    <xf numFmtId="2" fontId="12" fillId="0" borderId="8" xfId="0" applyNumberFormat="1" applyFont="1" applyBorder="1"/>
  </cellXfs>
  <cellStyles count="4">
    <cellStyle name="Excel Built-in Normal" xfId="2"/>
    <cellStyle name="Гиперссылка" xfId="3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topLeftCell="A10" zoomScaleNormal="100" workbookViewId="0">
      <selection activeCell="B28" sqref="B28"/>
    </sheetView>
  </sheetViews>
  <sheetFormatPr defaultRowHeight="15" x14ac:dyDescent="0.25"/>
  <cols>
    <col min="1" max="1" width="6.140625" customWidth="1"/>
    <col min="2" max="2" width="41.140625" customWidth="1"/>
    <col min="3" max="3" width="8" customWidth="1"/>
    <col min="4" max="4" width="7.7109375" customWidth="1"/>
    <col min="5" max="5" width="8" customWidth="1"/>
    <col min="8" max="8" width="8" customWidth="1"/>
    <col min="9" max="9" width="8" style="5" customWidth="1"/>
    <col min="10" max="10" width="6.140625" customWidth="1"/>
    <col min="11" max="11" width="7.5703125" customWidth="1"/>
    <col min="12" max="12" width="8.28515625" customWidth="1"/>
    <col min="13" max="14" width="8.28515625" style="5" customWidth="1"/>
    <col min="15" max="15" width="7.42578125" customWidth="1"/>
  </cols>
  <sheetData>
    <row r="1" spans="1:17" ht="18.75" x14ac:dyDescent="0.3">
      <c r="A1" s="5"/>
      <c r="B1" s="142"/>
      <c r="C1" s="8"/>
      <c r="D1" s="8"/>
      <c r="E1" s="8"/>
      <c r="F1" s="8"/>
      <c r="G1" s="24"/>
      <c r="H1" s="163" t="s">
        <v>49</v>
      </c>
      <c r="I1" s="163"/>
      <c r="J1" s="163"/>
      <c r="K1" s="163"/>
      <c r="L1" s="163"/>
      <c r="M1" s="163"/>
      <c r="N1" s="25"/>
      <c r="O1" s="5"/>
    </row>
    <row r="2" spans="1:17" ht="18.75" customHeight="1" x14ac:dyDescent="0.3">
      <c r="A2" s="5"/>
      <c r="B2" s="142"/>
      <c r="C2" s="8"/>
      <c r="D2" s="8"/>
      <c r="E2" s="8"/>
      <c r="F2" s="8"/>
      <c r="G2" s="24"/>
      <c r="H2" s="163"/>
      <c r="I2" s="163"/>
      <c r="J2" s="163"/>
      <c r="K2" s="163"/>
      <c r="L2" s="163"/>
      <c r="M2" s="163"/>
      <c r="N2" s="24"/>
      <c r="O2" s="5"/>
    </row>
    <row r="3" spans="1:17" ht="33" customHeight="1" x14ac:dyDescent="0.3">
      <c r="A3" s="5"/>
      <c r="B3" s="142"/>
      <c r="C3" s="8"/>
      <c r="D3" s="8"/>
      <c r="E3" s="8"/>
      <c r="F3" s="8"/>
      <c r="G3" s="24"/>
      <c r="H3" s="163"/>
      <c r="I3" s="163"/>
      <c r="J3" s="163"/>
      <c r="K3" s="163"/>
      <c r="L3" s="163"/>
      <c r="M3" s="163"/>
      <c r="N3" s="24"/>
      <c r="O3" s="25"/>
      <c r="P3" s="24"/>
      <c r="Q3" s="25"/>
    </row>
    <row r="4" spans="1:17" ht="18.75" x14ac:dyDescent="0.3">
      <c r="A4" s="5"/>
      <c r="B4" s="8"/>
      <c r="C4" s="8"/>
      <c r="D4" s="8"/>
      <c r="E4" s="8"/>
      <c r="F4" s="8"/>
      <c r="G4" s="24"/>
      <c r="H4" s="24" t="s">
        <v>107</v>
      </c>
      <c r="I4" s="24"/>
      <c r="J4" s="24"/>
      <c r="K4" s="24"/>
      <c r="L4" s="24"/>
      <c r="M4" s="24"/>
      <c r="N4" s="24"/>
      <c r="O4" s="25"/>
      <c r="P4" s="24"/>
      <c r="Q4" s="25"/>
    </row>
    <row r="5" spans="1:17" ht="18.75" x14ac:dyDescent="0.3">
      <c r="A5" s="5"/>
      <c r="B5" s="143"/>
      <c r="C5" s="143"/>
      <c r="D5" s="143"/>
      <c r="E5" s="143"/>
      <c r="F5" s="143"/>
      <c r="G5" s="8"/>
      <c r="H5" s="9"/>
      <c r="I5" s="9"/>
      <c r="J5" s="24"/>
      <c r="K5" s="24"/>
      <c r="L5" s="24"/>
      <c r="M5" s="24"/>
      <c r="N5" s="24"/>
      <c r="O5" s="25"/>
      <c r="P5" s="24"/>
      <c r="Q5" s="25"/>
    </row>
    <row r="6" spans="1:17" ht="15.75" x14ac:dyDescent="0.25">
      <c r="A6" s="5"/>
      <c r="B6" s="11" t="s">
        <v>48</v>
      </c>
      <c r="C6" s="5"/>
      <c r="D6" s="5"/>
      <c r="E6" s="5"/>
      <c r="F6" s="5"/>
      <c r="G6" s="5"/>
      <c r="H6" s="5"/>
      <c r="J6" s="26"/>
      <c r="K6" s="24"/>
      <c r="L6" s="24"/>
      <c r="M6" s="24"/>
      <c r="N6" s="24" t="s">
        <v>47</v>
      </c>
      <c r="O6" s="25"/>
      <c r="P6" s="24"/>
      <c r="Q6" s="25"/>
    </row>
    <row r="7" spans="1:17" ht="14.45" customHeight="1" x14ac:dyDescent="0.25">
      <c r="A7" s="164" t="s">
        <v>0</v>
      </c>
      <c r="B7" s="164" t="s">
        <v>17</v>
      </c>
      <c r="C7" s="164" t="s">
        <v>18</v>
      </c>
      <c r="D7" s="164" t="s">
        <v>19</v>
      </c>
      <c r="E7" s="164"/>
      <c r="F7" s="164"/>
      <c r="G7" s="164" t="s">
        <v>4</v>
      </c>
      <c r="H7" s="164" t="s">
        <v>5</v>
      </c>
      <c r="I7" s="164"/>
      <c r="J7" s="164"/>
      <c r="K7" s="164"/>
      <c r="L7" s="164" t="s">
        <v>23</v>
      </c>
      <c r="M7" s="164"/>
      <c r="N7" s="164"/>
      <c r="O7" s="164"/>
    </row>
    <row r="8" spans="1:17" x14ac:dyDescent="0.25">
      <c r="A8" s="164"/>
      <c r="B8" s="164"/>
      <c r="C8" s="164"/>
      <c r="D8" s="102" t="s">
        <v>6</v>
      </c>
      <c r="E8" s="102" t="s">
        <v>7</v>
      </c>
      <c r="F8" s="102" t="s">
        <v>8</v>
      </c>
      <c r="G8" s="164"/>
      <c r="H8" s="102" t="s">
        <v>9</v>
      </c>
      <c r="I8" s="102" t="s">
        <v>102</v>
      </c>
      <c r="J8" s="102" t="s">
        <v>35</v>
      </c>
      <c r="K8" s="102" t="s">
        <v>10</v>
      </c>
      <c r="L8" s="102" t="s">
        <v>11</v>
      </c>
      <c r="M8" s="102" t="s">
        <v>36</v>
      </c>
      <c r="N8" s="102" t="s">
        <v>37</v>
      </c>
      <c r="O8" s="102" t="s">
        <v>12</v>
      </c>
    </row>
    <row r="9" spans="1:17" ht="18.75" x14ac:dyDescent="0.3">
      <c r="A9" s="30"/>
      <c r="B9" s="45" t="s">
        <v>34</v>
      </c>
      <c r="C9" s="6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</row>
    <row r="10" spans="1:17" ht="15.75" x14ac:dyDescent="0.25">
      <c r="A10" s="30" t="s">
        <v>52</v>
      </c>
      <c r="B10" s="147" t="s">
        <v>98</v>
      </c>
      <c r="C10" s="40">
        <v>80</v>
      </c>
      <c r="D10" s="102">
        <v>0.64</v>
      </c>
      <c r="E10" s="102">
        <v>0.08</v>
      </c>
      <c r="F10" s="102">
        <v>1.36</v>
      </c>
      <c r="G10" s="102">
        <v>8</v>
      </c>
      <c r="H10" s="102">
        <v>0.02</v>
      </c>
      <c r="I10" s="102">
        <v>0</v>
      </c>
      <c r="J10" s="102">
        <v>0</v>
      </c>
      <c r="K10" s="102">
        <v>2.8</v>
      </c>
      <c r="L10" s="102">
        <v>18.399999999999999</v>
      </c>
      <c r="M10" s="102">
        <v>19.2</v>
      </c>
      <c r="N10" s="102">
        <v>11.2</v>
      </c>
      <c r="O10" s="102">
        <v>0.48</v>
      </c>
    </row>
    <row r="11" spans="1:17" s="5" customFormat="1" ht="15.75" x14ac:dyDescent="0.25">
      <c r="A11" s="30">
        <v>204</v>
      </c>
      <c r="B11" s="69" t="s">
        <v>108</v>
      </c>
      <c r="C11" s="40">
        <v>170</v>
      </c>
      <c r="D11" s="102">
        <v>11.34</v>
      </c>
      <c r="E11" s="102">
        <v>14.48</v>
      </c>
      <c r="F11" s="102">
        <v>30.65</v>
      </c>
      <c r="G11" s="102">
        <v>284.2</v>
      </c>
      <c r="H11" s="102">
        <v>7.0000000000000007E-2</v>
      </c>
      <c r="I11" s="102">
        <v>0</v>
      </c>
      <c r="J11" s="102">
        <v>97.9</v>
      </c>
      <c r="K11" s="102">
        <v>0.19</v>
      </c>
      <c r="L11" s="102">
        <v>250.9</v>
      </c>
      <c r="M11" s="102">
        <v>171.8</v>
      </c>
      <c r="N11" s="102">
        <v>17.3</v>
      </c>
      <c r="O11" s="102">
        <v>1.05</v>
      </c>
    </row>
    <row r="12" spans="1:17" s="5" customFormat="1" ht="15.75" x14ac:dyDescent="0.25">
      <c r="A12" s="30">
        <v>582</v>
      </c>
      <c r="B12" s="69" t="s">
        <v>109</v>
      </c>
      <c r="C12" s="40">
        <v>20</v>
      </c>
      <c r="D12" s="102">
        <v>1.5</v>
      </c>
      <c r="E12" s="102">
        <v>1.96</v>
      </c>
      <c r="F12" s="102">
        <v>16.88</v>
      </c>
      <c r="G12" s="102">
        <v>83</v>
      </c>
      <c r="H12" s="102">
        <v>1.6E-2</v>
      </c>
      <c r="I12" s="102">
        <v>0</v>
      </c>
      <c r="J12" s="102">
        <v>0</v>
      </c>
      <c r="K12" s="102">
        <v>0</v>
      </c>
      <c r="L12" s="102">
        <v>5.8</v>
      </c>
      <c r="M12" s="102">
        <v>0</v>
      </c>
      <c r="N12" s="102">
        <v>4</v>
      </c>
      <c r="O12" s="102">
        <v>0.42</v>
      </c>
    </row>
    <row r="13" spans="1:17" ht="15.75" x14ac:dyDescent="0.25">
      <c r="A13" s="30">
        <v>389</v>
      </c>
      <c r="B13" s="69" t="s">
        <v>54</v>
      </c>
      <c r="C13" s="40">
        <v>200</v>
      </c>
      <c r="D13" s="102">
        <v>1</v>
      </c>
      <c r="E13" s="102">
        <v>0</v>
      </c>
      <c r="F13" s="102">
        <v>20.399999999999999</v>
      </c>
      <c r="G13" s="102">
        <v>84.8</v>
      </c>
      <c r="H13" s="102">
        <v>0.02</v>
      </c>
      <c r="I13" s="102">
        <v>0</v>
      </c>
      <c r="J13" s="102">
        <v>0</v>
      </c>
      <c r="K13" s="102">
        <v>4</v>
      </c>
      <c r="L13" s="102">
        <v>14</v>
      </c>
      <c r="M13" s="102">
        <v>14</v>
      </c>
      <c r="N13" s="102">
        <v>8</v>
      </c>
      <c r="O13" s="102">
        <v>2.8</v>
      </c>
    </row>
    <row r="14" spans="1:17" s="5" customFormat="1" x14ac:dyDescent="0.25">
      <c r="A14" s="30">
        <v>574</v>
      </c>
      <c r="B14" s="46" t="s">
        <v>22</v>
      </c>
      <c r="C14" s="40">
        <v>20</v>
      </c>
      <c r="D14" s="102">
        <v>1.6</v>
      </c>
      <c r="E14" s="102">
        <v>0.3</v>
      </c>
      <c r="F14" s="102">
        <v>8.02</v>
      </c>
      <c r="G14" s="102">
        <v>41.2</v>
      </c>
      <c r="H14" s="102">
        <v>0.05</v>
      </c>
      <c r="I14" s="102">
        <v>0</v>
      </c>
      <c r="J14" s="102">
        <v>0</v>
      </c>
      <c r="K14" s="102">
        <v>0</v>
      </c>
      <c r="L14" s="102">
        <v>6.6</v>
      </c>
      <c r="M14" s="102">
        <v>46.8</v>
      </c>
      <c r="N14" s="102">
        <v>13.2</v>
      </c>
      <c r="O14" s="102">
        <v>0.88</v>
      </c>
    </row>
    <row r="15" spans="1:17" s="5" customFormat="1" x14ac:dyDescent="0.25">
      <c r="A15" s="30">
        <v>338</v>
      </c>
      <c r="B15" s="6" t="s">
        <v>110</v>
      </c>
      <c r="C15" s="40">
        <v>100</v>
      </c>
      <c r="D15" s="102">
        <v>0.4</v>
      </c>
      <c r="E15" s="102">
        <v>0.4</v>
      </c>
      <c r="F15" s="102">
        <v>9.8000000000000007</v>
      </c>
      <c r="G15" s="102">
        <v>47</v>
      </c>
      <c r="H15" s="102">
        <v>0.03</v>
      </c>
      <c r="I15" s="102">
        <v>0</v>
      </c>
      <c r="J15" s="102">
        <v>0</v>
      </c>
      <c r="K15" s="102">
        <v>10</v>
      </c>
      <c r="L15" s="102">
        <v>16</v>
      </c>
      <c r="M15" s="102">
        <v>11</v>
      </c>
      <c r="N15" s="102">
        <v>9</v>
      </c>
      <c r="O15" s="102">
        <v>2.2000000000000002</v>
      </c>
    </row>
    <row r="16" spans="1:17" ht="15.75" x14ac:dyDescent="0.25">
      <c r="A16" s="19"/>
      <c r="B16" s="18" t="s">
        <v>15</v>
      </c>
      <c r="C16" s="109">
        <f>SUM(C10:C15)</f>
        <v>590</v>
      </c>
      <c r="D16" s="109">
        <f>SUM(D10:D15)</f>
        <v>16.48</v>
      </c>
      <c r="E16" s="109">
        <f>SUM(E10:E15)</f>
        <v>17.22</v>
      </c>
      <c r="F16" s="109">
        <f>SUM(F10:F15)</f>
        <v>87.109999999999985</v>
      </c>
      <c r="G16" s="109">
        <f>SUM(G10:G15)</f>
        <v>548.20000000000005</v>
      </c>
      <c r="H16" s="109">
        <f t="shared" ref="H16:O16" si="0">SUM(H10:H13)</f>
        <v>0.126</v>
      </c>
      <c r="I16" s="109">
        <f t="shared" si="0"/>
        <v>0</v>
      </c>
      <c r="J16" s="109">
        <f t="shared" si="0"/>
        <v>97.9</v>
      </c>
      <c r="K16" s="109">
        <f t="shared" si="0"/>
        <v>6.99</v>
      </c>
      <c r="L16" s="109">
        <f t="shared" si="0"/>
        <v>289.10000000000002</v>
      </c>
      <c r="M16" s="109">
        <f t="shared" si="0"/>
        <v>205</v>
      </c>
      <c r="N16" s="109">
        <f t="shared" si="0"/>
        <v>40.5</v>
      </c>
      <c r="O16" s="109">
        <f t="shared" si="0"/>
        <v>4.75</v>
      </c>
    </row>
    <row r="17" spans="1:24" s="5" customFormat="1" ht="18.75" x14ac:dyDescent="0.3">
      <c r="A17" s="19"/>
      <c r="B17" s="45" t="s">
        <v>31</v>
      </c>
      <c r="C17" s="1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spans="1:24" s="5" customFormat="1" ht="15.75" x14ac:dyDescent="0.25">
      <c r="A18" s="65">
        <v>52</v>
      </c>
      <c r="B18" s="148" t="s">
        <v>56</v>
      </c>
      <c r="C18" s="65">
        <v>60</v>
      </c>
      <c r="D18" s="60">
        <v>0.85</v>
      </c>
      <c r="E18" s="60">
        <v>3.6</v>
      </c>
      <c r="F18" s="60">
        <v>4.96</v>
      </c>
      <c r="G18" s="60">
        <v>55.68</v>
      </c>
      <c r="H18" s="111">
        <v>0.01</v>
      </c>
      <c r="I18" s="111">
        <v>0.02</v>
      </c>
      <c r="J18" s="111">
        <v>0</v>
      </c>
      <c r="K18" s="111">
        <v>4</v>
      </c>
      <c r="L18" s="111">
        <v>21.28</v>
      </c>
      <c r="M18" s="111">
        <v>0</v>
      </c>
      <c r="N18" s="111">
        <v>0</v>
      </c>
      <c r="O18" s="111">
        <v>0.8</v>
      </c>
    </row>
    <row r="19" spans="1:24" s="5" customFormat="1" ht="19.5" customHeight="1" x14ac:dyDescent="0.25">
      <c r="A19" s="65">
        <v>102</v>
      </c>
      <c r="B19" s="59" t="s">
        <v>91</v>
      </c>
      <c r="C19" s="65">
        <v>200</v>
      </c>
      <c r="D19" s="60">
        <v>4.3899999999999997</v>
      </c>
      <c r="E19" s="60">
        <v>4.21</v>
      </c>
      <c r="F19" s="60">
        <v>13.23</v>
      </c>
      <c r="G19" s="60">
        <v>118.6</v>
      </c>
      <c r="H19" s="111">
        <v>0.18</v>
      </c>
      <c r="I19" s="111">
        <v>5.8000000000000003E-2</v>
      </c>
      <c r="J19" s="111">
        <v>0</v>
      </c>
      <c r="K19" s="111">
        <v>4.66</v>
      </c>
      <c r="L19" s="111">
        <v>34.14</v>
      </c>
      <c r="M19" s="111">
        <v>0</v>
      </c>
      <c r="N19" s="111">
        <v>0</v>
      </c>
      <c r="O19" s="111">
        <v>1.64</v>
      </c>
    </row>
    <row r="20" spans="1:24" s="5" customFormat="1" ht="15.75" x14ac:dyDescent="0.25">
      <c r="A20" s="65">
        <v>264</v>
      </c>
      <c r="B20" s="59" t="s">
        <v>111</v>
      </c>
      <c r="C20" s="65">
        <v>100</v>
      </c>
      <c r="D20" s="60">
        <v>15.27</v>
      </c>
      <c r="E20" s="60">
        <v>22.1</v>
      </c>
      <c r="F20" s="63">
        <v>15</v>
      </c>
      <c r="G20" s="60">
        <v>264</v>
      </c>
      <c r="H20" s="111">
        <v>0.03</v>
      </c>
      <c r="I20" s="111">
        <v>0</v>
      </c>
      <c r="J20" s="111">
        <v>35.6</v>
      </c>
      <c r="K20" s="111">
        <v>0.32</v>
      </c>
      <c r="L20" s="111">
        <v>32.04</v>
      </c>
      <c r="M20" s="111">
        <v>170.43</v>
      </c>
      <c r="N20" s="111">
        <v>22.7</v>
      </c>
      <c r="O20" s="111">
        <v>2.2599999999999998</v>
      </c>
    </row>
    <row r="21" spans="1:24" s="5" customFormat="1" ht="15.75" x14ac:dyDescent="0.25">
      <c r="A21" s="91">
        <v>304</v>
      </c>
      <c r="B21" s="78" t="s">
        <v>89</v>
      </c>
      <c r="C21" s="91">
        <v>150</v>
      </c>
      <c r="D21" s="72">
        <v>3.65</v>
      </c>
      <c r="E21" s="72">
        <v>5.37</v>
      </c>
      <c r="F21" s="72">
        <v>36.700000000000003</v>
      </c>
      <c r="G21" s="72">
        <v>209.7</v>
      </c>
      <c r="H21" s="111">
        <v>0.03</v>
      </c>
      <c r="I21" s="111">
        <v>0</v>
      </c>
      <c r="J21" s="111">
        <v>0</v>
      </c>
      <c r="K21" s="111">
        <v>0</v>
      </c>
      <c r="L21" s="111">
        <v>1.37</v>
      </c>
      <c r="M21" s="111">
        <v>60.95</v>
      </c>
      <c r="N21" s="111">
        <v>16.329999999999998</v>
      </c>
      <c r="O21" s="111">
        <v>0.53</v>
      </c>
    </row>
    <row r="22" spans="1:24" s="5" customFormat="1" ht="15.75" x14ac:dyDescent="0.25">
      <c r="A22" s="82">
        <v>465</v>
      </c>
      <c r="B22" s="56" t="s">
        <v>58</v>
      </c>
      <c r="C22" s="86">
        <v>200</v>
      </c>
      <c r="D22" s="79">
        <v>2.8</v>
      </c>
      <c r="E22" s="50">
        <v>2.5</v>
      </c>
      <c r="F22" s="50">
        <v>13.6</v>
      </c>
      <c r="G22" s="50">
        <v>88</v>
      </c>
      <c r="H22" s="111">
        <v>0.02</v>
      </c>
      <c r="I22" s="111">
        <v>0</v>
      </c>
      <c r="J22" s="111">
        <v>0.08</v>
      </c>
      <c r="K22" s="111">
        <v>0</v>
      </c>
      <c r="L22" s="111">
        <v>34</v>
      </c>
      <c r="M22" s="111">
        <v>45</v>
      </c>
      <c r="N22" s="111">
        <v>7</v>
      </c>
      <c r="O22" s="111">
        <v>0</v>
      </c>
    </row>
    <row r="23" spans="1:24" s="5" customFormat="1" ht="15.75" x14ac:dyDescent="0.25">
      <c r="A23" s="65">
        <v>573</v>
      </c>
      <c r="B23" s="59" t="s">
        <v>14</v>
      </c>
      <c r="C23" s="65">
        <v>60</v>
      </c>
      <c r="D23" s="60">
        <v>4.62</v>
      </c>
      <c r="E23" s="60">
        <v>0.48</v>
      </c>
      <c r="F23" s="60">
        <v>29.52</v>
      </c>
      <c r="G23" s="60">
        <v>140.4</v>
      </c>
      <c r="H23" s="111">
        <v>1.58</v>
      </c>
      <c r="I23" s="111">
        <v>0</v>
      </c>
      <c r="J23" s="111">
        <v>0</v>
      </c>
      <c r="K23" s="111">
        <v>0</v>
      </c>
      <c r="L23" s="111">
        <v>12</v>
      </c>
      <c r="M23" s="111">
        <v>39.090000000000003</v>
      </c>
      <c r="N23" s="111">
        <v>8.4</v>
      </c>
      <c r="O23" s="111">
        <v>0.68</v>
      </c>
    </row>
    <row r="24" spans="1:24" s="5" customFormat="1" ht="15.75" x14ac:dyDescent="0.25">
      <c r="A24" s="65">
        <v>574</v>
      </c>
      <c r="B24" s="59" t="s">
        <v>22</v>
      </c>
      <c r="C24" s="65">
        <v>30</v>
      </c>
      <c r="D24" s="60">
        <v>2.4</v>
      </c>
      <c r="E24" s="60">
        <v>0.46</v>
      </c>
      <c r="F24" s="60">
        <v>12</v>
      </c>
      <c r="G24" s="60">
        <v>61.8</v>
      </c>
      <c r="H24" s="111">
        <v>7.0000000000000007E-2</v>
      </c>
      <c r="I24" s="111">
        <v>0</v>
      </c>
      <c r="J24" s="111">
        <v>0</v>
      </c>
      <c r="K24" s="111">
        <v>0</v>
      </c>
      <c r="L24" s="111">
        <v>9.9</v>
      </c>
      <c r="M24" s="111">
        <v>70.2</v>
      </c>
      <c r="N24" s="111">
        <v>19.8</v>
      </c>
      <c r="O24" s="111">
        <v>1.32</v>
      </c>
    </row>
    <row r="25" spans="1:24" s="5" customFormat="1" ht="15.75" x14ac:dyDescent="0.25">
      <c r="A25" s="17"/>
      <c r="B25" s="18" t="s">
        <v>15</v>
      </c>
      <c r="C25" s="109">
        <f t="shared" ref="C25:O25" si="1">SUM(C18:C24)</f>
        <v>800</v>
      </c>
      <c r="D25" s="109">
        <f t="shared" si="1"/>
        <v>33.979999999999997</v>
      </c>
      <c r="E25" s="109">
        <f t="shared" si="1"/>
        <v>38.72</v>
      </c>
      <c r="F25" s="109">
        <f t="shared" si="1"/>
        <v>125.00999999999999</v>
      </c>
      <c r="G25" s="109">
        <f t="shared" si="1"/>
        <v>938.18</v>
      </c>
      <c r="H25" s="109">
        <f t="shared" si="1"/>
        <v>1.9200000000000002</v>
      </c>
      <c r="I25" s="109">
        <f t="shared" si="1"/>
        <v>7.8E-2</v>
      </c>
      <c r="J25" s="109">
        <f t="shared" si="1"/>
        <v>35.68</v>
      </c>
      <c r="K25" s="109">
        <f t="shared" si="1"/>
        <v>8.98</v>
      </c>
      <c r="L25" s="109">
        <f t="shared" si="1"/>
        <v>144.73000000000002</v>
      </c>
      <c r="M25" s="109">
        <f t="shared" si="1"/>
        <v>385.67</v>
      </c>
      <c r="N25" s="109">
        <f t="shared" si="1"/>
        <v>74.23</v>
      </c>
      <c r="O25" s="109">
        <f t="shared" si="1"/>
        <v>7.2299999999999995</v>
      </c>
    </row>
    <row r="26" spans="1:24" ht="18.75" x14ac:dyDescent="0.3">
      <c r="A26" s="6"/>
      <c r="B26" s="16" t="s">
        <v>16</v>
      </c>
      <c r="C26" s="112">
        <f t="shared" ref="C26:O26" si="2">C16+C25</f>
        <v>1390</v>
      </c>
      <c r="D26" s="112">
        <f t="shared" si="2"/>
        <v>50.459999999999994</v>
      </c>
      <c r="E26" s="112">
        <f t="shared" si="2"/>
        <v>55.94</v>
      </c>
      <c r="F26" s="112">
        <f t="shared" si="2"/>
        <v>212.11999999999998</v>
      </c>
      <c r="G26" s="112">
        <f t="shared" si="2"/>
        <v>1486.38</v>
      </c>
      <c r="H26" s="112">
        <f t="shared" si="2"/>
        <v>2.0460000000000003</v>
      </c>
      <c r="I26" s="112">
        <f t="shared" si="2"/>
        <v>7.8E-2</v>
      </c>
      <c r="J26" s="112">
        <f t="shared" si="2"/>
        <v>133.58000000000001</v>
      </c>
      <c r="K26" s="112">
        <f t="shared" si="2"/>
        <v>15.97</v>
      </c>
      <c r="L26" s="112">
        <f t="shared" si="2"/>
        <v>433.83000000000004</v>
      </c>
      <c r="M26" s="112">
        <f t="shared" si="2"/>
        <v>590.67000000000007</v>
      </c>
      <c r="N26" s="112">
        <f t="shared" si="2"/>
        <v>114.73</v>
      </c>
      <c r="O26" s="112">
        <f t="shared" si="2"/>
        <v>11.98</v>
      </c>
    </row>
    <row r="27" spans="1:24" x14ac:dyDescent="0.25">
      <c r="A27" s="5"/>
      <c r="B27" s="5"/>
      <c r="C27" s="5"/>
      <c r="D27" s="5"/>
      <c r="E27" s="5"/>
      <c r="F27" s="5"/>
      <c r="G27" s="5"/>
      <c r="H27" s="5"/>
      <c r="J27" s="5"/>
      <c r="K27" s="5"/>
      <c r="L27" s="5"/>
      <c r="O27" s="5"/>
    </row>
    <row r="28" spans="1:24" x14ac:dyDescent="0.25">
      <c r="A28" s="5"/>
      <c r="B28" s="29"/>
      <c r="C28" s="5"/>
      <c r="D28" s="5"/>
      <c r="E28" s="5"/>
      <c r="F28" s="5"/>
      <c r="G28" s="5"/>
      <c r="H28" s="5"/>
      <c r="J28" s="5"/>
      <c r="K28" s="5"/>
      <c r="L28" s="5"/>
      <c r="O28" s="5"/>
    </row>
    <row r="29" spans="1:24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5"/>
      <c r="X29" s="5"/>
    </row>
  </sheetData>
  <mergeCells count="8">
    <mergeCell ref="H1:M3"/>
    <mergeCell ref="L7:O7"/>
    <mergeCell ref="A7:A8"/>
    <mergeCell ref="B7:B8"/>
    <mergeCell ref="C7:C8"/>
    <mergeCell ref="D7:F7"/>
    <mergeCell ref="G7:G8"/>
    <mergeCell ref="H7:K7"/>
  </mergeCells>
  <pageMargins left="0.7" right="0.7" top="0.75" bottom="0.75" header="0.3" footer="0.3"/>
  <pageSetup paperSize="9" scale="86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topLeftCell="A10" zoomScaleNormal="100" workbookViewId="0">
      <selection activeCell="A26" sqref="A26:O26"/>
    </sheetView>
  </sheetViews>
  <sheetFormatPr defaultRowHeight="15" x14ac:dyDescent="0.25"/>
  <cols>
    <col min="1" max="1" width="8.85546875" customWidth="1"/>
    <col min="2" max="2" width="40" customWidth="1"/>
    <col min="3" max="3" width="7.85546875" customWidth="1"/>
    <col min="4" max="4" width="7.7109375" customWidth="1"/>
    <col min="5" max="5" width="8" customWidth="1"/>
    <col min="6" max="6" width="9.140625" customWidth="1"/>
    <col min="7" max="7" width="9.5703125" bestFit="1" customWidth="1"/>
    <col min="8" max="8" width="8" customWidth="1"/>
    <col min="9" max="9" width="8" style="5" customWidth="1"/>
    <col min="10" max="11" width="9.42578125" customWidth="1"/>
    <col min="12" max="14" width="8.28515625" customWidth="1"/>
    <col min="15" max="15" width="8.5703125" customWidth="1"/>
  </cols>
  <sheetData>
    <row r="1" spans="1:15" ht="18.75" x14ac:dyDescent="0.3">
      <c r="A1" s="5"/>
      <c r="B1" s="8"/>
      <c r="C1" s="8"/>
      <c r="D1" s="8"/>
      <c r="E1" s="8"/>
      <c r="F1" s="8"/>
      <c r="G1" s="8"/>
      <c r="H1" s="8"/>
      <c r="I1" s="8"/>
      <c r="J1" s="8"/>
      <c r="K1" s="8"/>
      <c r="L1" s="5"/>
      <c r="M1" s="5"/>
    </row>
    <row r="2" spans="1:15" ht="18.75" x14ac:dyDescent="0.3">
      <c r="A2" s="5"/>
      <c r="B2" s="8"/>
      <c r="C2" s="8"/>
      <c r="D2" s="8"/>
      <c r="E2" s="8"/>
      <c r="F2" s="8"/>
      <c r="G2" s="8"/>
      <c r="H2" s="141"/>
      <c r="I2" s="141"/>
      <c r="J2" s="141"/>
      <c r="K2" s="141"/>
      <c r="L2" s="141"/>
      <c r="M2" s="141"/>
    </row>
    <row r="3" spans="1:15" ht="18.75" x14ac:dyDescent="0.3">
      <c r="A3" s="5"/>
      <c r="B3" s="8"/>
      <c r="C3" s="8"/>
      <c r="D3" s="8"/>
      <c r="E3" s="8"/>
      <c r="F3" s="8"/>
      <c r="G3" s="8"/>
      <c r="H3" s="141"/>
      <c r="I3" s="141"/>
      <c r="J3" s="141"/>
      <c r="K3" s="141"/>
      <c r="L3" s="141"/>
      <c r="M3" s="141"/>
    </row>
    <row r="4" spans="1:15" ht="22.5" customHeight="1" x14ac:dyDescent="0.3">
      <c r="A4" s="5"/>
      <c r="B4" s="8"/>
      <c r="C4" s="8"/>
      <c r="D4" s="8"/>
      <c r="E4" s="8"/>
      <c r="F4" s="8"/>
      <c r="G4" s="8"/>
      <c r="H4" s="141"/>
      <c r="I4" s="141"/>
      <c r="J4" s="141"/>
      <c r="K4" s="141"/>
      <c r="L4" s="141"/>
      <c r="M4" s="141"/>
    </row>
    <row r="5" spans="1:15" ht="16.5" customHeight="1" x14ac:dyDescent="0.3">
      <c r="A5" s="5"/>
      <c r="B5" s="5"/>
      <c r="C5" s="8"/>
      <c r="D5" s="8"/>
      <c r="E5" s="8"/>
      <c r="F5" s="8"/>
      <c r="G5" s="8"/>
      <c r="H5" s="24"/>
      <c r="I5" s="24"/>
      <c r="J5" s="8"/>
      <c r="K5" s="8"/>
      <c r="L5" s="5"/>
      <c r="M5" s="5"/>
    </row>
    <row r="6" spans="1:15" ht="15.75" x14ac:dyDescent="0.25">
      <c r="A6" s="5"/>
      <c r="B6" s="11" t="s">
        <v>30</v>
      </c>
      <c r="C6" s="5"/>
      <c r="D6" s="5"/>
      <c r="E6" s="5"/>
      <c r="F6" s="5"/>
      <c r="G6" s="5"/>
      <c r="H6" s="5"/>
      <c r="J6" s="5"/>
      <c r="K6" s="5"/>
      <c r="L6" s="5"/>
      <c r="M6" s="5"/>
    </row>
    <row r="7" spans="1:15" ht="27.75" customHeight="1" x14ac:dyDescent="0.25">
      <c r="A7" s="13" t="s">
        <v>0</v>
      </c>
      <c r="B7" s="6" t="s">
        <v>17</v>
      </c>
      <c r="C7" s="13" t="s">
        <v>18</v>
      </c>
      <c r="D7" s="164" t="s">
        <v>19</v>
      </c>
      <c r="E7" s="164"/>
      <c r="F7" s="164"/>
      <c r="G7" s="14" t="s">
        <v>33</v>
      </c>
      <c r="H7" s="164" t="s">
        <v>5</v>
      </c>
      <c r="I7" s="164"/>
      <c r="J7" s="164"/>
      <c r="K7" s="164"/>
      <c r="L7" s="164" t="s">
        <v>23</v>
      </c>
      <c r="M7" s="164"/>
      <c r="N7" s="164"/>
      <c r="O7" s="164"/>
    </row>
    <row r="8" spans="1:15" ht="18.75" x14ac:dyDescent="0.3">
      <c r="A8" s="97"/>
      <c r="B8" s="16" t="s">
        <v>34</v>
      </c>
      <c r="C8" s="6"/>
      <c r="D8" s="98" t="s">
        <v>6</v>
      </c>
      <c r="E8" s="98" t="s">
        <v>7</v>
      </c>
      <c r="F8" s="98" t="s">
        <v>8</v>
      </c>
      <c r="G8" s="98"/>
      <c r="H8" s="98" t="s">
        <v>9</v>
      </c>
      <c r="I8" s="98" t="s">
        <v>102</v>
      </c>
      <c r="J8" s="98" t="s">
        <v>10</v>
      </c>
      <c r="K8" s="98" t="s">
        <v>35</v>
      </c>
      <c r="L8" s="98" t="s">
        <v>11</v>
      </c>
      <c r="M8" s="98" t="s">
        <v>36</v>
      </c>
      <c r="N8" s="98" t="s">
        <v>42</v>
      </c>
      <c r="O8" s="98" t="s">
        <v>12</v>
      </c>
    </row>
    <row r="9" spans="1:15" ht="23.25" customHeight="1" x14ac:dyDescent="0.25">
      <c r="A9" s="65">
        <v>45</v>
      </c>
      <c r="B9" s="161" t="s">
        <v>87</v>
      </c>
      <c r="C9" s="65">
        <v>80</v>
      </c>
      <c r="D9" s="57">
        <v>1.05</v>
      </c>
      <c r="E9" s="85">
        <v>2.6</v>
      </c>
      <c r="F9" s="85">
        <v>5.0199999999999996</v>
      </c>
      <c r="G9" s="85">
        <v>47.68</v>
      </c>
      <c r="H9" s="98">
        <v>0.01</v>
      </c>
      <c r="I9" s="98">
        <v>0.03</v>
      </c>
      <c r="J9" s="98">
        <v>25.96</v>
      </c>
      <c r="K9" s="98">
        <v>0</v>
      </c>
      <c r="L9" s="98">
        <v>29.89</v>
      </c>
      <c r="M9" s="98">
        <v>22.1</v>
      </c>
      <c r="N9" s="98">
        <v>22.1</v>
      </c>
      <c r="O9" s="98">
        <v>0.41</v>
      </c>
    </row>
    <row r="10" spans="1:15" ht="15.75" x14ac:dyDescent="0.25">
      <c r="A10" s="82">
        <v>312</v>
      </c>
      <c r="B10" s="56" t="s">
        <v>88</v>
      </c>
      <c r="C10" s="86">
        <v>150</v>
      </c>
      <c r="D10" s="57">
        <v>3.06</v>
      </c>
      <c r="E10" s="101">
        <v>4.8</v>
      </c>
      <c r="F10" s="101">
        <v>20.399999999999999</v>
      </c>
      <c r="G10" s="101">
        <v>137.30000000000001</v>
      </c>
      <c r="H10" s="98">
        <v>0.14000000000000001</v>
      </c>
      <c r="I10" s="98">
        <v>0</v>
      </c>
      <c r="J10" s="98">
        <v>18.2</v>
      </c>
      <c r="K10" s="98">
        <v>25.5</v>
      </c>
      <c r="L10" s="98">
        <v>27.75</v>
      </c>
      <c r="M10" s="98">
        <v>86.6</v>
      </c>
      <c r="N10" s="98">
        <v>27.75</v>
      </c>
      <c r="O10" s="98">
        <v>1.01</v>
      </c>
    </row>
    <row r="11" spans="1:15" ht="18.75" customHeight="1" x14ac:dyDescent="0.25">
      <c r="A11" s="82" t="s">
        <v>104</v>
      </c>
      <c r="B11" s="56" t="s">
        <v>121</v>
      </c>
      <c r="C11" s="90">
        <v>110</v>
      </c>
      <c r="D11" s="57">
        <v>8.1300000000000008</v>
      </c>
      <c r="E11" s="58">
        <v>15.61</v>
      </c>
      <c r="F11" s="58">
        <v>12.85</v>
      </c>
      <c r="G11" s="58">
        <v>248</v>
      </c>
      <c r="H11" s="98">
        <v>0.05</v>
      </c>
      <c r="I11" s="98">
        <v>0</v>
      </c>
      <c r="J11" s="98">
        <v>0.72</v>
      </c>
      <c r="K11" s="98">
        <v>33.9</v>
      </c>
      <c r="L11" s="98">
        <v>27.95</v>
      </c>
      <c r="M11" s="98">
        <v>88.37</v>
      </c>
      <c r="N11" s="98">
        <v>18.329999999999998</v>
      </c>
      <c r="O11" s="98">
        <v>0.87</v>
      </c>
    </row>
    <row r="12" spans="1:15" ht="15.75" x14ac:dyDescent="0.25">
      <c r="A12" s="82">
        <v>389</v>
      </c>
      <c r="B12" s="56" t="s">
        <v>54</v>
      </c>
      <c r="C12" s="86">
        <v>200</v>
      </c>
      <c r="D12" s="58">
        <v>1</v>
      </c>
      <c r="E12" s="101">
        <v>0</v>
      </c>
      <c r="F12" s="101">
        <v>20.399999999999999</v>
      </c>
      <c r="G12" s="101">
        <v>84.8</v>
      </c>
      <c r="H12" s="98">
        <v>0.02</v>
      </c>
      <c r="I12" s="98">
        <v>0</v>
      </c>
      <c r="J12" s="98">
        <v>4</v>
      </c>
      <c r="K12" s="98">
        <v>0</v>
      </c>
      <c r="L12" s="98">
        <v>14</v>
      </c>
      <c r="M12" s="98">
        <v>14</v>
      </c>
      <c r="N12" s="98">
        <v>8</v>
      </c>
      <c r="O12" s="98">
        <v>2.8</v>
      </c>
    </row>
    <row r="13" spans="1:15" ht="15.75" x14ac:dyDescent="0.25">
      <c r="A13" s="82">
        <v>573</v>
      </c>
      <c r="B13" s="56" t="s">
        <v>14</v>
      </c>
      <c r="C13" s="86">
        <v>40</v>
      </c>
      <c r="D13" s="58">
        <v>3.04</v>
      </c>
      <c r="E13" s="101">
        <v>0.32</v>
      </c>
      <c r="F13" s="101">
        <v>19.68</v>
      </c>
      <c r="G13" s="101">
        <v>93.6</v>
      </c>
      <c r="H13" s="98">
        <v>0.05</v>
      </c>
      <c r="I13" s="98">
        <v>0</v>
      </c>
      <c r="J13" s="98">
        <v>0</v>
      </c>
      <c r="K13" s="98">
        <v>0</v>
      </c>
      <c r="L13" s="98">
        <v>8</v>
      </c>
      <c r="M13" s="98">
        <v>26.06</v>
      </c>
      <c r="N13" s="98">
        <v>5.6</v>
      </c>
      <c r="O13" s="98">
        <v>0.45</v>
      </c>
    </row>
    <row r="14" spans="1:15" ht="15.75" x14ac:dyDescent="0.25">
      <c r="A14" s="82">
        <v>574</v>
      </c>
      <c r="B14" s="56" t="s">
        <v>22</v>
      </c>
      <c r="C14" s="86">
        <v>20</v>
      </c>
      <c r="D14" s="58">
        <v>1.6</v>
      </c>
      <c r="E14" s="101">
        <v>0.3</v>
      </c>
      <c r="F14" s="101">
        <v>8.02</v>
      </c>
      <c r="G14" s="101">
        <v>41.2</v>
      </c>
      <c r="H14" s="85">
        <v>0.05</v>
      </c>
      <c r="I14" s="85">
        <v>0</v>
      </c>
      <c r="J14" s="98">
        <v>0</v>
      </c>
      <c r="K14" s="98">
        <v>0</v>
      </c>
      <c r="L14" s="98">
        <v>6.6</v>
      </c>
      <c r="M14" s="98">
        <v>46.8</v>
      </c>
      <c r="N14" s="98">
        <v>13.2</v>
      </c>
      <c r="O14" s="98">
        <v>0.88</v>
      </c>
    </row>
    <row r="15" spans="1:15" ht="15.75" x14ac:dyDescent="0.25">
      <c r="A15" s="35"/>
      <c r="B15" s="42" t="s">
        <v>15</v>
      </c>
      <c r="C15" s="130">
        <f t="shared" ref="C15:O15" si="0">C9+C10+C11+C12+C13+C14</f>
        <v>600</v>
      </c>
      <c r="D15" s="130">
        <f t="shared" si="0"/>
        <v>17.880000000000003</v>
      </c>
      <c r="E15" s="130">
        <f t="shared" si="0"/>
        <v>23.63</v>
      </c>
      <c r="F15" s="130">
        <f t="shared" si="0"/>
        <v>86.36999999999999</v>
      </c>
      <c r="G15" s="130">
        <f t="shared" si="0"/>
        <v>652.58000000000004</v>
      </c>
      <c r="H15" s="130">
        <f t="shared" si="0"/>
        <v>0.32</v>
      </c>
      <c r="I15" s="130">
        <f t="shared" si="0"/>
        <v>0.03</v>
      </c>
      <c r="J15" s="130">
        <f t="shared" si="0"/>
        <v>48.879999999999995</v>
      </c>
      <c r="K15" s="130">
        <f t="shared" si="0"/>
        <v>59.4</v>
      </c>
      <c r="L15" s="130">
        <f t="shared" si="0"/>
        <v>114.19</v>
      </c>
      <c r="M15" s="130">
        <f t="shared" si="0"/>
        <v>283.93</v>
      </c>
      <c r="N15" s="130">
        <f t="shared" si="0"/>
        <v>94.98</v>
      </c>
      <c r="O15" s="130">
        <f t="shared" si="0"/>
        <v>6.42</v>
      </c>
    </row>
    <row r="16" spans="1:15" s="5" customFormat="1" ht="16.5" customHeight="1" x14ac:dyDescent="0.3">
      <c r="A16" s="41"/>
      <c r="B16" s="16" t="s">
        <v>31</v>
      </c>
      <c r="C16" s="41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</row>
    <row r="17" spans="1:15" s="5" customFormat="1" ht="15.75" x14ac:dyDescent="0.25">
      <c r="A17" s="135">
        <v>96</v>
      </c>
      <c r="B17" s="59" t="s">
        <v>65</v>
      </c>
      <c r="C17" s="65">
        <v>200</v>
      </c>
      <c r="D17" s="85">
        <v>1.68</v>
      </c>
      <c r="E17" s="85">
        <v>4.0999999999999996</v>
      </c>
      <c r="F17" s="85">
        <v>13.27</v>
      </c>
      <c r="G17" s="104">
        <v>96.6</v>
      </c>
      <c r="H17" s="104">
        <v>7.8E-2</v>
      </c>
      <c r="I17" s="104">
        <v>4.8000000000000001E-2</v>
      </c>
      <c r="J17" s="98">
        <v>6.03</v>
      </c>
      <c r="K17" s="98">
        <v>0</v>
      </c>
      <c r="L17" s="98">
        <v>21.16</v>
      </c>
      <c r="M17" s="98">
        <v>0</v>
      </c>
      <c r="N17" s="98">
        <v>0</v>
      </c>
      <c r="O17" s="98">
        <v>0.78</v>
      </c>
    </row>
    <row r="18" spans="1:15" s="5" customFormat="1" ht="15.75" x14ac:dyDescent="0.25">
      <c r="A18" s="65">
        <v>375</v>
      </c>
      <c r="B18" s="59" t="s">
        <v>122</v>
      </c>
      <c r="C18" s="65">
        <v>240</v>
      </c>
      <c r="D18" s="85">
        <v>14.76</v>
      </c>
      <c r="E18" s="85">
        <v>9.84</v>
      </c>
      <c r="F18" s="85">
        <v>29.76</v>
      </c>
      <c r="G18" s="85">
        <v>267.60000000000002</v>
      </c>
      <c r="H18" s="117">
        <v>0.05</v>
      </c>
      <c r="I18" s="117">
        <v>0</v>
      </c>
      <c r="J18" s="98">
        <v>0</v>
      </c>
      <c r="K18" s="98">
        <v>18</v>
      </c>
      <c r="L18" s="98">
        <v>24</v>
      </c>
      <c r="M18" s="98">
        <v>104.4</v>
      </c>
      <c r="N18" s="98">
        <v>33.6</v>
      </c>
      <c r="O18" s="98">
        <v>0.85</v>
      </c>
    </row>
    <row r="19" spans="1:15" s="5" customFormat="1" ht="15.75" x14ac:dyDescent="0.25">
      <c r="A19" s="65">
        <v>342</v>
      </c>
      <c r="B19" s="59" t="s">
        <v>90</v>
      </c>
      <c r="C19" s="65">
        <v>200</v>
      </c>
      <c r="D19" s="85">
        <v>0.16</v>
      </c>
      <c r="E19" s="85">
        <v>0.16</v>
      </c>
      <c r="F19" s="85">
        <v>27.9</v>
      </c>
      <c r="G19" s="85">
        <v>114.6</v>
      </c>
      <c r="H19" s="99">
        <v>1.2E-2</v>
      </c>
      <c r="I19" s="99">
        <v>0</v>
      </c>
      <c r="J19" s="98">
        <v>0.9</v>
      </c>
      <c r="K19" s="98">
        <v>0</v>
      </c>
      <c r="L19" s="98">
        <v>14.2</v>
      </c>
      <c r="M19" s="98">
        <v>0</v>
      </c>
      <c r="N19" s="98">
        <v>5.14</v>
      </c>
      <c r="O19" s="98">
        <v>0.95</v>
      </c>
    </row>
    <row r="20" spans="1:15" s="5" customFormat="1" ht="15.75" x14ac:dyDescent="0.25">
      <c r="A20" s="65">
        <v>573</v>
      </c>
      <c r="B20" s="56" t="s">
        <v>14</v>
      </c>
      <c r="C20" s="86">
        <v>40</v>
      </c>
      <c r="D20" s="85">
        <v>3.04</v>
      </c>
      <c r="E20" s="85">
        <v>0.32</v>
      </c>
      <c r="F20" s="85">
        <v>19.68</v>
      </c>
      <c r="G20" s="85">
        <v>93.6</v>
      </c>
      <c r="H20" s="98">
        <v>0.05</v>
      </c>
      <c r="I20" s="98">
        <v>0</v>
      </c>
      <c r="J20" s="98">
        <v>0</v>
      </c>
      <c r="K20" s="98">
        <v>0</v>
      </c>
      <c r="L20" s="98">
        <v>8</v>
      </c>
      <c r="M20" s="98">
        <v>26.06</v>
      </c>
      <c r="N20" s="98">
        <v>5.6</v>
      </c>
      <c r="O20" s="98">
        <v>0.45</v>
      </c>
    </row>
    <row r="21" spans="1:15" s="5" customFormat="1" ht="15.75" x14ac:dyDescent="0.25">
      <c r="A21" s="65">
        <v>574</v>
      </c>
      <c r="B21" s="56" t="s">
        <v>22</v>
      </c>
      <c r="C21" s="65">
        <v>30</v>
      </c>
      <c r="D21" s="85">
        <v>2.4</v>
      </c>
      <c r="E21" s="85">
        <v>0.46</v>
      </c>
      <c r="F21" s="85">
        <v>12</v>
      </c>
      <c r="G21" s="85">
        <v>61.8</v>
      </c>
      <c r="H21" s="132">
        <v>7.0000000000000007E-2</v>
      </c>
      <c r="I21" s="132">
        <v>0</v>
      </c>
      <c r="J21" s="132">
        <v>0</v>
      </c>
      <c r="K21" s="132">
        <v>0</v>
      </c>
      <c r="L21" s="132">
        <v>9.9</v>
      </c>
      <c r="M21" s="132">
        <v>70.2</v>
      </c>
      <c r="N21" s="132">
        <v>19.8</v>
      </c>
      <c r="O21" s="132">
        <v>1.32</v>
      </c>
    </row>
    <row r="22" spans="1:15" s="5" customFormat="1" ht="15.75" x14ac:dyDescent="0.25">
      <c r="A22" s="65">
        <v>338</v>
      </c>
      <c r="B22" s="59" t="s">
        <v>71</v>
      </c>
      <c r="C22" s="86">
        <v>100</v>
      </c>
      <c r="D22" s="101">
        <v>0.4</v>
      </c>
      <c r="E22" s="101">
        <v>0.4</v>
      </c>
      <c r="F22" s="101">
        <v>9.8000000000000007</v>
      </c>
      <c r="G22" s="101">
        <v>47</v>
      </c>
      <c r="H22" s="85">
        <v>0.03</v>
      </c>
      <c r="I22" s="85">
        <v>0</v>
      </c>
      <c r="J22" s="98">
        <v>10</v>
      </c>
      <c r="K22" s="98">
        <v>0</v>
      </c>
      <c r="L22" s="98">
        <v>16</v>
      </c>
      <c r="M22" s="98">
        <v>11</v>
      </c>
      <c r="N22" s="98">
        <v>9</v>
      </c>
      <c r="O22" s="98">
        <v>2.2000000000000002</v>
      </c>
    </row>
    <row r="23" spans="1:15" s="5" customFormat="1" ht="15.75" x14ac:dyDescent="0.25">
      <c r="A23" s="17"/>
      <c r="B23" s="18" t="s">
        <v>15</v>
      </c>
      <c r="C23" s="130">
        <f t="shared" ref="C23:O23" si="1">SUM(C17:C22)</f>
        <v>810</v>
      </c>
      <c r="D23" s="130">
        <f t="shared" si="1"/>
        <v>22.439999999999998</v>
      </c>
      <c r="E23" s="130">
        <f t="shared" si="1"/>
        <v>15.280000000000001</v>
      </c>
      <c r="F23" s="130">
        <f t="shared" si="1"/>
        <v>112.41000000000001</v>
      </c>
      <c r="G23" s="130">
        <f t="shared" si="1"/>
        <v>681.2</v>
      </c>
      <c r="H23" s="130">
        <f t="shared" si="1"/>
        <v>0.29000000000000004</v>
      </c>
      <c r="I23" s="130">
        <f t="shared" si="1"/>
        <v>4.8000000000000001E-2</v>
      </c>
      <c r="J23" s="130">
        <f t="shared" si="1"/>
        <v>16.93</v>
      </c>
      <c r="K23" s="130">
        <f t="shared" si="1"/>
        <v>18</v>
      </c>
      <c r="L23" s="130">
        <f t="shared" si="1"/>
        <v>93.26</v>
      </c>
      <c r="M23" s="130">
        <f t="shared" si="1"/>
        <v>211.66000000000003</v>
      </c>
      <c r="N23" s="130">
        <f t="shared" si="1"/>
        <v>73.14</v>
      </c>
      <c r="O23" s="130">
        <f t="shared" si="1"/>
        <v>6.5500000000000007</v>
      </c>
    </row>
    <row r="24" spans="1:15" ht="18.75" x14ac:dyDescent="0.3">
      <c r="A24" s="6"/>
      <c r="B24" s="16" t="s">
        <v>16</v>
      </c>
      <c r="C24" s="140">
        <f t="shared" ref="C24:O24" si="2">C15+C23</f>
        <v>1410</v>
      </c>
      <c r="D24" s="140">
        <f t="shared" si="2"/>
        <v>40.32</v>
      </c>
      <c r="E24" s="140">
        <f t="shared" si="2"/>
        <v>38.909999999999997</v>
      </c>
      <c r="F24" s="140">
        <f t="shared" si="2"/>
        <v>198.78</v>
      </c>
      <c r="G24" s="140">
        <f t="shared" si="2"/>
        <v>1333.7800000000002</v>
      </c>
      <c r="H24" s="140">
        <f t="shared" si="2"/>
        <v>0.6100000000000001</v>
      </c>
      <c r="I24" s="140">
        <f t="shared" si="2"/>
        <v>7.8E-2</v>
      </c>
      <c r="J24" s="140">
        <f t="shared" si="2"/>
        <v>65.81</v>
      </c>
      <c r="K24" s="140">
        <f t="shared" si="2"/>
        <v>77.400000000000006</v>
      </c>
      <c r="L24" s="140">
        <f t="shared" si="2"/>
        <v>207.45</v>
      </c>
      <c r="M24" s="140">
        <f t="shared" si="2"/>
        <v>495.59000000000003</v>
      </c>
      <c r="N24" s="140">
        <f t="shared" si="2"/>
        <v>168.12</v>
      </c>
      <c r="O24" s="140">
        <f t="shared" si="2"/>
        <v>12.97</v>
      </c>
    </row>
    <row r="25" spans="1:15" ht="18.75" hidden="1" x14ac:dyDescent="0.3">
      <c r="A25" s="27"/>
      <c r="B25" s="16" t="s">
        <v>50</v>
      </c>
      <c r="C25" s="27"/>
      <c r="D25" s="28">
        <f>'1 день'!D26+'2 день'!D23+'3 день'!D25+'4 день'!D27+'5 день.'!D25+'6 день'!D26+'7 день'!D28+'8 день'!D25+'9 день'!D26+'10 день'!D24</f>
        <v>490.52</v>
      </c>
      <c r="E25" s="28">
        <f>'1 день'!E26+'2 день'!E23+'3 день'!E25+'4 день'!E27+'5 день.'!E25+'6 день'!E26+'7 день'!E28+'8 день'!E25+'9 день'!E26+'10 день'!E24</f>
        <v>479.91999999999996</v>
      </c>
      <c r="F25" s="28">
        <f>'1 день'!F26+'2 день'!F23+'3 день'!F25+'4 день'!F27+'5 день.'!F25+'6 день'!F26+'7 день'!F28+'8 день'!F25+'9 день'!F26+'10 день'!F24</f>
        <v>2004.9799999999998</v>
      </c>
      <c r="G25" s="28">
        <f>'1 день'!G26+'2 день'!G23+'3 день'!G25+'4 день'!G27+'5 день.'!G25+'6 день'!G26+'7 день'!G28+'8 день'!G25+'9 день'!G26+'10 день'!G24</f>
        <v>14146.91</v>
      </c>
      <c r="H25" s="28">
        <f>'1 день'!H26+'2 день'!H23+'3 день'!H25+'4 день'!H27+'5 день.'!H25+'6 день'!H26+'7 день'!H28+'8 день'!H25+'9 день'!H26+'10 день'!H24</f>
        <v>8.8310000000000013</v>
      </c>
      <c r="I25" s="28"/>
      <c r="J25" s="28">
        <f>'1 день'!J26+'2 день'!J23+'3 день'!J25+'4 день'!J27+'5 день.'!J25+'6 день'!J26+'7 день'!J28+'8 день'!I25+'9 день'!J26+'10 день'!J24</f>
        <v>476.08</v>
      </c>
      <c r="K25" s="28">
        <f>'1 день'!K26+'2 день'!K23+'3 день'!K25+'4 день'!K27+'5 день.'!K25+'6 день'!K26+'7 день'!K28+'8 день'!J25+'9 день'!K26+'10 день'!K24</f>
        <v>12555.749999999998</v>
      </c>
      <c r="L25" s="28">
        <f>'1 день'!L26+'2 день'!L23+'3 день'!L25+'4 день'!L27+'5 день.'!L25+'6 день'!L26+'7 день'!L28+'8 день'!K25+'9 день'!L26+'10 день'!L24</f>
        <v>3792</v>
      </c>
      <c r="M25" s="28">
        <f>'1 день'!M26+'2 день'!M23+'3 день'!M25+'4 день'!M27+'5 день.'!M25+'6 день'!M26+'7 день'!M28+'8 день'!L25+'9 день'!M26+'10 день'!M24</f>
        <v>6282.2199999999993</v>
      </c>
      <c r="N25" s="28">
        <f>'1 день'!N26+'2 день'!N23+'3 день'!N25+'4 день'!N27+'5 день.'!N25+'6 день'!N26+'7 день'!N28+'8 день'!M25+'9 день'!N26+'10 день'!N24</f>
        <v>1621.71</v>
      </c>
      <c r="O25" s="28">
        <f>'1 день'!O26+'2 день'!O23+'3 день'!O25+'4 день'!O27+'5 день.'!O25+'6 день'!O26+'7 день'!O28+'8 день'!N25+'9 день'!O26+'10 день'!O24</f>
        <v>144.27600000000001</v>
      </c>
    </row>
    <row r="26" spans="1:15" ht="15.75" x14ac:dyDescent="0.25">
      <c r="A26" s="174"/>
      <c r="B26" s="174" t="s">
        <v>50</v>
      </c>
      <c r="C26" s="174"/>
      <c r="D26" s="175">
        <f>'1 день'!D26+'2 день'!D23+'3 день'!D25+'4 день'!D27+'5 день.'!D25+'6 день'!D26+'7 день'!D28+'8 день'!D25+'9 день'!D26+'10 день'!D24</f>
        <v>490.52</v>
      </c>
      <c r="E26" s="175">
        <f>'1 день'!E26+'2 день'!E23+'3 день'!E25+'4 день'!E27+'5 день.'!E25+'6 день'!E26+'7 день'!E28+'8 день'!E25+'9 день'!E26+'10 день'!E24</f>
        <v>479.91999999999996</v>
      </c>
      <c r="F26" s="175">
        <f>'1 день'!F26+'2 день'!F23+'3 день'!F25+'4 день'!F27+'5 день.'!F25+'6 день'!F26+'7 день'!F28+'8 день'!F25+'9 день'!F26+'10 день'!F24</f>
        <v>2004.9799999999998</v>
      </c>
      <c r="G26" s="175">
        <f>'1 день'!G26+'2 день'!G23+'3 день'!G25+'4 день'!G27+'5 день.'!G25+'6 день'!G26+'7 день'!G28+'8 день'!G25+'9 день'!G26+'10 день'!G24</f>
        <v>14146.91</v>
      </c>
      <c r="H26" s="175">
        <f>'1 день'!H26+'2 день'!H23+'3 день'!H25+'4 день'!H27+'5 день.'!H25+'6 день'!H26+'7 день'!H28+'8 день'!H25+'9 день'!H26+'10 день'!H24</f>
        <v>8.8310000000000013</v>
      </c>
      <c r="I26" s="175">
        <f>'1 день'!I26+'2 день'!I23+'3 день'!I25+'4 день'!I27+'5 день.'!I25+'6 день'!I26+'7 день'!I28+'8 день'!I25+'9 день'!I26+'10 день'!I24</f>
        <v>57.798999999999992</v>
      </c>
      <c r="J26" s="175">
        <f>'1 день'!J26+'2 день'!J23+'3 день'!J25+'4 день'!J27+'5 день.'!J25+'6 день'!J26+'7 день'!J28+'8 день'!J25+'9 день'!J26+'10 день'!J24</f>
        <v>455.82</v>
      </c>
      <c r="K26" s="175">
        <f>'1 день'!K26+'2 день'!K23+'3 день'!K25+'4 день'!K27+'5 день.'!K25+'6 день'!K26+'7 день'!K28+'8 день'!K25+'9 день'!K26+'10 день'!K24</f>
        <v>12733.42</v>
      </c>
      <c r="L26" s="175">
        <f>'1 день'!L26+'2 день'!L23+'3 день'!L25+'4 день'!L27+'5 день.'!L25+'6 день'!L26+'7 день'!L28+'8 день'!L25+'9 день'!L26+'10 день'!L24</f>
        <v>4279.92</v>
      </c>
      <c r="M26" s="175">
        <f>'1 день'!M26+'2 день'!M23+'3 день'!M25+'4 день'!M27+'5 день.'!M25+'6 день'!M26+'7 день'!M28+'8 день'!M25+'9 день'!M26+'10 день'!M24</f>
        <v>5769.28</v>
      </c>
      <c r="N26" s="175">
        <f>'1 день'!N26+'2 день'!N23+'3 день'!N25+'4 день'!N27+'5 день.'!N25+'6 день'!N26+'7 день'!N28+'8 день'!N25+'9 день'!N26+'10 день'!N24</f>
        <v>1448.0900000000001</v>
      </c>
      <c r="O26" s="175">
        <f>'1 день'!O26+'2 день'!O23+'3 день'!O25+'4 день'!O27+'5 день.'!O25+'6 день'!O26+'7 день'!O28+'8 день'!O25+'9 день'!O26+'10 день'!O24</f>
        <v>129.26599999999999</v>
      </c>
    </row>
    <row r="28" spans="1:15" x14ac:dyDescent="0.25">
      <c r="B28" s="29"/>
    </row>
  </sheetData>
  <mergeCells count="3">
    <mergeCell ref="D7:F7"/>
    <mergeCell ref="H7:K7"/>
    <mergeCell ref="L7:O7"/>
  </mergeCells>
  <pageMargins left="0.7" right="0.7" top="0.75" bottom="0.75" header="0.3" footer="0.3"/>
  <pageSetup paperSize="9" scale="9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topLeftCell="A7" zoomScale="90" zoomScaleNormal="90" workbookViewId="0">
      <selection activeCell="B26" sqref="B26"/>
    </sheetView>
  </sheetViews>
  <sheetFormatPr defaultRowHeight="15" x14ac:dyDescent="0.25"/>
  <cols>
    <col min="1" max="1" width="6.140625" customWidth="1"/>
    <col min="2" max="2" width="40.28515625" customWidth="1"/>
    <col min="3" max="3" width="8.140625" customWidth="1"/>
    <col min="4" max="4" width="7.7109375" customWidth="1"/>
    <col min="5" max="5" width="8" customWidth="1"/>
    <col min="8" max="8" width="8" customWidth="1"/>
    <col min="9" max="9" width="8" style="5" customWidth="1"/>
    <col min="10" max="10" width="7.140625" customWidth="1"/>
    <col min="11" max="11" width="7.5703125" customWidth="1"/>
    <col min="12" max="12" width="8.28515625" customWidth="1"/>
    <col min="13" max="13" width="6.7109375" style="5" customWidth="1"/>
    <col min="14" max="14" width="8.28515625" style="5" customWidth="1"/>
    <col min="15" max="15" width="6.28515625" customWidth="1"/>
  </cols>
  <sheetData>
    <row r="1" spans="1:20" ht="12.75" customHeight="1" x14ac:dyDescent="0.3">
      <c r="B1" s="8"/>
      <c r="C1" s="8"/>
      <c r="D1" s="8"/>
      <c r="E1" s="8"/>
      <c r="F1" s="8"/>
      <c r="G1" s="8"/>
      <c r="H1" s="8"/>
      <c r="I1" s="8"/>
      <c r="J1" s="8"/>
      <c r="K1" s="8"/>
      <c r="Q1" s="8"/>
      <c r="R1" s="8"/>
      <c r="S1" s="8"/>
      <c r="T1" s="7"/>
    </row>
    <row r="2" spans="1:20" ht="18.75" customHeight="1" x14ac:dyDescent="0.3">
      <c r="B2" s="8"/>
      <c r="C2" s="8"/>
      <c r="D2" s="8"/>
      <c r="E2" s="8"/>
      <c r="F2" s="8"/>
      <c r="G2" s="8"/>
      <c r="H2" s="8"/>
      <c r="I2" s="8"/>
      <c r="J2" s="141"/>
      <c r="K2" s="141"/>
      <c r="L2" s="141"/>
      <c r="M2" s="141"/>
      <c r="N2" s="141"/>
      <c r="Q2" s="8"/>
      <c r="R2" s="8"/>
      <c r="S2" s="8"/>
      <c r="T2" s="7"/>
    </row>
    <row r="3" spans="1:20" ht="18.75" x14ac:dyDescent="0.3">
      <c r="B3" s="8"/>
      <c r="C3" s="8"/>
      <c r="D3" s="8"/>
      <c r="E3" s="8"/>
      <c r="F3" s="8"/>
      <c r="G3" s="8"/>
      <c r="H3" s="8"/>
      <c r="I3" s="8"/>
      <c r="J3" s="141"/>
      <c r="K3" s="141"/>
      <c r="L3" s="141"/>
      <c r="M3" s="141"/>
      <c r="N3" s="141"/>
      <c r="Q3" s="8"/>
      <c r="R3" s="8"/>
      <c r="S3" s="8"/>
      <c r="T3" s="7"/>
    </row>
    <row r="4" spans="1:20" ht="22.5" customHeight="1" x14ac:dyDescent="0.3">
      <c r="B4" s="8"/>
      <c r="C4" s="8"/>
      <c r="D4" s="8"/>
      <c r="E4" s="8"/>
      <c r="F4" s="8"/>
      <c r="G4" s="8"/>
      <c r="H4" s="8"/>
      <c r="I4" s="8"/>
      <c r="J4" s="141"/>
      <c r="K4" s="141"/>
      <c r="L4" s="141"/>
      <c r="M4" s="141"/>
      <c r="N4" s="141"/>
      <c r="Q4" s="8"/>
      <c r="R4" s="8"/>
      <c r="S4" s="8"/>
      <c r="T4" s="7"/>
    </row>
    <row r="5" spans="1:20" ht="23.25" customHeight="1" x14ac:dyDescent="0.3">
      <c r="C5" s="8"/>
      <c r="D5" s="8"/>
      <c r="E5" s="8"/>
      <c r="F5" s="8"/>
      <c r="G5" s="8"/>
      <c r="H5" s="9"/>
      <c r="I5" s="9"/>
      <c r="J5" s="24"/>
      <c r="K5" s="8"/>
      <c r="Q5" s="8"/>
      <c r="R5" s="8"/>
      <c r="S5" s="8"/>
      <c r="T5" s="7"/>
    </row>
    <row r="6" spans="1:20" ht="16.899999999999999" customHeight="1" x14ac:dyDescent="0.25">
      <c r="B6" s="11" t="s">
        <v>38</v>
      </c>
    </row>
    <row r="7" spans="1:20" ht="57" customHeight="1" x14ac:dyDescent="0.25">
      <c r="A7" s="4" t="s">
        <v>0</v>
      </c>
      <c r="B7" s="4" t="s">
        <v>1</v>
      </c>
      <c r="C7" s="4" t="s">
        <v>2</v>
      </c>
      <c r="D7" s="168" t="s">
        <v>3</v>
      </c>
      <c r="E7" s="169"/>
      <c r="F7" s="170"/>
      <c r="G7" s="4" t="s">
        <v>4</v>
      </c>
      <c r="H7" s="168" t="s">
        <v>5</v>
      </c>
      <c r="I7" s="169"/>
      <c r="J7" s="169"/>
      <c r="K7" s="171"/>
      <c r="L7" s="165" t="s">
        <v>23</v>
      </c>
      <c r="M7" s="166"/>
      <c r="N7" s="166"/>
      <c r="O7" s="167"/>
    </row>
    <row r="8" spans="1:20" ht="15.75" x14ac:dyDescent="0.25">
      <c r="A8" s="20"/>
      <c r="B8" s="44" t="s">
        <v>34</v>
      </c>
      <c r="C8" s="21"/>
      <c r="D8" s="116" t="s">
        <v>24</v>
      </c>
      <c r="E8" s="116" t="s">
        <v>7</v>
      </c>
      <c r="F8" s="116" t="s">
        <v>8</v>
      </c>
      <c r="G8" s="116"/>
      <c r="H8" s="116" t="s">
        <v>9</v>
      </c>
      <c r="I8" s="116" t="s">
        <v>102</v>
      </c>
      <c r="J8" s="116" t="s">
        <v>10</v>
      </c>
      <c r="K8" s="116" t="s">
        <v>35</v>
      </c>
      <c r="L8" s="116" t="s">
        <v>11</v>
      </c>
      <c r="M8" s="116" t="s">
        <v>36</v>
      </c>
      <c r="N8" s="116" t="s">
        <v>42</v>
      </c>
      <c r="O8" s="116" t="s">
        <v>12</v>
      </c>
    </row>
    <row r="9" spans="1:20" ht="23.25" customHeight="1" x14ac:dyDescent="0.25">
      <c r="A9" s="32">
        <v>223</v>
      </c>
      <c r="B9" s="70" t="s">
        <v>59</v>
      </c>
      <c r="C9" s="34">
        <v>165</v>
      </c>
      <c r="D9" s="113">
        <v>16.2</v>
      </c>
      <c r="E9" s="113">
        <v>14.4</v>
      </c>
      <c r="F9" s="113">
        <v>22.8</v>
      </c>
      <c r="G9" s="113">
        <v>315.3</v>
      </c>
      <c r="H9" s="113">
        <v>0.37</v>
      </c>
      <c r="I9" s="113">
        <v>0</v>
      </c>
      <c r="J9" s="113">
        <v>0.64</v>
      </c>
      <c r="K9" s="113">
        <v>88.9</v>
      </c>
      <c r="L9" s="113">
        <v>229.4</v>
      </c>
      <c r="M9" s="113">
        <v>276.60000000000002</v>
      </c>
      <c r="N9" s="113">
        <v>32.9</v>
      </c>
      <c r="O9" s="113">
        <v>0.91</v>
      </c>
    </row>
    <row r="10" spans="1:20" ht="15.75" x14ac:dyDescent="0.25">
      <c r="A10" s="32">
        <v>462</v>
      </c>
      <c r="B10" s="70" t="s">
        <v>13</v>
      </c>
      <c r="C10" s="34">
        <v>200</v>
      </c>
      <c r="D10" s="113">
        <v>3.3</v>
      </c>
      <c r="E10" s="113">
        <v>2.9</v>
      </c>
      <c r="F10" s="113">
        <v>13.8</v>
      </c>
      <c r="G10" s="113">
        <v>104</v>
      </c>
      <c r="H10" s="113">
        <v>0.03</v>
      </c>
      <c r="I10" s="113">
        <v>0</v>
      </c>
      <c r="J10" s="113">
        <v>0.7</v>
      </c>
      <c r="K10" s="113">
        <v>19</v>
      </c>
      <c r="L10" s="113">
        <v>111.3</v>
      </c>
      <c r="M10" s="113">
        <v>91.1</v>
      </c>
      <c r="N10" s="113">
        <v>22.3</v>
      </c>
      <c r="O10" s="113">
        <v>0.65</v>
      </c>
    </row>
    <row r="11" spans="1:20" ht="15.75" x14ac:dyDescent="0.25">
      <c r="A11" s="32">
        <v>338</v>
      </c>
      <c r="B11" s="70" t="s">
        <v>55</v>
      </c>
      <c r="C11" s="34">
        <v>100</v>
      </c>
      <c r="D11" s="113">
        <v>0.4</v>
      </c>
      <c r="E11" s="113">
        <v>0.4</v>
      </c>
      <c r="F11" s="113">
        <v>9.8000000000000007</v>
      </c>
      <c r="G11" s="113">
        <v>47</v>
      </c>
      <c r="H11" s="116">
        <v>0.03</v>
      </c>
      <c r="I11" s="116">
        <v>0</v>
      </c>
      <c r="J11" s="116">
        <v>0</v>
      </c>
      <c r="K11" s="116">
        <v>10</v>
      </c>
      <c r="L11" s="116">
        <v>16</v>
      </c>
      <c r="M11" s="116">
        <v>11</v>
      </c>
      <c r="N11" s="116">
        <v>9</v>
      </c>
      <c r="O11" s="116">
        <v>2.2000000000000002</v>
      </c>
    </row>
    <row r="12" spans="1:20" s="5" customFormat="1" ht="15.75" x14ac:dyDescent="0.25">
      <c r="A12" s="32">
        <v>2</v>
      </c>
      <c r="B12" s="149" t="s">
        <v>60</v>
      </c>
      <c r="C12" s="36">
        <v>55</v>
      </c>
      <c r="D12" s="116">
        <v>2.4</v>
      </c>
      <c r="E12" s="116">
        <v>3.87</v>
      </c>
      <c r="F12" s="116">
        <v>27.83</v>
      </c>
      <c r="G12" s="116">
        <v>156</v>
      </c>
      <c r="H12" s="116">
        <v>0.04</v>
      </c>
      <c r="I12" s="116"/>
      <c r="J12" s="116">
        <v>0.1</v>
      </c>
      <c r="K12" s="116">
        <v>20</v>
      </c>
      <c r="L12" s="116">
        <v>10</v>
      </c>
      <c r="M12" s="116">
        <v>22.8</v>
      </c>
      <c r="N12" s="116">
        <v>5.6</v>
      </c>
      <c r="O12" s="116">
        <v>0.6</v>
      </c>
    </row>
    <row r="13" spans="1:20" ht="15.75" x14ac:dyDescent="0.25">
      <c r="A13" s="38"/>
      <c r="B13" s="10" t="s">
        <v>15</v>
      </c>
      <c r="C13" s="114">
        <f>SUM(C9:C12)</f>
        <v>520</v>
      </c>
      <c r="D13" s="114">
        <f>SUM(D9:D12)</f>
        <v>22.299999999999997</v>
      </c>
      <c r="E13" s="114">
        <f t="shared" ref="E13:O13" si="0">SUM(E9:E12)</f>
        <v>21.57</v>
      </c>
      <c r="F13" s="114">
        <f t="shared" si="0"/>
        <v>74.23</v>
      </c>
      <c r="G13" s="114">
        <f t="shared" si="0"/>
        <v>622.29999999999995</v>
      </c>
      <c r="H13" s="114">
        <f t="shared" si="0"/>
        <v>0.47000000000000003</v>
      </c>
      <c r="I13" s="114">
        <f t="shared" si="0"/>
        <v>0</v>
      </c>
      <c r="J13" s="114">
        <f t="shared" si="0"/>
        <v>1.44</v>
      </c>
      <c r="K13" s="114">
        <f t="shared" si="0"/>
        <v>137.9</v>
      </c>
      <c r="L13" s="114">
        <f t="shared" si="0"/>
        <v>366.7</v>
      </c>
      <c r="M13" s="114">
        <f t="shared" si="0"/>
        <v>401.50000000000006</v>
      </c>
      <c r="N13" s="114">
        <f t="shared" si="0"/>
        <v>69.8</v>
      </c>
      <c r="O13" s="114">
        <f t="shared" si="0"/>
        <v>4.3600000000000003</v>
      </c>
    </row>
    <row r="14" spans="1:20" s="5" customFormat="1" ht="15.75" x14ac:dyDescent="0.25">
      <c r="A14" s="39"/>
      <c r="B14" s="43" t="s">
        <v>32</v>
      </c>
      <c r="C14" s="37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</row>
    <row r="15" spans="1:20" s="5" customFormat="1" ht="15.75" x14ac:dyDescent="0.25">
      <c r="A15" s="144">
        <v>70</v>
      </c>
      <c r="B15" s="147" t="s">
        <v>123</v>
      </c>
      <c r="C15" s="34">
        <v>60</v>
      </c>
      <c r="D15" s="115">
        <v>0.48</v>
      </c>
      <c r="E15" s="115">
        <v>0.06</v>
      </c>
      <c r="F15" s="115">
        <v>1.2</v>
      </c>
      <c r="G15" s="115">
        <v>6</v>
      </c>
      <c r="H15" s="115">
        <v>1.4999999999999999E-2</v>
      </c>
      <c r="I15" s="115">
        <v>0</v>
      </c>
      <c r="J15" s="115">
        <v>2.1</v>
      </c>
      <c r="K15" s="115">
        <v>0</v>
      </c>
      <c r="L15" s="115">
        <v>13.8</v>
      </c>
      <c r="M15" s="115">
        <v>14.4</v>
      </c>
      <c r="N15" s="115">
        <v>8.4</v>
      </c>
      <c r="O15" s="115">
        <v>3.5999999999999997E-2</v>
      </c>
    </row>
    <row r="16" spans="1:20" s="5" customFormat="1" ht="21.75" customHeight="1" x14ac:dyDescent="0.25">
      <c r="A16" s="32">
        <v>82</v>
      </c>
      <c r="B16" s="71" t="s">
        <v>40</v>
      </c>
      <c r="C16" s="36">
        <v>205</v>
      </c>
      <c r="D16" s="115">
        <v>1.5</v>
      </c>
      <c r="E16" s="115">
        <v>4.03</v>
      </c>
      <c r="F16" s="115">
        <v>8.9600000000000009</v>
      </c>
      <c r="G16" s="115">
        <v>94.4</v>
      </c>
      <c r="H16" s="115">
        <v>3.9E-2</v>
      </c>
      <c r="I16" s="115">
        <v>3.7999999999999999E-2</v>
      </c>
      <c r="J16" s="115">
        <v>8.44</v>
      </c>
      <c r="K16" s="115">
        <v>0</v>
      </c>
      <c r="L16" s="115">
        <v>39.18</v>
      </c>
      <c r="M16" s="115">
        <v>0</v>
      </c>
      <c r="N16" s="115">
        <v>0</v>
      </c>
      <c r="O16" s="115">
        <v>0.96</v>
      </c>
    </row>
    <row r="17" spans="1:15" s="5" customFormat="1" ht="15.75" x14ac:dyDescent="0.25">
      <c r="A17" s="32">
        <v>234</v>
      </c>
      <c r="B17" s="70" t="s">
        <v>61</v>
      </c>
      <c r="C17" s="34">
        <v>95</v>
      </c>
      <c r="D17" s="115">
        <v>11.22</v>
      </c>
      <c r="E17" s="115">
        <v>13.35</v>
      </c>
      <c r="F17" s="115">
        <v>13.8</v>
      </c>
      <c r="G17" s="115">
        <v>221.1</v>
      </c>
      <c r="H17" s="115">
        <v>7.0000000000000007E-2</v>
      </c>
      <c r="I17" s="115">
        <v>0.14000000000000001</v>
      </c>
      <c r="J17" s="115">
        <v>0.56999999999999995</v>
      </c>
      <c r="K17" s="115">
        <v>0</v>
      </c>
      <c r="L17" s="115">
        <v>64.150000000000006</v>
      </c>
      <c r="M17" s="115">
        <v>0</v>
      </c>
      <c r="N17" s="115">
        <v>0</v>
      </c>
      <c r="O17" s="115">
        <v>1.28</v>
      </c>
    </row>
    <row r="18" spans="1:15" s="5" customFormat="1" ht="15.75" x14ac:dyDescent="0.25">
      <c r="A18" s="32">
        <v>303</v>
      </c>
      <c r="B18" s="70" t="s">
        <v>51</v>
      </c>
      <c r="C18" s="34">
        <v>150</v>
      </c>
      <c r="D18" s="116">
        <v>4</v>
      </c>
      <c r="E18" s="116">
        <v>4.2</v>
      </c>
      <c r="F18" s="116">
        <v>24.55</v>
      </c>
      <c r="G18" s="116">
        <v>152.4</v>
      </c>
      <c r="H18" s="116">
        <v>0.08</v>
      </c>
      <c r="I18" s="116">
        <v>0.11</v>
      </c>
      <c r="J18" s="116">
        <v>0</v>
      </c>
      <c r="K18" s="116">
        <v>0</v>
      </c>
      <c r="L18" s="116">
        <v>15.6</v>
      </c>
      <c r="M18" s="116">
        <v>0</v>
      </c>
      <c r="N18" s="116">
        <v>0</v>
      </c>
      <c r="O18" s="116">
        <v>1.7</v>
      </c>
    </row>
    <row r="19" spans="1:15" s="5" customFormat="1" ht="15.75" x14ac:dyDescent="0.25">
      <c r="A19" s="32">
        <v>389</v>
      </c>
      <c r="B19" s="70" t="s">
        <v>54</v>
      </c>
      <c r="C19" s="34">
        <v>200</v>
      </c>
      <c r="D19" s="115">
        <v>1</v>
      </c>
      <c r="E19" s="115">
        <v>0</v>
      </c>
      <c r="F19" s="115">
        <v>20.399999999999999</v>
      </c>
      <c r="G19" s="115">
        <v>84.8</v>
      </c>
      <c r="H19" s="115">
        <v>0.02</v>
      </c>
      <c r="I19" s="115">
        <v>0</v>
      </c>
      <c r="J19" s="115">
        <v>4</v>
      </c>
      <c r="K19" s="115">
        <v>0</v>
      </c>
      <c r="L19" s="115">
        <v>14</v>
      </c>
      <c r="M19" s="115">
        <v>14</v>
      </c>
      <c r="N19" s="115">
        <v>8</v>
      </c>
      <c r="O19" s="115">
        <v>2.8</v>
      </c>
    </row>
    <row r="20" spans="1:15" s="5" customFormat="1" ht="15.75" x14ac:dyDescent="0.25">
      <c r="A20" s="32">
        <v>573</v>
      </c>
      <c r="B20" s="69" t="s">
        <v>14</v>
      </c>
      <c r="C20" s="34">
        <v>40</v>
      </c>
      <c r="D20" s="115">
        <v>3.04</v>
      </c>
      <c r="E20" s="115">
        <v>0.32</v>
      </c>
      <c r="F20" s="115">
        <v>19.68</v>
      </c>
      <c r="G20" s="115">
        <v>93.6</v>
      </c>
      <c r="H20" s="115">
        <v>0.05</v>
      </c>
      <c r="I20" s="115">
        <v>0</v>
      </c>
      <c r="J20" s="115">
        <v>0</v>
      </c>
      <c r="K20" s="115">
        <v>0</v>
      </c>
      <c r="L20" s="115">
        <v>8</v>
      </c>
      <c r="M20" s="115">
        <v>26.06</v>
      </c>
      <c r="N20" s="115">
        <v>5.6</v>
      </c>
      <c r="O20" s="115">
        <v>0.45</v>
      </c>
    </row>
    <row r="21" spans="1:15" s="5" customFormat="1" ht="15.75" x14ac:dyDescent="0.25">
      <c r="A21" s="32">
        <v>574</v>
      </c>
      <c r="B21" s="94" t="s">
        <v>22</v>
      </c>
      <c r="C21" s="34">
        <v>30</v>
      </c>
      <c r="D21" s="115">
        <v>2.4</v>
      </c>
      <c r="E21" s="115">
        <v>0.46</v>
      </c>
      <c r="F21" s="115">
        <v>12</v>
      </c>
      <c r="G21" s="115">
        <v>61.8</v>
      </c>
      <c r="H21" s="115">
        <v>0.06</v>
      </c>
      <c r="I21" s="115">
        <v>0</v>
      </c>
      <c r="J21" s="115">
        <v>0</v>
      </c>
      <c r="K21" s="115">
        <v>0</v>
      </c>
      <c r="L21" s="115">
        <v>8.25</v>
      </c>
      <c r="M21" s="115">
        <v>58.5</v>
      </c>
      <c r="N21" s="115">
        <v>16.5</v>
      </c>
      <c r="O21" s="115">
        <v>1.1000000000000001</v>
      </c>
    </row>
    <row r="22" spans="1:15" s="5" customFormat="1" ht="15.75" x14ac:dyDescent="0.25">
      <c r="A22" s="2"/>
      <c r="B22" s="10" t="s">
        <v>15</v>
      </c>
      <c r="C22" s="114">
        <f>SUM(C15:C21)</f>
        <v>780</v>
      </c>
      <c r="D22" s="114">
        <f>SUM(D15:D21)</f>
        <v>23.64</v>
      </c>
      <c r="E22" s="114">
        <f t="shared" ref="E22:O22" si="1">SUM(E15:E21)</f>
        <v>22.419999999999998</v>
      </c>
      <c r="F22" s="114">
        <f t="shared" si="1"/>
        <v>100.59</v>
      </c>
      <c r="G22" s="114">
        <f t="shared" si="1"/>
        <v>714.09999999999991</v>
      </c>
      <c r="H22" s="114">
        <f t="shared" si="1"/>
        <v>0.33400000000000002</v>
      </c>
      <c r="I22" s="114">
        <f t="shared" si="1"/>
        <v>0.28800000000000003</v>
      </c>
      <c r="J22" s="114">
        <f t="shared" si="1"/>
        <v>15.11</v>
      </c>
      <c r="K22" s="114">
        <f t="shared" si="1"/>
        <v>0</v>
      </c>
      <c r="L22" s="114">
        <f t="shared" si="1"/>
        <v>162.98000000000002</v>
      </c>
      <c r="M22" s="114">
        <f t="shared" si="1"/>
        <v>112.96</v>
      </c>
      <c r="N22" s="114">
        <f t="shared" si="1"/>
        <v>38.5</v>
      </c>
      <c r="O22" s="114">
        <f t="shared" si="1"/>
        <v>8.3260000000000005</v>
      </c>
    </row>
    <row r="23" spans="1:15" ht="18.75" x14ac:dyDescent="0.3">
      <c r="A23" s="2"/>
      <c r="B23" s="3" t="s">
        <v>16</v>
      </c>
      <c r="C23" s="43">
        <f t="shared" ref="C23:O23" si="2">C13+C22</f>
        <v>1300</v>
      </c>
      <c r="D23" s="43">
        <f t="shared" si="2"/>
        <v>45.94</v>
      </c>
      <c r="E23" s="43">
        <f t="shared" si="2"/>
        <v>43.989999999999995</v>
      </c>
      <c r="F23" s="43">
        <f t="shared" si="2"/>
        <v>174.82</v>
      </c>
      <c r="G23" s="162">
        <f t="shared" si="2"/>
        <v>1336.3999999999999</v>
      </c>
      <c r="H23" s="43">
        <f t="shared" si="2"/>
        <v>0.80400000000000005</v>
      </c>
      <c r="I23" s="43">
        <f t="shared" si="2"/>
        <v>0.28800000000000003</v>
      </c>
      <c r="J23" s="43">
        <f t="shared" si="2"/>
        <v>16.55</v>
      </c>
      <c r="K23" s="43">
        <f t="shared" si="2"/>
        <v>137.9</v>
      </c>
      <c r="L23" s="43">
        <f t="shared" si="2"/>
        <v>529.68000000000006</v>
      </c>
      <c r="M23" s="43">
        <f t="shared" si="2"/>
        <v>514.46</v>
      </c>
      <c r="N23" s="43">
        <f t="shared" si="2"/>
        <v>108.3</v>
      </c>
      <c r="O23" s="43">
        <f t="shared" si="2"/>
        <v>12.686</v>
      </c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6" spans="1:15" x14ac:dyDescent="0.25">
      <c r="B26" s="29"/>
    </row>
  </sheetData>
  <mergeCells count="3">
    <mergeCell ref="L7:O7"/>
    <mergeCell ref="D7:F7"/>
    <mergeCell ref="H7:K7"/>
  </mergeCells>
  <pageMargins left="0.7" right="0.7" top="0.75" bottom="0.75" header="0.3" footer="0.3"/>
  <pageSetup paperSize="9" scale="91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opLeftCell="A10" zoomScale="90" zoomScaleNormal="90" workbookViewId="0">
      <selection activeCell="B30" sqref="B30"/>
    </sheetView>
  </sheetViews>
  <sheetFormatPr defaultRowHeight="15" x14ac:dyDescent="0.25"/>
  <cols>
    <col min="1" max="1" width="6.140625" customWidth="1"/>
    <col min="2" max="2" width="54.140625" customWidth="1"/>
    <col min="3" max="3" width="8" customWidth="1"/>
    <col min="4" max="4" width="10" customWidth="1"/>
    <col min="5" max="5" width="8" customWidth="1"/>
    <col min="8" max="8" width="8" customWidth="1"/>
    <col min="9" max="9" width="8" style="5" customWidth="1"/>
    <col min="10" max="10" width="7.5703125" customWidth="1"/>
    <col min="11" max="11" width="6.42578125" customWidth="1"/>
    <col min="12" max="12" width="8.28515625" customWidth="1"/>
    <col min="13" max="14" width="8.28515625" style="5" customWidth="1"/>
    <col min="15" max="15" width="6.7109375" customWidth="1"/>
  </cols>
  <sheetData>
    <row r="1" spans="1:15" ht="16.5" customHeight="1" x14ac:dyDescent="0.3">
      <c r="A1" s="5"/>
      <c r="B1" s="8"/>
      <c r="C1" s="8"/>
      <c r="D1" s="8"/>
      <c r="E1" s="8"/>
      <c r="F1" s="8"/>
      <c r="G1" s="8"/>
      <c r="H1" s="8"/>
      <c r="I1" s="8"/>
      <c r="J1" s="8"/>
      <c r="K1" s="8"/>
      <c r="L1" s="5"/>
      <c r="O1" s="5"/>
    </row>
    <row r="2" spans="1:15" ht="15.75" customHeight="1" x14ac:dyDescent="0.3">
      <c r="A2" s="5"/>
      <c r="B2" s="8"/>
      <c r="C2" s="8"/>
      <c r="D2" s="8"/>
      <c r="E2" s="8"/>
      <c r="F2" s="8"/>
      <c r="G2" s="8"/>
      <c r="H2" s="8"/>
      <c r="I2" s="8"/>
      <c r="J2" s="163"/>
      <c r="K2" s="163"/>
      <c r="L2" s="163"/>
      <c r="M2" s="163"/>
      <c r="N2" s="163"/>
      <c r="O2" s="5"/>
    </row>
    <row r="3" spans="1:15" ht="15" customHeight="1" x14ac:dyDescent="0.3">
      <c r="A3" s="5"/>
      <c r="B3" s="8"/>
      <c r="C3" s="8"/>
      <c r="D3" s="8"/>
      <c r="E3" s="8"/>
      <c r="F3" s="8"/>
      <c r="G3" s="8"/>
      <c r="H3" s="8"/>
      <c r="I3" s="8"/>
      <c r="J3" s="163"/>
      <c r="K3" s="163"/>
      <c r="L3" s="163"/>
      <c r="M3" s="163"/>
      <c r="N3" s="163"/>
      <c r="O3" s="5"/>
    </row>
    <row r="4" spans="1:15" ht="29.25" customHeight="1" x14ac:dyDescent="0.3">
      <c r="A4" s="5"/>
      <c r="B4" s="8"/>
      <c r="C4" s="8"/>
      <c r="D4" s="8"/>
      <c r="E4" s="8"/>
      <c r="F4" s="8"/>
      <c r="G4" s="8"/>
      <c r="H4" s="8"/>
      <c r="I4" s="8"/>
      <c r="J4" s="163"/>
      <c r="K4" s="163"/>
      <c r="L4" s="163"/>
      <c r="M4" s="163"/>
      <c r="N4" s="163"/>
      <c r="O4" s="5"/>
    </row>
    <row r="5" spans="1:15" ht="9.75" hidden="1" customHeight="1" x14ac:dyDescent="0.3">
      <c r="A5" s="5"/>
      <c r="B5" s="5"/>
      <c r="C5" s="8"/>
      <c r="D5" s="8"/>
      <c r="E5" s="8"/>
      <c r="F5" s="8"/>
      <c r="G5" s="8"/>
      <c r="H5" s="9"/>
      <c r="I5" s="9"/>
      <c r="J5" s="8"/>
      <c r="K5" s="8"/>
      <c r="L5" s="5"/>
      <c r="O5" s="5"/>
    </row>
    <row r="6" spans="1:15" s="5" customFormat="1" ht="16.5" customHeight="1" x14ac:dyDescent="0.3">
      <c r="C6" s="8"/>
      <c r="D6" s="8"/>
      <c r="E6" s="8"/>
      <c r="F6" s="8"/>
      <c r="G6" s="8"/>
      <c r="H6" s="9"/>
      <c r="I6" s="9"/>
      <c r="J6" s="24"/>
      <c r="K6" s="8"/>
    </row>
    <row r="7" spans="1:15" ht="15" customHeight="1" x14ac:dyDescent="0.25">
      <c r="A7" s="5"/>
      <c r="B7" s="11" t="s">
        <v>43</v>
      </c>
      <c r="C7" s="5"/>
      <c r="D7" s="5"/>
      <c r="E7" s="5"/>
      <c r="F7" s="5"/>
      <c r="G7" s="5"/>
      <c r="H7" s="5"/>
      <c r="J7" s="5"/>
      <c r="K7" s="5"/>
      <c r="L7" s="5"/>
      <c r="O7" s="5"/>
    </row>
    <row r="8" spans="1:15" ht="26.25" customHeight="1" x14ac:dyDescent="0.25">
      <c r="A8" s="12" t="s">
        <v>0</v>
      </c>
      <c r="B8" s="6" t="s">
        <v>17</v>
      </c>
      <c r="C8" s="13" t="s">
        <v>18</v>
      </c>
      <c r="D8" s="165" t="s">
        <v>19</v>
      </c>
      <c r="E8" s="166"/>
      <c r="F8" s="167"/>
      <c r="G8" s="14" t="s">
        <v>33</v>
      </c>
      <c r="H8" s="165" t="s">
        <v>5</v>
      </c>
      <c r="I8" s="166"/>
      <c r="J8" s="166"/>
      <c r="K8" s="167"/>
      <c r="L8" s="165" t="s">
        <v>23</v>
      </c>
      <c r="M8" s="166"/>
      <c r="N8" s="166"/>
      <c r="O8" s="167"/>
    </row>
    <row r="9" spans="1:15" ht="14.25" customHeight="1" x14ac:dyDescent="0.3">
      <c r="A9" s="15"/>
      <c r="B9" s="45" t="s">
        <v>34</v>
      </c>
      <c r="C9" s="6"/>
      <c r="D9" s="102" t="s">
        <v>6</v>
      </c>
      <c r="E9" s="102" t="s">
        <v>7</v>
      </c>
      <c r="F9" s="102" t="s">
        <v>8</v>
      </c>
      <c r="G9" s="102"/>
      <c r="H9" s="102" t="s">
        <v>9</v>
      </c>
      <c r="I9" s="102" t="s">
        <v>102</v>
      </c>
      <c r="J9" s="102" t="s">
        <v>10</v>
      </c>
      <c r="K9" s="102" t="s">
        <v>35</v>
      </c>
      <c r="L9" s="102" t="s">
        <v>11</v>
      </c>
      <c r="M9" s="102" t="s">
        <v>36</v>
      </c>
      <c r="N9" s="102" t="s">
        <v>42</v>
      </c>
      <c r="O9" s="102" t="s">
        <v>12</v>
      </c>
    </row>
    <row r="10" spans="1:15" ht="33.75" customHeight="1" x14ac:dyDescent="0.25">
      <c r="A10" s="144">
        <v>177</v>
      </c>
      <c r="B10" s="67" t="s">
        <v>112</v>
      </c>
      <c r="C10" s="145">
        <v>210</v>
      </c>
      <c r="D10" s="98">
        <v>6.09</v>
      </c>
      <c r="E10" s="98">
        <v>10.88</v>
      </c>
      <c r="F10" s="98">
        <v>47.99</v>
      </c>
      <c r="G10" s="98">
        <v>315</v>
      </c>
      <c r="H10" s="98">
        <v>7.0000000000000007E-2</v>
      </c>
      <c r="I10" s="98">
        <v>0</v>
      </c>
      <c r="J10" s="98">
        <v>0.96</v>
      </c>
      <c r="K10" s="98">
        <v>0</v>
      </c>
      <c r="L10" s="98">
        <v>137.9</v>
      </c>
      <c r="M10" s="98">
        <v>167.2</v>
      </c>
      <c r="N10" s="98">
        <v>39.53</v>
      </c>
      <c r="O10" s="98">
        <v>0.87</v>
      </c>
    </row>
    <row r="11" spans="1:15" ht="15.75" customHeight="1" x14ac:dyDescent="0.25">
      <c r="A11" s="32">
        <v>15</v>
      </c>
      <c r="B11" s="149" t="s">
        <v>62</v>
      </c>
      <c r="C11" s="34">
        <v>15</v>
      </c>
      <c r="D11" s="102">
        <v>3.48</v>
      </c>
      <c r="E11" s="102">
        <v>4.43</v>
      </c>
      <c r="F11" s="102">
        <v>0</v>
      </c>
      <c r="G11" s="102">
        <v>54</v>
      </c>
      <c r="H11" s="102">
        <v>5.0000000000000001E-3</v>
      </c>
      <c r="I11" s="102">
        <v>0</v>
      </c>
      <c r="J11" s="102">
        <v>0.11</v>
      </c>
      <c r="K11" s="102">
        <v>39</v>
      </c>
      <c r="L11" s="102">
        <v>132</v>
      </c>
      <c r="M11" s="102">
        <v>75</v>
      </c>
      <c r="N11" s="102">
        <v>5.25</v>
      </c>
      <c r="O11" s="102">
        <v>0.15</v>
      </c>
    </row>
    <row r="12" spans="1:15" ht="16.5" customHeight="1" x14ac:dyDescent="0.25">
      <c r="A12" s="32">
        <v>457</v>
      </c>
      <c r="B12" s="70" t="s">
        <v>113</v>
      </c>
      <c r="C12" s="34">
        <v>210</v>
      </c>
      <c r="D12" s="102">
        <v>0.2</v>
      </c>
      <c r="E12" s="102">
        <v>0.1</v>
      </c>
      <c r="F12" s="102">
        <v>9.3000000000000007</v>
      </c>
      <c r="G12" s="102">
        <v>38</v>
      </c>
      <c r="H12" s="102">
        <v>0</v>
      </c>
      <c r="I12" s="102">
        <v>0</v>
      </c>
      <c r="J12" s="102">
        <v>0</v>
      </c>
      <c r="K12" s="102">
        <v>0</v>
      </c>
      <c r="L12" s="102">
        <v>5.0999999999999996</v>
      </c>
      <c r="M12" s="102">
        <v>7.7</v>
      </c>
      <c r="N12" s="102">
        <v>4.2</v>
      </c>
      <c r="O12" s="102">
        <v>0.82</v>
      </c>
    </row>
    <row r="13" spans="1:15" ht="16.5" customHeight="1" x14ac:dyDescent="0.25">
      <c r="A13" s="32">
        <v>573</v>
      </c>
      <c r="B13" s="69" t="s">
        <v>14</v>
      </c>
      <c r="C13" s="34">
        <v>40</v>
      </c>
      <c r="D13" s="102">
        <v>3.04</v>
      </c>
      <c r="E13" s="102">
        <v>0.32</v>
      </c>
      <c r="F13" s="102">
        <v>19.68</v>
      </c>
      <c r="G13" s="102">
        <v>93.6</v>
      </c>
      <c r="H13" s="102">
        <v>0.05</v>
      </c>
      <c r="I13" s="102">
        <v>0</v>
      </c>
      <c r="J13" s="102">
        <v>0</v>
      </c>
      <c r="K13" s="102">
        <v>0</v>
      </c>
      <c r="L13" s="102">
        <v>8</v>
      </c>
      <c r="M13" s="102">
        <v>26.06</v>
      </c>
      <c r="N13" s="102">
        <v>5.6</v>
      </c>
      <c r="O13" s="102">
        <v>0.45</v>
      </c>
    </row>
    <row r="14" spans="1:15" ht="16.5" customHeight="1" x14ac:dyDescent="0.25">
      <c r="A14" s="32">
        <v>574</v>
      </c>
      <c r="B14" s="94" t="s">
        <v>22</v>
      </c>
      <c r="C14" s="34">
        <v>25</v>
      </c>
      <c r="D14" s="102">
        <v>2</v>
      </c>
      <c r="E14" s="102">
        <v>0.38</v>
      </c>
      <c r="F14" s="102">
        <v>10</v>
      </c>
      <c r="G14" s="102">
        <v>51.5</v>
      </c>
      <c r="H14" s="102">
        <v>0.06</v>
      </c>
      <c r="I14" s="102">
        <v>0</v>
      </c>
      <c r="J14" s="102">
        <v>0</v>
      </c>
      <c r="K14" s="102">
        <v>0</v>
      </c>
      <c r="L14" s="102">
        <v>8.25</v>
      </c>
      <c r="M14" s="102">
        <v>58.5</v>
      </c>
      <c r="N14" s="102">
        <v>16.5</v>
      </c>
      <c r="O14" s="102">
        <v>1.1000000000000001</v>
      </c>
    </row>
    <row r="15" spans="1:15" ht="15.75" x14ac:dyDescent="0.25">
      <c r="A15" s="17"/>
      <c r="B15" s="18" t="s">
        <v>15</v>
      </c>
      <c r="C15" s="109">
        <f t="shared" ref="C15:O15" si="0">SUM(C10:C14)</f>
        <v>500</v>
      </c>
      <c r="D15" s="109">
        <f t="shared" si="0"/>
        <v>14.809999999999999</v>
      </c>
      <c r="E15" s="109">
        <f t="shared" si="0"/>
        <v>16.11</v>
      </c>
      <c r="F15" s="109">
        <f t="shared" si="0"/>
        <v>86.97</v>
      </c>
      <c r="G15" s="109">
        <f t="shared" si="0"/>
        <v>552.1</v>
      </c>
      <c r="H15" s="109">
        <f t="shared" si="0"/>
        <v>0.185</v>
      </c>
      <c r="I15" s="109">
        <f t="shared" si="0"/>
        <v>0</v>
      </c>
      <c r="J15" s="109">
        <f t="shared" si="0"/>
        <v>1.07</v>
      </c>
      <c r="K15" s="109">
        <f t="shared" si="0"/>
        <v>39</v>
      </c>
      <c r="L15" s="109">
        <f t="shared" si="0"/>
        <v>291.25</v>
      </c>
      <c r="M15" s="109">
        <f t="shared" si="0"/>
        <v>334.46</v>
      </c>
      <c r="N15" s="109">
        <f t="shared" si="0"/>
        <v>71.080000000000013</v>
      </c>
      <c r="O15" s="109">
        <f t="shared" si="0"/>
        <v>3.39</v>
      </c>
    </row>
    <row r="16" spans="1:15" s="5" customFormat="1" ht="14.25" customHeight="1" x14ac:dyDescent="0.3">
      <c r="A16" s="6"/>
      <c r="B16" s="45" t="s">
        <v>31</v>
      </c>
      <c r="C16" s="6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</row>
    <row r="17" spans="1:15" s="5" customFormat="1" ht="19.5" customHeight="1" x14ac:dyDescent="0.25">
      <c r="A17" s="64">
        <v>103</v>
      </c>
      <c r="B17" s="59" t="s">
        <v>92</v>
      </c>
      <c r="C17" s="65">
        <v>200</v>
      </c>
      <c r="D17" s="60">
        <v>2.15</v>
      </c>
      <c r="E17" s="60">
        <v>2.27</v>
      </c>
      <c r="F17" s="60">
        <v>13.96</v>
      </c>
      <c r="G17" s="60">
        <v>94.6</v>
      </c>
      <c r="H17" s="102">
        <v>0.09</v>
      </c>
      <c r="I17" s="102">
        <v>0.05</v>
      </c>
      <c r="J17" s="102">
        <v>6.6</v>
      </c>
      <c r="K17" s="102">
        <v>0</v>
      </c>
      <c r="L17" s="102">
        <v>23.36</v>
      </c>
      <c r="M17" s="102">
        <v>0</v>
      </c>
      <c r="N17" s="102">
        <v>0</v>
      </c>
      <c r="O17" s="102">
        <v>0.9</v>
      </c>
    </row>
    <row r="18" spans="1:15" s="5" customFormat="1" ht="23.25" customHeight="1" x14ac:dyDescent="0.25">
      <c r="A18" s="64">
        <v>268</v>
      </c>
      <c r="B18" s="59" t="s">
        <v>114</v>
      </c>
      <c r="C18" s="65">
        <v>95</v>
      </c>
      <c r="D18" s="72">
        <v>14.25</v>
      </c>
      <c r="E18" s="72">
        <v>20.9</v>
      </c>
      <c r="F18" s="72">
        <v>12.36</v>
      </c>
      <c r="G18" s="72">
        <v>297</v>
      </c>
      <c r="H18" s="102">
        <v>0.06</v>
      </c>
      <c r="I18" s="102">
        <v>0</v>
      </c>
      <c r="J18" s="102">
        <v>0.28999999999999998</v>
      </c>
      <c r="K18" s="102">
        <v>38.700000000000003</v>
      </c>
      <c r="L18" s="102">
        <v>37.25</v>
      </c>
      <c r="M18" s="102">
        <v>163.05000000000001</v>
      </c>
      <c r="N18" s="102">
        <v>48.17</v>
      </c>
      <c r="O18" s="102">
        <v>2.41</v>
      </c>
    </row>
    <row r="19" spans="1:15" s="5" customFormat="1" ht="21" customHeight="1" x14ac:dyDescent="0.25">
      <c r="A19" s="64">
        <v>312</v>
      </c>
      <c r="B19" s="59" t="s">
        <v>88</v>
      </c>
      <c r="C19" s="65">
        <v>150</v>
      </c>
      <c r="D19" s="60">
        <v>3.06</v>
      </c>
      <c r="E19" s="60">
        <v>4.8</v>
      </c>
      <c r="F19" s="60">
        <v>20.440000000000001</v>
      </c>
      <c r="G19" s="60">
        <v>137.25</v>
      </c>
      <c r="H19" s="102">
        <v>0.14000000000000001</v>
      </c>
      <c r="I19" s="102">
        <v>0</v>
      </c>
      <c r="J19" s="102">
        <v>18.2</v>
      </c>
      <c r="K19" s="102">
        <v>25.5</v>
      </c>
      <c r="L19" s="102">
        <v>36.979999999999997</v>
      </c>
      <c r="M19" s="102">
        <v>86.6</v>
      </c>
      <c r="N19" s="102" t="s">
        <v>106</v>
      </c>
      <c r="O19" s="102"/>
    </row>
    <row r="20" spans="1:15" s="5" customFormat="1" ht="18.75" customHeight="1" x14ac:dyDescent="0.25">
      <c r="A20" s="64">
        <v>349</v>
      </c>
      <c r="B20" s="59" t="s">
        <v>41</v>
      </c>
      <c r="C20" s="65">
        <v>200</v>
      </c>
      <c r="D20" s="60">
        <v>0.6</v>
      </c>
      <c r="E20" s="60">
        <v>0.1</v>
      </c>
      <c r="F20" s="60">
        <v>32.01</v>
      </c>
      <c r="G20" s="60">
        <v>132.80000000000001</v>
      </c>
      <c r="H20" s="102">
        <v>1.6E-2</v>
      </c>
      <c r="I20" s="102">
        <v>0</v>
      </c>
      <c r="J20" s="102">
        <v>0.7</v>
      </c>
      <c r="K20" s="102">
        <v>0</v>
      </c>
      <c r="L20" s="102">
        <v>32.4</v>
      </c>
      <c r="M20" s="102">
        <v>0</v>
      </c>
      <c r="N20" s="102">
        <v>0.7</v>
      </c>
      <c r="O20" s="102"/>
    </row>
    <row r="21" spans="1:15" s="5" customFormat="1" ht="15" customHeight="1" x14ac:dyDescent="0.25">
      <c r="A21" s="64">
        <v>573</v>
      </c>
      <c r="B21" s="59" t="s">
        <v>14</v>
      </c>
      <c r="C21" s="86">
        <v>40</v>
      </c>
      <c r="D21" s="60">
        <v>3.04</v>
      </c>
      <c r="E21" s="60">
        <v>0.32</v>
      </c>
      <c r="F21" s="60">
        <v>19.68</v>
      </c>
      <c r="G21" s="60">
        <v>93.6</v>
      </c>
      <c r="H21" s="102">
        <v>0.05</v>
      </c>
      <c r="I21" s="102">
        <v>0</v>
      </c>
      <c r="J21" s="102">
        <v>0</v>
      </c>
      <c r="K21" s="102">
        <v>0</v>
      </c>
      <c r="L21" s="102">
        <v>8</v>
      </c>
      <c r="M21" s="102">
        <v>26.06</v>
      </c>
      <c r="N21" s="102">
        <v>5.6</v>
      </c>
      <c r="O21" s="102">
        <v>0.45</v>
      </c>
    </row>
    <row r="22" spans="1:15" s="5" customFormat="1" ht="16.5" customHeight="1" x14ac:dyDescent="0.25">
      <c r="A22" s="64">
        <v>574</v>
      </c>
      <c r="B22" s="80" t="s">
        <v>22</v>
      </c>
      <c r="C22" s="65">
        <v>25</v>
      </c>
      <c r="D22" s="81">
        <v>2</v>
      </c>
      <c r="E22" s="81">
        <v>0.38</v>
      </c>
      <c r="F22" s="81">
        <v>10</v>
      </c>
      <c r="G22" s="81">
        <v>51.5</v>
      </c>
      <c r="H22" s="102">
        <v>0.06</v>
      </c>
      <c r="I22" s="102">
        <v>0</v>
      </c>
      <c r="J22" s="102">
        <v>0</v>
      </c>
      <c r="K22" s="102">
        <v>0</v>
      </c>
      <c r="L22" s="102">
        <v>8.25</v>
      </c>
      <c r="M22" s="102">
        <v>58.5</v>
      </c>
      <c r="N22" s="102">
        <v>16.5</v>
      </c>
      <c r="O22" s="102">
        <v>1.1000000000000001</v>
      </c>
    </row>
    <row r="23" spans="1:15" s="5" customFormat="1" ht="16.5" customHeight="1" x14ac:dyDescent="0.25">
      <c r="A23" s="65">
        <v>338</v>
      </c>
      <c r="B23" s="56" t="s">
        <v>71</v>
      </c>
      <c r="C23" s="86">
        <v>100</v>
      </c>
      <c r="D23" s="50">
        <v>0.4</v>
      </c>
      <c r="E23" s="50">
        <v>0.4</v>
      </c>
      <c r="F23" s="50">
        <v>9.8000000000000007</v>
      </c>
      <c r="G23" s="50">
        <v>47</v>
      </c>
      <c r="H23" s="61">
        <v>0.03</v>
      </c>
      <c r="I23" s="96">
        <v>0</v>
      </c>
      <c r="J23" s="102">
        <v>10</v>
      </c>
      <c r="K23" s="102">
        <v>0</v>
      </c>
      <c r="L23" s="102">
        <v>16</v>
      </c>
      <c r="M23" s="102">
        <v>11</v>
      </c>
      <c r="N23" s="102">
        <v>9</v>
      </c>
      <c r="O23" s="102">
        <v>2.2000000000000002</v>
      </c>
    </row>
    <row r="24" spans="1:15" s="5" customFormat="1" ht="15.75" x14ac:dyDescent="0.25">
      <c r="A24" s="17"/>
      <c r="B24" s="18" t="s">
        <v>15</v>
      </c>
      <c r="C24" s="109">
        <f t="shared" ref="C24:O24" si="1">SUM(C17:C23)</f>
        <v>810</v>
      </c>
      <c r="D24" s="109">
        <f t="shared" si="1"/>
        <v>25.499999999999996</v>
      </c>
      <c r="E24" s="109">
        <f t="shared" si="1"/>
        <v>29.169999999999998</v>
      </c>
      <c r="F24" s="109">
        <f t="shared" si="1"/>
        <v>118.25000000000001</v>
      </c>
      <c r="G24" s="109">
        <f t="shared" si="1"/>
        <v>853.75000000000011</v>
      </c>
      <c r="H24" s="109">
        <f t="shared" si="1"/>
        <v>0.44600000000000006</v>
      </c>
      <c r="I24" s="109">
        <f t="shared" si="1"/>
        <v>0.05</v>
      </c>
      <c r="J24" s="109">
        <f t="shared" si="1"/>
        <v>35.79</v>
      </c>
      <c r="K24" s="109">
        <f t="shared" si="1"/>
        <v>64.2</v>
      </c>
      <c r="L24" s="109">
        <f t="shared" si="1"/>
        <v>162.24</v>
      </c>
      <c r="M24" s="109">
        <f t="shared" si="1"/>
        <v>345.21</v>
      </c>
      <c r="N24" s="109">
        <f t="shared" si="1"/>
        <v>79.97</v>
      </c>
      <c r="O24" s="109">
        <f t="shared" si="1"/>
        <v>7.0600000000000005</v>
      </c>
    </row>
    <row r="25" spans="1:15" ht="16.5" customHeight="1" x14ac:dyDescent="0.3">
      <c r="A25" s="6"/>
      <c r="B25" s="16" t="s">
        <v>16</v>
      </c>
      <c r="C25" s="112">
        <f t="shared" ref="C25:O25" si="2">C15+C24</f>
        <v>1310</v>
      </c>
      <c r="D25" s="112">
        <f t="shared" si="2"/>
        <v>40.309999999999995</v>
      </c>
      <c r="E25" s="112">
        <f t="shared" si="2"/>
        <v>45.28</v>
      </c>
      <c r="F25" s="112">
        <f t="shared" si="2"/>
        <v>205.22000000000003</v>
      </c>
      <c r="G25" s="112">
        <f t="shared" si="2"/>
        <v>1405.8500000000001</v>
      </c>
      <c r="H25" s="112">
        <f t="shared" si="2"/>
        <v>0.63100000000000001</v>
      </c>
      <c r="I25" s="112">
        <f t="shared" si="2"/>
        <v>0.05</v>
      </c>
      <c r="J25" s="112">
        <f t="shared" si="2"/>
        <v>36.86</v>
      </c>
      <c r="K25" s="112">
        <f t="shared" si="2"/>
        <v>103.2</v>
      </c>
      <c r="L25" s="112">
        <f t="shared" si="2"/>
        <v>453.49</v>
      </c>
      <c r="M25" s="112">
        <f t="shared" si="2"/>
        <v>679.67</v>
      </c>
      <c r="N25" s="112">
        <f t="shared" si="2"/>
        <v>151.05000000000001</v>
      </c>
      <c r="O25" s="112">
        <f t="shared" si="2"/>
        <v>10.450000000000001</v>
      </c>
    </row>
    <row r="26" spans="1:15" x14ac:dyDescent="0.25">
      <c r="A26" s="5"/>
      <c r="C26" s="5"/>
      <c r="D26" s="5"/>
      <c r="E26" s="5"/>
      <c r="F26" s="5"/>
      <c r="G26" s="5"/>
      <c r="J26" s="5"/>
      <c r="K26" s="5"/>
      <c r="L26" s="5"/>
      <c r="O26" s="5"/>
    </row>
    <row r="27" spans="1:15" x14ac:dyDescent="0.25">
      <c r="B27" s="29"/>
    </row>
  </sheetData>
  <mergeCells count="4">
    <mergeCell ref="L8:O8"/>
    <mergeCell ref="D8:F8"/>
    <mergeCell ref="H8:K8"/>
    <mergeCell ref="J2:N4"/>
  </mergeCells>
  <pageMargins left="0.7" right="0.7" top="0.75" bottom="0.75" header="0.3" footer="0.3"/>
  <pageSetup paperSize="9" scale="93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opLeftCell="A7" zoomScale="90" zoomScaleNormal="90" workbookViewId="0">
      <selection activeCell="B30" sqref="B30"/>
    </sheetView>
  </sheetViews>
  <sheetFormatPr defaultRowHeight="15" x14ac:dyDescent="0.25"/>
  <cols>
    <col min="1" max="1" width="8.85546875" customWidth="1"/>
    <col min="2" max="2" width="48.140625" customWidth="1"/>
    <col min="3" max="3" width="8" customWidth="1"/>
    <col min="4" max="4" width="7.7109375" customWidth="1"/>
    <col min="5" max="5" width="8" customWidth="1"/>
    <col min="6" max="6" width="8.5703125" customWidth="1"/>
    <col min="7" max="7" width="9.42578125" bestFit="1" customWidth="1"/>
    <col min="8" max="8" width="8" customWidth="1"/>
    <col min="9" max="9" width="8" style="5" customWidth="1"/>
    <col min="10" max="10" width="8.5703125" customWidth="1"/>
    <col min="11" max="11" width="8.42578125" customWidth="1"/>
    <col min="12" max="12" width="8.28515625" customWidth="1"/>
    <col min="13" max="13" width="7.42578125" customWidth="1"/>
    <col min="14" max="14" width="7.140625" customWidth="1"/>
    <col min="15" max="15" width="7.42578125" customWidth="1"/>
  </cols>
  <sheetData>
    <row r="1" spans="1:15" ht="18.75" x14ac:dyDescent="0.3">
      <c r="A1" s="5"/>
      <c r="B1" s="8"/>
      <c r="C1" s="8"/>
      <c r="D1" s="8"/>
      <c r="E1" s="8"/>
      <c r="F1" s="8"/>
      <c r="G1" s="8"/>
      <c r="H1" s="8"/>
      <c r="I1" s="8"/>
      <c r="J1" s="8"/>
      <c r="K1" s="8"/>
      <c r="L1" s="5"/>
      <c r="M1" s="5"/>
    </row>
    <row r="2" spans="1:15" ht="23.25" customHeight="1" x14ac:dyDescent="0.3">
      <c r="A2" s="5"/>
      <c r="B2" s="8"/>
      <c r="C2" s="8"/>
      <c r="D2" s="8"/>
      <c r="E2" s="8"/>
      <c r="F2" s="8"/>
      <c r="G2" s="8"/>
      <c r="H2" s="8"/>
      <c r="I2" s="8"/>
      <c r="J2" s="141"/>
      <c r="K2" s="141"/>
      <c r="L2" s="141"/>
      <c r="M2" s="141"/>
      <c r="N2" s="141"/>
    </row>
    <row r="3" spans="1:15" ht="18" customHeight="1" x14ac:dyDescent="0.3">
      <c r="A3" s="5"/>
      <c r="B3" s="8"/>
      <c r="C3" s="8"/>
      <c r="D3" s="8"/>
      <c r="E3" s="8"/>
      <c r="F3" s="8"/>
      <c r="G3" s="8"/>
      <c r="H3" s="8"/>
      <c r="I3" s="8"/>
      <c r="J3" s="141"/>
      <c r="K3" s="141"/>
      <c r="L3" s="141"/>
      <c r="M3" s="141"/>
      <c r="N3" s="141"/>
    </row>
    <row r="4" spans="1:15" ht="18.75" customHeight="1" x14ac:dyDescent="0.3">
      <c r="A4" s="5"/>
      <c r="B4" s="8"/>
      <c r="C4" s="8"/>
      <c r="D4" s="8"/>
      <c r="E4" s="8"/>
      <c r="F4" s="8"/>
      <c r="G4" s="8"/>
      <c r="H4" s="8"/>
      <c r="I4" s="8"/>
      <c r="J4" s="141"/>
      <c r="K4" s="141"/>
      <c r="L4" s="141"/>
      <c r="M4" s="141"/>
      <c r="N4" s="141"/>
    </row>
    <row r="5" spans="1:15" ht="18" customHeight="1" x14ac:dyDescent="0.3">
      <c r="A5" s="5"/>
      <c r="B5" s="5"/>
      <c r="C5" s="8"/>
      <c r="D5" s="8"/>
      <c r="E5" s="8"/>
      <c r="F5" s="8"/>
      <c r="G5" s="8"/>
      <c r="H5" s="9"/>
      <c r="I5" s="9"/>
      <c r="J5" s="24"/>
      <c r="K5" s="8"/>
      <c r="L5" s="5"/>
      <c r="M5" s="5"/>
    </row>
    <row r="6" spans="1:15" ht="14.25" customHeight="1" x14ac:dyDescent="0.25">
      <c r="A6" s="5"/>
      <c r="B6" s="11" t="s">
        <v>44</v>
      </c>
      <c r="C6" s="5"/>
      <c r="D6" s="5"/>
      <c r="E6" s="5"/>
      <c r="F6" s="5"/>
      <c r="G6" s="5"/>
      <c r="H6" s="5"/>
      <c r="J6" s="5"/>
      <c r="K6" s="5"/>
      <c r="L6" s="5"/>
      <c r="M6" s="5"/>
    </row>
    <row r="7" spans="1:15" ht="31.5" customHeight="1" x14ac:dyDescent="0.25">
      <c r="A7" s="13" t="s">
        <v>0</v>
      </c>
      <c r="B7" s="6" t="s">
        <v>17</v>
      </c>
      <c r="C7" s="13" t="s">
        <v>18</v>
      </c>
      <c r="D7" s="164" t="s">
        <v>19</v>
      </c>
      <c r="E7" s="164"/>
      <c r="F7" s="164"/>
      <c r="G7" s="14" t="s">
        <v>46</v>
      </c>
      <c r="H7" s="164" t="s">
        <v>5</v>
      </c>
      <c r="I7" s="164"/>
      <c r="J7" s="164"/>
      <c r="K7" s="164"/>
      <c r="L7" s="164" t="s">
        <v>23</v>
      </c>
      <c r="M7" s="164"/>
      <c r="N7" s="164"/>
      <c r="O7" s="164"/>
    </row>
    <row r="8" spans="1:15" ht="18" customHeight="1" x14ac:dyDescent="0.3">
      <c r="A8" s="97"/>
      <c r="B8" s="45" t="s">
        <v>34</v>
      </c>
      <c r="C8" s="33"/>
      <c r="D8" s="102" t="s">
        <v>6</v>
      </c>
      <c r="E8" s="102" t="s">
        <v>7</v>
      </c>
      <c r="F8" s="102" t="s">
        <v>8</v>
      </c>
      <c r="G8" s="102"/>
      <c r="H8" s="102" t="s">
        <v>9</v>
      </c>
      <c r="I8" s="102" t="s">
        <v>102</v>
      </c>
      <c r="J8" s="102" t="s">
        <v>10</v>
      </c>
      <c r="K8" s="102" t="s">
        <v>35</v>
      </c>
      <c r="L8" s="102" t="s">
        <v>11</v>
      </c>
      <c r="M8" s="102" t="s">
        <v>36</v>
      </c>
      <c r="N8" s="102" t="s">
        <v>42</v>
      </c>
      <c r="O8" s="102" t="s">
        <v>12</v>
      </c>
    </row>
    <row r="9" spans="1:15" ht="21.75" customHeight="1" x14ac:dyDescent="0.25">
      <c r="A9" s="34" t="s">
        <v>52</v>
      </c>
      <c r="B9" s="149" t="s">
        <v>99</v>
      </c>
      <c r="C9" s="92">
        <v>80</v>
      </c>
      <c r="D9" s="53">
        <v>0.88</v>
      </c>
      <c r="E9" s="53">
        <v>0.16</v>
      </c>
      <c r="F9" s="53">
        <v>3.04</v>
      </c>
      <c r="G9" s="53">
        <v>17.600000000000001</v>
      </c>
      <c r="H9" s="102">
        <v>0.02</v>
      </c>
      <c r="I9" s="102"/>
      <c r="J9" s="102">
        <v>8.4</v>
      </c>
      <c r="K9" s="102">
        <v>0</v>
      </c>
      <c r="L9" s="102">
        <v>8</v>
      </c>
      <c r="M9" s="102">
        <v>28</v>
      </c>
      <c r="N9" s="102">
        <v>12</v>
      </c>
      <c r="O9" s="102">
        <v>0.64</v>
      </c>
    </row>
    <row r="10" spans="1:15" ht="24" customHeight="1" x14ac:dyDescent="0.25">
      <c r="A10" s="34">
        <v>210</v>
      </c>
      <c r="B10" s="70" t="s">
        <v>103</v>
      </c>
      <c r="C10" s="93">
        <v>116</v>
      </c>
      <c r="D10" s="55">
        <v>10.78</v>
      </c>
      <c r="E10" s="55">
        <v>19.2</v>
      </c>
      <c r="F10" s="55">
        <v>2.04</v>
      </c>
      <c r="G10" s="55">
        <v>264</v>
      </c>
      <c r="H10" s="102">
        <v>0.08</v>
      </c>
      <c r="I10" s="102">
        <v>0</v>
      </c>
      <c r="J10" s="102">
        <v>0.2</v>
      </c>
      <c r="K10" s="102">
        <v>251</v>
      </c>
      <c r="L10" s="102">
        <v>79.72</v>
      </c>
      <c r="M10" s="102">
        <v>174.6</v>
      </c>
      <c r="N10" s="102">
        <v>12.48</v>
      </c>
      <c r="O10" s="102">
        <v>2.04</v>
      </c>
    </row>
    <row r="11" spans="1:15" ht="15.75" x14ac:dyDescent="0.25">
      <c r="A11" s="34">
        <v>465</v>
      </c>
      <c r="B11" s="70" t="s">
        <v>26</v>
      </c>
      <c r="C11" s="92">
        <v>200</v>
      </c>
      <c r="D11" s="51">
        <v>2.8</v>
      </c>
      <c r="E11" s="51">
        <v>2.5</v>
      </c>
      <c r="F11" s="51">
        <v>13.6</v>
      </c>
      <c r="G11" s="51">
        <v>88</v>
      </c>
      <c r="H11" s="102">
        <v>0.02</v>
      </c>
      <c r="I11" s="102">
        <v>0</v>
      </c>
      <c r="J11" s="102">
        <v>0</v>
      </c>
      <c r="K11" s="102">
        <v>0.08</v>
      </c>
      <c r="L11" s="102">
        <v>34</v>
      </c>
      <c r="M11" s="102">
        <v>45</v>
      </c>
      <c r="N11" s="102">
        <v>7</v>
      </c>
      <c r="O11" s="102">
        <v>0</v>
      </c>
    </row>
    <row r="12" spans="1:15" s="5" customFormat="1" ht="15.75" x14ac:dyDescent="0.25">
      <c r="A12" s="34">
        <v>573</v>
      </c>
      <c r="B12" s="70" t="s">
        <v>110</v>
      </c>
      <c r="C12" s="92">
        <v>100</v>
      </c>
      <c r="D12" s="51">
        <v>0.4</v>
      </c>
      <c r="E12" s="51">
        <v>0.4</v>
      </c>
      <c r="F12" s="51">
        <v>9.8000000000000007</v>
      </c>
      <c r="G12" s="51">
        <v>47</v>
      </c>
      <c r="H12" s="102">
        <v>0.03</v>
      </c>
      <c r="I12" s="102">
        <v>0</v>
      </c>
      <c r="J12" s="102">
        <v>0</v>
      </c>
      <c r="K12" s="102">
        <v>10</v>
      </c>
      <c r="L12" s="102">
        <v>16</v>
      </c>
      <c r="M12" s="102">
        <v>11</v>
      </c>
      <c r="N12" s="102">
        <v>9</v>
      </c>
      <c r="O12" s="102">
        <v>2.2000000000000002</v>
      </c>
    </row>
    <row r="13" spans="1:15" ht="15.75" x14ac:dyDescent="0.25">
      <c r="A13" s="34">
        <v>574</v>
      </c>
      <c r="B13" s="70" t="s">
        <v>14</v>
      </c>
      <c r="C13" s="92">
        <v>35</v>
      </c>
      <c r="D13" s="51">
        <v>2.66</v>
      </c>
      <c r="E13" s="51">
        <v>0.28000000000000003</v>
      </c>
      <c r="F13" s="51">
        <v>17.22</v>
      </c>
      <c r="G13" s="51">
        <v>81.900000000000006</v>
      </c>
      <c r="H13" s="102">
        <v>0.04</v>
      </c>
      <c r="I13" s="102">
        <v>0</v>
      </c>
      <c r="J13" s="102">
        <v>0</v>
      </c>
      <c r="K13" s="102">
        <v>0</v>
      </c>
      <c r="L13" s="102">
        <v>7</v>
      </c>
      <c r="M13" s="102">
        <v>22.8</v>
      </c>
      <c r="N13" s="102">
        <v>4.9000000000000004</v>
      </c>
      <c r="O13" s="102">
        <v>0.39</v>
      </c>
    </row>
    <row r="14" spans="1:15" s="5" customFormat="1" ht="15.75" x14ac:dyDescent="0.25">
      <c r="A14" s="34">
        <v>338</v>
      </c>
      <c r="B14" s="70" t="s">
        <v>22</v>
      </c>
      <c r="C14" s="92">
        <v>20</v>
      </c>
      <c r="D14" s="51">
        <v>1.6</v>
      </c>
      <c r="E14" s="51">
        <v>0.3</v>
      </c>
      <c r="F14" s="51">
        <v>8.02</v>
      </c>
      <c r="G14" s="51">
        <v>41.2</v>
      </c>
      <c r="H14" s="102">
        <v>0.05</v>
      </c>
      <c r="I14" s="102">
        <v>0</v>
      </c>
      <c r="J14" s="102">
        <v>0</v>
      </c>
      <c r="K14" s="102">
        <v>0</v>
      </c>
      <c r="L14" s="102">
        <v>6.6</v>
      </c>
      <c r="M14" s="102">
        <v>46.8</v>
      </c>
      <c r="N14" s="102">
        <v>13.2</v>
      </c>
      <c r="O14" s="102">
        <v>0.88</v>
      </c>
    </row>
    <row r="15" spans="1:15" ht="15.75" x14ac:dyDescent="0.25">
      <c r="A15" s="92"/>
      <c r="B15" s="18" t="s">
        <v>15</v>
      </c>
      <c r="C15" s="150">
        <f>SUM(C9:C14)</f>
        <v>551</v>
      </c>
      <c r="D15" s="107">
        <f>SUM(D9:D14)</f>
        <v>19.120000000000005</v>
      </c>
      <c r="E15" s="107">
        <f t="shared" ref="E15:O15" si="0">SUM(E9:E14)</f>
        <v>22.84</v>
      </c>
      <c r="F15" s="107">
        <f t="shared" si="0"/>
        <v>53.72</v>
      </c>
      <c r="G15" s="107">
        <f t="shared" si="0"/>
        <v>539.70000000000005</v>
      </c>
      <c r="H15" s="107">
        <f t="shared" si="0"/>
        <v>0.24000000000000005</v>
      </c>
      <c r="I15" s="107">
        <f t="shared" si="0"/>
        <v>0</v>
      </c>
      <c r="J15" s="107">
        <f t="shared" si="0"/>
        <v>8.6</v>
      </c>
      <c r="K15" s="107">
        <f t="shared" si="0"/>
        <v>261.08000000000004</v>
      </c>
      <c r="L15" s="107">
        <f t="shared" si="0"/>
        <v>151.32</v>
      </c>
      <c r="M15" s="107">
        <f t="shared" si="0"/>
        <v>328.20000000000005</v>
      </c>
      <c r="N15" s="107">
        <f t="shared" si="0"/>
        <v>58.58</v>
      </c>
      <c r="O15" s="107">
        <f t="shared" si="0"/>
        <v>6.15</v>
      </c>
    </row>
    <row r="16" spans="1:15" ht="15.75" hidden="1" x14ac:dyDescent="0.25">
      <c r="A16" s="106"/>
      <c r="B16" s="23"/>
      <c r="C16" s="34">
        <f>SUM(C9:C15)</f>
        <v>1102</v>
      </c>
      <c r="D16" s="102">
        <f>SUM(D9:D15)</f>
        <v>38.240000000000009</v>
      </c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</row>
    <row r="17" spans="1:15" ht="17.25" customHeight="1" x14ac:dyDescent="0.3">
      <c r="A17" s="33"/>
      <c r="B17" s="45" t="s">
        <v>31</v>
      </c>
      <c r="C17" s="41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</row>
    <row r="18" spans="1:15" ht="15.75" x14ac:dyDescent="0.25">
      <c r="A18" s="65" t="s">
        <v>77</v>
      </c>
      <c r="B18" s="148" t="s">
        <v>20</v>
      </c>
      <c r="C18" s="65">
        <v>60</v>
      </c>
      <c r="D18" s="60">
        <v>0.6</v>
      </c>
      <c r="E18" s="60">
        <v>4.2</v>
      </c>
      <c r="F18" s="60">
        <v>4.2</v>
      </c>
      <c r="G18" s="60">
        <v>57</v>
      </c>
      <c r="H18" s="102">
        <v>2.3E-2</v>
      </c>
      <c r="I18" s="102">
        <v>2.3E-2</v>
      </c>
      <c r="J18" s="102">
        <v>2.8</v>
      </c>
      <c r="K18" s="102">
        <v>0</v>
      </c>
      <c r="L18" s="102">
        <v>54.55</v>
      </c>
      <c r="M18" s="102">
        <v>0</v>
      </c>
      <c r="N18" s="102">
        <v>0</v>
      </c>
      <c r="O18" s="102">
        <v>0.44</v>
      </c>
    </row>
    <row r="19" spans="1:15" ht="15.75" x14ac:dyDescent="0.25">
      <c r="A19" s="65">
        <v>116</v>
      </c>
      <c r="B19" s="59" t="s">
        <v>93</v>
      </c>
      <c r="C19" s="65">
        <v>200</v>
      </c>
      <c r="D19" s="60">
        <v>1.6</v>
      </c>
      <c r="E19" s="60">
        <v>3.62</v>
      </c>
      <c r="F19" s="60">
        <v>5.0599999999999996</v>
      </c>
      <c r="G19" s="60">
        <v>59.2</v>
      </c>
      <c r="H19" s="102">
        <v>0.06</v>
      </c>
      <c r="I19" s="102">
        <v>0</v>
      </c>
      <c r="J19" s="102">
        <v>5.8</v>
      </c>
      <c r="K19" s="102">
        <v>0</v>
      </c>
      <c r="L19" s="102">
        <v>18.2</v>
      </c>
      <c r="M19" s="102">
        <v>0</v>
      </c>
      <c r="N19" s="102">
        <v>0</v>
      </c>
      <c r="O19" s="102">
        <v>0.56000000000000005</v>
      </c>
    </row>
    <row r="20" spans="1:15" ht="19.5" customHeight="1" x14ac:dyDescent="0.25">
      <c r="A20" s="82" t="s">
        <v>105</v>
      </c>
      <c r="B20" s="56" t="s">
        <v>66</v>
      </c>
      <c r="C20" s="86">
        <v>100</v>
      </c>
      <c r="D20" s="50">
        <v>13.2</v>
      </c>
      <c r="E20" s="50">
        <v>11.23</v>
      </c>
      <c r="F20" s="50">
        <v>13.52</v>
      </c>
      <c r="G20" s="50">
        <v>185</v>
      </c>
      <c r="H20" s="102">
        <v>0.2</v>
      </c>
      <c r="I20" s="102">
        <v>0</v>
      </c>
      <c r="J20" s="102">
        <v>8.4499999999999993</v>
      </c>
      <c r="K20" s="102">
        <v>5782</v>
      </c>
      <c r="L20" s="102">
        <v>33.24</v>
      </c>
      <c r="M20" s="102">
        <v>239.3</v>
      </c>
      <c r="N20" s="102">
        <v>17.47</v>
      </c>
      <c r="O20" s="102">
        <v>5</v>
      </c>
    </row>
    <row r="21" spans="1:15" ht="15.75" x14ac:dyDescent="0.25">
      <c r="A21" s="65">
        <v>303</v>
      </c>
      <c r="B21" s="59" t="s">
        <v>94</v>
      </c>
      <c r="C21" s="65">
        <v>150</v>
      </c>
      <c r="D21" s="60">
        <v>4.58</v>
      </c>
      <c r="E21" s="60">
        <v>5</v>
      </c>
      <c r="F21" s="60">
        <v>20.5</v>
      </c>
      <c r="G21" s="60">
        <v>145.5</v>
      </c>
      <c r="H21" s="102">
        <v>0.12</v>
      </c>
      <c r="I21" s="102">
        <v>0</v>
      </c>
      <c r="J21" s="102">
        <v>0</v>
      </c>
      <c r="K21" s="102">
        <v>0</v>
      </c>
      <c r="L21" s="102">
        <v>8.4499999999999993</v>
      </c>
      <c r="M21" s="102">
        <v>108.9</v>
      </c>
      <c r="N21" s="102">
        <v>72</v>
      </c>
      <c r="O21" s="102">
        <v>2.42</v>
      </c>
    </row>
    <row r="22" spans="1:15" ht="15.75" x14ac:dyDescent="0.25">
      <c r="A22" s="65">
        <v>389</v>
      </c>
      <c r="B22" s="59" t="s">
        <v>95</v>
      </c>
      <c r="C22" s="65">
        <v>200</v>
      </c>
      <c r="D22" s="60">
        <v>1</v>
      </c>
      <c r="E22" s="60">
        <v>0</v>
      </c>
      <c r="F22" s="60">
        <v>20.399999999999999</v>
      </c>
      <c r="G22" s="60">
        <v>84.8</v>
      </c>
      <c r="H22" s="108">
        <v>0.02</v>
      </c>
      <c r="I22" s="108">
        <v>0</v>
      </c>
      <c r="J22" s="108">
        <v>4</v>
      </c>
      <c r="K22" s="108">
        <v>0</v>
      </c>
      <c r="L22" s="108">
        <v>14</v>
      </c>
      <c r="M22" s="108">
        <v>14</v>
      </c>
      <c r="N22" s="108">
        <v>8</v>
      </c>
      <c r="O22" s="108">
        <v>2.8</v>
      </c>
    </row>
    <row r="23" spans="1:15" s="5" customFormat="1" ht="15.75" x14ac:dyDescent="0.25">
      <c r="A23" s="82">
        <v>573</v>
      </c>
      <c r="B23" s="59" t="s">
        <v>14</v>
      </c>
      <c r="C23" s="86">
        <v>40</v>
      </c>
      <c r="D23" s="60">
        <v>3.04</v>
      </c>
      <c r="E23" s="60">
        <v>0.32</v>
      </c>
      <c r="F23" s="60">
        <v>19.68</v>
      </c>
      <c r="G23" s="60">
        <v>93.6</v>
      </c>
      <c r="H23" s="102">
        <v>0.05</v>
      </c>
      <c r="I23" s="102">
        <v>0</v>
      </c>
      <c r="J23" s="102">
        <v>0</v>
      </c>
      <c r="K23" s="102">
        <v>0</v>
      </c>
      <c r="L23" s="102">
        <v>8</v>
      </c>
      <c r="M23" s="102">
        <v>26.06</v>
      </c>
      <c r="N23" s="102">
        <v>5.6</v>
      </c>
      <c r="O23" s="102">
        <v>0.45</v>
      </c>
    </row>
    <row r="24" spans="1:15" ht="15.75" x14ac:dyDescent="0.25">
      <c r="A24" s="65">
        <v>574</v>
      </c>
      <c r="B24" s="59" t="s">
        <v>22</v>
      </c>
      <c r="C24" s="65">
        <v>25</v>
      </c>
      <c r="D24" s="60">
        <v>2</v>
      </c>
      <c r="E24" s="60">
        <v>0.38</v>
      </c>
      <c r="F24" s="60">
        <v>10</v>
      </c>
      <c r="G24" s="60">
        <v>51.5</v>
      </c>
      <c r="H24" s="102">
        <v>0.06</v>
      </c>
      <c r="I24" s="102">
        <v>0</v>
      </c>
      <c r="J24" s="102">
        <v>0</v>
      </c>
      <c r="K24" s="102">
        <v>0</v>
      </c>
      <c r="L24" s="102">
        <v>8.25</v>
      </c>
      <c r="M24" s="102">
        <v>58.5</v>
      </c>
      <c r="N24" s="102">
        <v>16.5</v>
      </c>
      <c r="O24" s="102">
        <v>1.1000000000000001</v>
      </c>
    </row>
    <row r="25" spans="1:15" s="5" customFormat="1" ht="15.75" x14ac:dyDescent="0.25">
      <c r="A25" s="65">
        <v>531</v>
      </c>
      <c r="B25" s="59" t="s">
        <v>64</v>
      </c>
      <c r="C25" s="65">
        <v>60</v>
      </c>
      <c r="D25" s="72">
        <v>7.8</v>
      </c>
      <c r="E25" s="72">
        <v>2.8</v>
      </c>
      <c r="F25" s="72">
        <v>21.7</v>
      </c>
      <c r="G25" s="72">
        <v>144</v>
      </c>
      <c r="H25" s="102">
        <v>0.06</v>
      </c>
      <c r="I25" s="102">
        <v>0.03</v>
      </c>
      <c r="J25" s="102">
        <v>0</v>
      </c>
      <c r="K25" s="102">
        <v>0</v>
      </c>
      <c r="L25" s="102">
        <v>9.3000000000000007</v>
      </c>
      <c r="M25" s="102">
        <v>0</v>
      </c>
      <c r="N25" s="102">
        <v>0</v>
      </c>
      <c r="O25" s="102">
        <v>0.6</v>
      </c>
    </row>
    <row r="26" spans="1:15" ht="15.75" x14ac:dyDescent="0.25">
      <c r="A26" s="17"/>
      <c r="B26" s="18" t="s">
        <v>15</v>
      </c>
      <c r="C26" s="109">
        <f>SUM(C18:C25)</f>
        <v>835</v>
      </c>
      <c r="D26" s="109">
        <f>SUM(D18:D25)</f>
        <v>33.819999999999993</v>
      </c>
      <c r="E26" s="109">
        <f t="shared" ref="E26:O26" si="1">SUM(E18:E25)</f>
        <v>27.55</v>
      </c>
      <c r="F26" s="109">
        <f t="shared" si="1"/>
        <v>115.06</v>
      </c>
      <c r="G26" s="109">
        <f t="shared" si="1"/>
        <v>820.6</v>
      </c>
      <c r="H26" s="109">
        <f t="shared" si="1"/>
        <v>0.59299999999999997</v>
      </c>
      <c r="I26" s="109">
        <f t="shared" si="1"/>
        <v>5.2999999999999999E-2</v>
      </c>
      <c r="J26" s="109">
        <f t="shared" si="1"/>
        <v>21.049999999999997</v>
      </c>
      <c r="K26" s="109">
        <f t="shared" si="1"/>
        <v>5782</v>
      </c>
      <c r="L26" s="109">
        <f t="shared" si="1"/>
        <v>153.99</v>
      </c>
      <c r="M26" s="109">
        <f t="shared" si="1"/>
        <v>446.76000000000005</v>
      </c>
      <c r="N26" s="109">
        <f t="shared" si="1"/>
        <v>119.57</v>
      </c>
      <c r="O26" s="109">
        <f t="shared" si="1"/>
        <v>13.369999999999997</v>
      </c>
    </row>
    <row r="27" spans="1:15" ht="18.75" x14ac:dyDescent="0.3">
      <c r="A27" s="6"/>
      <c r="B27" s="16" t="s">
        <v>16</v>
      </c>
      <c r="C27" s="151">
        <f>C15+C26</f>
        <v>1386</v>
      </c>
      <c r="D27" s="110">
        <f>D15+D26</f>
        <v>52.94</v>
      </c>
      <c r="E27" s="110">
        <f t="shared" ref="E27:O27" si="2">E15+E26</f>
        <v>50.39</v>
      </c>
      <c r="F27" s="110">
        <f t="shared" si="2"/>
        <v>168.78</v>
      </c>
      <c r="G27" s="110">
        <f t="shared" si="2"/>
        <v>1360.3000000000002</v>
      </c>
      <c r="H27" s="110">
        <f t="shared" si="2"/>
        <v>0.83299999999999996</v>
      </c>
      <c r="I27" s="110">
        <f t="shared" si="2"/>
        <v>5.2999999999999999E-2</v>
      </c>
      <c r="J27" s="110">
        <f t="shared" si="2"/>
        <v>29.65</v>
      </c>
      <c r="K27" s="110">
        <f t="shared" si="2"/>
        <v>6043.08</v>
      </c>
      <c r="L27" s="110">
        <f t="shared" si="2"/>
        <v>305.31</v>
      </c>
      <c r="M27" s="110">
        <f t="shared" si="2"/>
        <v>774.96</v>
      </c>
      <c r="N27" s="110">
        <f t="shared" si="2"/>
        <v>178.14999999999998</v>
      </c>
      <c r="O27" s="110">
        <f t="shared" si="2"/>
        <v>19.519999999999996</v>
      </c>
    </row>
    <row r="30" spans="1:15" x14ac:dyDescent="0.25">
      <c r="B30" s="29"/>
    </row>
  </sheetData>
  <mergeCells count="3">
    <mergeCell ref="D7:F7"/>
    <mergeCell ref="H7:K7"/>
    <mergeCell ref="L7:O7"/>
  </mergeCells>
  <pageMargins left="0.7" right="0.7" top="0.75" bottom="0.75" header="0.3" footer="0.3"/>
  <pageSetup paperSize="9" scale="83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7" zoomScaleNormal="100" workbookViewId="0">
      <selection activeCell="B27" sqref="B27"/>
    </sheetView>
  </sheetViews>
  <sheetFormatPr defaultRowHeight="15" x14ac:dyDescent="0.25"/>
  <cols>
    <col min="1" max="1" width="6.5703125" customWidth="1"/>
    <col min="2" max="2" width="43" customWidth="1"/>
    <col min="3" max="3" width="7" customWidth="1"/>
    <col min="9" max="9" width="9.140625" style="5"/>
    <col min="10" max="10" width="8" customWidth="1"/>
    <col min="11" max="11" width="7.85546875" customWidth="1"/>
  </cols>
  <sheetData>
    <row r="1" spans="1:15" ht="12" customHeight="1" x14ac:dyDescent="0.25"/>
    <row r="2" spans="1:15" ht="15" customHeight="1" x14ac:dyDescent="0.25">
      <c r="J2" s="141"/>
      <c r="K2" s="141"/>
      <c r="L2" s="141"/>
      <c r="M2" s="141"/>
      <c r="N2" s="141"/>
    </row>
    <row r="3" spans="1:15" ht="15" customHeight="1" x14ac:dyDescent="0.25">
      <c r="J3" s="141"/>
      <c r="K3" s="141"/>
      <c r="L3" s="141"/>
      <c r="M3" s="141"/>
      <c r="N3" s="141"/>
    </row>
    <row r="4" spans="1:15" ht="34.5" customHeight="1" x14ac:dyDescent="0.25">
      <c r="J4" s="141"/>
      <c r="K4" s="141"/>
      <c r="L4" s="141"/>
      <c r="M4" s="141"/>
      <c r="N4" s="141"/>
    </row>
    <row r="5" spans="1:15" s="5" customFormat="1" ht="17.25" customHeight="1" x14ac:dyDescent="0.3">
      <c r="C5" s="8"/>
      <c r="J5" s="172"/>
      <c r="K5" s="172"/>
      <c r="L5" s="172"/>
      <c r="M5" s="172"/>
      <c r="N5" s="31"/>
    </row>
    <row r="6" spans="1:15" x14ac:dyDescent="0.25">
      <c r="B6" t="s">
        <v>25</v>
      </c>
    </row>
    <row r="7" spans="1:15" ht="32.25" customHeight="1" x14ac:dyDescent="0.25">
      <c r="A7" s="103" t="s">
        <v>0</v>
      </c>
      <c r="B7" s="14" t="s">
        <v>17</v>
      </c>
      <c r="C7" s="6" t="s">
        <v>18</v>
      </c>
      <c r="D7" s="6" t="s">
        <v>19</v>
      </c>
      <c r="E7" s="6"/>
      <c r="F7" s="6"/>
      <c r="G7" s="14" t="s">
        <v>46</v>
      </c>
      <c r="H7" s="6" t="s">
        <v>5</v>
      </c>
      <c r="I7" s="6"/>
      <c r="J7" s="6"/>
      <c r="K7" s="6"/>
      <c r="L7" s="6" t="s">
        <v>23</v>
      </c>
      <c r="M7" s="6"/>
      <c r="N7" s="6"/>
      <c r="O7" s="6"/>
    </row>
    <row r="8" spans="1:15" ht="18.75" x14ac:dyDescent="0.3">
      <c r="A8" s="30"/>
      <c r="B8" s="16" t="s">
        <v>34</v>
      </c>
      <c r="C8" s="6"/>
      <c r="D8" s="102" t="s">
        <v>6</v>
      </c>
      <c r="E8" s="102" t="s">
        <v>7</v>
      </c>
      <c r="F8" s="102" t="s">
        <v>8</v>
      </c>
      <c r="G8" s="102"/>
      <c r="H8" s="102" t="s">
        <v>9</v>
      </c>
      <c r="I8" s="102" t="s">
        <v>102</v>
      </c>
      <c r="J8" s="102" t="s">
        <v>10</v>
      </c>
      <c r="K8" s="102" t="s">
        <v>35</v>
      </c>
      <c r="L8" s="102" t="s">
        <v>11</v>
      </c>
      <c r="M8" s="102" t="s">
        <v>36</v>
      </c>
      <c r="N8" s="102" t="s">
        <v>42</v>
      </c>
      <c r="O8" s="102" t="s">
        <v>12</v>
      </c>
    </row>
    <row r="9" spans="1:15" ht="15.75" x14ac:dyDescent="0.25">
      <c r="A9" s="52">
        <v>177</v>
      </c>
      <c r="B9" s="67" t="s">
        <v>115</v>
      </c>
      <c r="C9" s="47">
        <v>150</v>
      </c>
      <c r="D9" s="48">
        <v>2.85</v>
      </c>
      <c r="E9" s="48">
        <v>6.45</v>
      </c>
      <c r="F9" s="48">
        <v>33.909999999999997</v>
      </c>
      <c r="G9" s="48">
        <v>147.5</v>
      </c>
      <c r="H9" s="102">
        <v>0.08</v>
      </c>
      <c r="I9" s="102">
        <v>0</v>
      </c>
      <c r="J9" s="102">
        <v>9</v>
      </c>
      <c r="K9" s="102">
        <v>4.5</v>
      </c>
      <c r="L9" s="102">
        <v>45.2</v>
      </c>
      <c r="M9" s="102">
        <v>71.5</v>
      </c>
      <c r="N9" s="102">
        <v>33.1</v>
      </c>
      <c r="O9" s="102">
        <v>1.31</v>
      </c>
    </row>
    <row r="10" spans="1:15" ht="25.5" customHeight="1" x14ac:dyDescent="0.25">
      <c r="A10" s="52">
        <v>268</v>
      </c>
      <c r="B10" s="68" t="s">
        <v>63</v>
      </c>
      <c r="C10" s="146">
        <v>95</v>
      </c>
      <c r="D10" s="101">
        <v>14.25</v>
      </c>
      <c r="E10" s="101">
        <v>20.9</v>
      </c>
      <c r="F10" s="101">
        <v>12.36</v>
      </c>
      <c r="G10" s="101">
        <v>297</v>
      </c>
      <c r="H10" s="98">
        <v>0.06</v>
      </c>
      <c r="I10" s="98">
        <v>0</v>
      </c>
      <c r="J10" s="98">
        <v>0.28999999999999998</v>
      </c>
      <c r="K10" s="98">
        <v>38.700000000000003</v>
      </c>
      <c r="L10" s="98">
        <v>37.25</v>
      </c>
      <c r="M10" s="98">
        <v>163.05000000000001</v>
      </c>
      <c r="N10" s="98">
        <v>48.17</v>
      </c>
      <c r="O10" s="98">
        <v>2.41</v>
      </c>
    </row>
    <row r="11" spans="1:15" ht="15.75" x14ac:dyDescent="0.25">
      <c r="A11" s="52">
        <v>457</v>
      </c>
      <c r="B11" s="67" t="s">
        <v>113</v>
      </c>
      <c r="C11" s="47">
        <v>210</v>
      </c>
      <c r="D11" s="51">
        <v>0.2</v>
      </c>
      <c r="E11" s="51">
        <v>0.1</v>
      </c>
      <c r="F11" s="51">
        <v>9.3000000000000007</v>
      </c>
      <c r="G11" s="51">
        <v>38</v>
      </c>
      <c r="H11" s="102">
        <v>0</v>
      </c>
      <c r="I11" s="102">
        <v>0</v>
      </c>
      <c r="J11" s="102">
        <v>0</v>
      </c>
      <c r="K11" s="102">
        <v>0</v>
      </c>
      <c r="L11" s="102">
        <v>5.0999999999999996</v>
      </c>
      <c r="M11" s="102">
        <v>7.7</v>
      </c>
      <c r="N11" s="102">
        <v>4.2</v>
      </c>
      <c r="O11" s="102">
        <v>0.82</v>
      </c>
    </row>
    <row r="12" spans="1:15" ht="15.75" x14ac:dyDescent="0.25">
      <c r="A12" s="52">
        <v>573</v>
      </c>
      <c r="B12" s="67" t="s">
        <v>14</v>
      </c>
      <c r="C12" s="47">
        <v>40</v>
      </c>
      <c r="D12" s="51">
        <v>3.04</v>
      </c>
      <c r="E12" s="51">
        <v>0.32</v>
      </c>
      <c r="F12" s="51">
        <v>19.68</v>
      </c>
      <c r="G12" s="51">
        <v>93.6</v>
      </c>
      <c r="H12" s="102">
        <v>0.05</v>
      </c>
      <c r="I12" s="102">
        <v>0</v>
      </c>
      <c r="J12" s="102">
        <v>0</v>
      </c>
      <c r="K12" s="102">
        <v>0</v>
      </c>
      <c r="L12" s="102">
        <v>8</v>
      </c>
      <c r="M12" s="102">
        <v>26.06</v>
      </c>
      <c r="N12" s="102">
        <v>5.6</v>
      </c>
      <c r="O12" s="102">
        <v>0.45</v>
      </c>
    </row>
    <row r="13" spans="1:15" ht="15.75" x14ac:dyDescent="0.25">
      <c r="A13" s="52">
        <v>574</v>
      </c>
      <c r="B13" s="67" t="s">
        <v>22</v>
      </c>
      <c r="C13" s="47">
        <v>25</v>
      </c>
      <c r="D13" s="51">
        <v>2</v>
      </c>
      <c r="E13" s="51">
        <v>0.38</v>
      </c>
      <c r="F13" s="51">
        <v>10</v>
      </c>
      <c r="G13" s="51">
        <v>51.5</v>
      </c>
      <c r="H13" s="102">
        <v>0.06</v>
      </c>
      <c r="I13" s="102">
        <v>0</v>
      </c>
      <c r="J13" s="102">
        <v>0</v>
      </c>
      <c r="K13" s="102">
        <v>0</v>
      </c>
      <c r="L13" s="102">
        <v>8.25</v>
      </c>
      <c r="M13" s="102">
        <v>58.5</v>
      </c>
      <c r="N13" s="102">
        <v>16.5</v>
      </c>
      <c r="O13" s="102">
        <v>1.1000000000000001</v>
      </c>
    </row>
    <row r="14" spans="1:15" x14ac:dyDescent="0.25">
      <c r="A14" s="40"/>
      <c r="B14" s="30" t="s">
        <v>15</v>
      </c>
      <c r="C14" s="40">
        <f>C9+C10+C11+C12+C13</f>
        <v>520</v>
      </c>
      <c r="D14" s="40">
        <f>D9+D10+D11+D12+D13</f>
        <v>22.34</v>
      </c>
      <c r="E14" s="40">
        <f t="shared" ref="E14:O14" si="0">E9+E10+E11+E12+E13</f>
        <v>28.15</v>
      </c>
      <c r="F14" s="40">
        <f t="shared" si="0"/>
        <v>85.25</v>
      </c>
      <c r="G14" s="40">
        <f t="shared" si="0"/>
        <v>627.6</v>
      </c>
      <c r="H14" s="40">
        <f t="shared" si="0"/>
        <v>0.25</v>
      </c>
      <c r="I14" s="40">
        <f t="shared" si="0"/>
        <v>0</v>
      </c>
      <c r="J14" s="40">
        <f t="shared" si="0"/>
        <v>9.2899999999999991</v>
      </c>
      <c r="K14" s="40">
        <f t="shared" si="0"/>
        <v>43.2</v>
      </c>
      <c r="L14" s="40">
        <f t="shared" si="0"/>
        <v>103.8</v>
      </c>
      <c r="M14" s="40">
        <f t="shared" si="0"/>
        <v>326.81</v>
      </c>
      <c r="N14" s="40">
        <f t="shared" si="0"/>
        <v>107.57000000000001</v>
      </c>
      <c r="O14" s="40">
        <f t="shared" si="0"/>
        <v>6.09</v>
      </c>
    </row>
    <row r="15" spans="1:15" ht="18.75" x14ac:dyDescent="0.3">
      <c r="A15" s="40"/>
      <c r="B15" s="16" t="s">
        <v>31</v>
      </c>
      <c r="C15" s="41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19.5" customHeight="1" x14ac:dyDescent="0.25">
      <c r="A16" s="65">
        <v>96</v>
      </c>
      <c r="B16" s="59" t="s">
        <v>65</v>
      </c>
      <c r="C16" s="60">
        <v>200</v>
      </c>
      <c r="D16" s="85">
        <v>1.68</v>
      </c>
      <c r="E16" s="85">
        <v>4.0999999999999996</v>
      </c>
      <c r="F16" s="85">
        <v>13.27</v>
      </c>
      <c r="G16" s="85">
        <v>96.6</v>
      </c>
      <c r="H16" s="104">
        <v>7.8E-2</v>
      </c>
      <c r="I16" s="104">
        <v>4.8000000000000001E-2</v>
      </c>
      <c r="J16" s="98">
        <v>6.03</v>
      </c>
      <c r="K16" s="98">
        <v>0</v>
      </c>
      <c r="L16" s="98">
        <v>21.16</v>
      </c>
      <c r="M16" s="98">
        <v>0</v>
      </c>
      <c r="N16" s="98">
        <v>0</v>
      </c>
      <c r="O16" s="98">
        <v>0.78</v>
      </c>
    </row>
    <row r="17" spans="1:15" ht="20.25" customHeight="1" x14ac:dyDescent="0.25">
      <c r="A17" s="65">
        <v>229</v>
      </c>
      <c r="B17" s="59" t="s">
        <v>68</v>
      </c>
      <c r="C17" s="60">
        <v>140</v>
      </c>
      <c r="D17" s="99">
        <v>13.7</v>
      </c>
      <c r="E17" s="99">
        <v>2.2999999999999998</v>
      </c>
      <c r="F17" s="99">
        <v>6.7</v>
      </c>
      <c r="G17" s="99">
        <v>103</v>
      </c>
      <c r="H17" s="85">
        <v>0.06</v>
      </c>
      <c r="I17" s="85">
        <v>0</v>
      </c>
      <c r="J17" s="98">
        <v>2</v>
      </c>
      <c r="K17" s="98">
        <v>10</v>
      </c>
      <c r="L17" s="98">
        <v>34</v>
      </c>
      <c r="M17" s="98">
        <v>165</v>
      </c>
      <c r="N17" s="98">
        <v>31</v>
      </c>
      <c r="O17" s="98">
        <v>0.74</v>
      </c>
    </row>
    <row r="18" spans="1:15" ht="15.75" x14ac:dyDescent="0.25">
      <c r="A18" s="82">
        <v>312</v>
      </c>
      <c r="B18" s="56" t="s">
        <v>57</v>
      </c>
      <c r="C18" s="49">
        <v>150</v>
      </c>
      <c r="D18" s="101">
        <v>3.06</v>
      </c>
      <c r="E18" s="101">
        <v>4.8</v>
      </c>
      <c r="F18" s="101">
        <v>20.399999999999999</v>
      </c>
      <c r="G18" s="101">
        <v>137.30000000000001</v>
      </c>
      <c r="H18" s="101">
        <v>0.14000000000000001</v>
      </c>
      <c r="I18" s="101">
        <v>0</v>
      </c>
      <c r="J18" s="98">
        <v>18.2</v>
      </c>
      <c r="K18" s="98">
        <v>25.5</v>
      </c>
      <c r="L18" s="98">
        <v>36.979999999999997</v>
      </c>
      <c r="M18" s="98">
        <v>86.6</v>
      </c>
      <c r="N18" s="98">
        <v>27.75</v>
      </c>
      <c r="O18" s="98">
        <v>1.01</v>
      </c>
    </row>
    <row r="19" spans="1:15" ht="15.75" x14ac:dyDescent="0.25">
      <c r="A19" s="87">
        <v>582</v>
      </c>
      <c r="B19" s="84" t="s">
        <v>96</v>
      </c>
      <c r="C19" s="54">
        <v>20</v>
      </c>
      <c r="D19" s="58">
        <v>1.5</v>
      </c>
      <c r="E19" s="58">
        <v>1.96</v>
      </c>
      <c r="F19" s="58">
        <v>16.88</v>
      </c>
      <c r="G19" s="58">
        <v>83</v>
      </c>
      <c r="H19" s="57">
        <v>1.6E-2</v>
      </c>
      <c r="I19" s="57">
        <v>0</v>
      </c>
      <c r="J19" s="98">
        <v>0</v>
      </c>
      <c r="K19" s="98">
        <v>0</v>
      </c>
      <c r="L19" s="98">
        <v>5.8</v>
      </c>
      <c r="M19" s="98">
        <v>0</v>
      </c>
      <c r="N19" s="98">
        <v>4</v>
      </c>
      <c r="O19" s="98">
        <v>0.42</v>
      </c>
    </row>
    <row r="20" spans="1:15" ht="15.75" x14ac:dyDescent="0.25">
      <c r="A20" s="65">
        <v>349</v>
      </c>
      <c r="B20" s="59" t="s">
        <v>41</v>
      </c>
      <c r="C20" s="60">
        <v>200</v>
      </c>
      <c r="D20" s="85">
        <v>0.6</v>
      </c>
      <c r="E20" s="85">
        <v>0.1</v>
      </c>
      <c r="F20" s="85">
        <v>32.01</v>
      </c>
      <c r="G20" s="85">
        <v>132.80000000000001</v>
      </c>
      <c r="H20" s="85">
        <v>1.6E-2</v>
      </c>
      <c r="I20" s="85">
        <v>0</v>
      </c>
      <c r="J20" s="98">
        <v>0.7</v>
      </c>
      <c r="K20" s="98">
        <v>0</v>
      </c>
      <c r="L20" s="98">
        <v>32.4</v>
      </c>
      <c r="M20" s="98">
        <v>0</v>
      </c>
      <c r="N20" s="98">
        <v>17.399999999999999</v>
      </c>
      <c r="O20" s="98">
        <v>0.7</v>
      </c>
    </row>
    <row r="21" spans="1:15" ht="15.75" x14ac:dyDescent="0.25">
      <c r="A21" s="82">
        <v>573</v>
      </c>
      <c r="B21" s="59" t="s">
        <v>14</v>
      </c>
      <c r="C21" s="49">
        <v>35</v>
      </c>
      <c r="D21" s="101">
        <v>2.66</v>
      </c>
      <c r="E21" s="101">
        <v>0.28000000000000003</v>
      </c>
      <c r="F21" s="101">
        <v>17.22</v>
      </c>
      <c r="G21" s="101">
        <v>81.900000000000006</v>
      </c>
      <c r="H21" s="101">
        <v>0.04</v>
      </c>
      <c r="I21" s="101">
        <v>0</v>
      </c>
      <c r="J21" s="98">
        <v>0</v>
      </c>
      <c r="K21" s="98">
        <v>0</v>
      </c>
      <c r="L21" s="98">
        <v>7</v>
      </c>
      <c r="M21" s="98">
        <v>22.8</v>
      </c>
      <c r="N21" s="98">
        <v>4.9000000000000004</v>
      </c>
      <c r="O21" s="98">
        <v>0.39</v>
      </c>
    </row>
    <row r="22" spans="1:15" ht="15.75" x14ac:dyDescent="0.25">
      <c r="A22" s="65">
        <v>574</v>
      </c>
      <c r="B22" s="59" t="s">
        <v>22</v>
      </c>
      <c r="C22" s="60">
        <v>25</v>
      </c>
      <c r="D22" s="85">
        <v>2</v>
      </c>
      <c r="E22" s="85">
        <v>0.38</v>
      </c>
      <c r="F22" s="85">
        <v>10</v>
      </c>
      <c r="G22" s="85">
        <v>51.5</v>
      </c>
      <c r="H22" s="98">
        <v>0.06</v>
      </c>
      <c r="I22" s="98">
        <v>0</v>
      </c>
      <c r="J22" s="98">
        <v>0</v>
      </c>
      <c r="K22" s="98">
        <v>0</v>
      </c>
      <c r="L22" s="98">
        <v>8.25</v>
      </c>
      <c r="M22" s="98">
        <v>58.5</v>
      </c>
      <c r="N22" s="98">
        <v>16.5</v>
      </c>
      <c r="O22" s="98">
        <v>1.1000000000000001</v>
      </c>
    </row>
    <row r="23" spans="1:15" s="5" customFormat="1" ht="15.75" x14ac:dyDescent="0.25">
      <c r="A23" s="82">
        <v>338</v>
      </c>
      <c r="B23" s="56" t="s">
        <v>71</v>
      </c>
      <c r="C23" s="49">
        <v>100</v>
      </c>
      <c r="D23" s="101">
        <v>0.4</v>
      </c>
      <c r="E23" s="154">
        <v>0.4</v>
      </c>
      <c r="F23" s="101">
        <v>9.8000000000000007</v>
      </c>
      <c r="G23" s="101">
        <v>47</v>
      </c>
      <c r="H23" s="85">
        <v>0.03</v>
      </c>
      <c r="I23" s="85">
        <v>0</v>
      </c>
      <c r="J23" s="98">
        <v>10</v>
      </c>
      <c r="K23" s="98">
        <v>0</v>
      </c>
      <c r="L23" s="98">
        <v>16</v>
      </c>
      <c r="M23" s="98">
        <v>11</v>
      </c>
      <c r="N23" s="98">
        <v>9</v>
      </c>
      <c r="O23" s="98">
        <v>2.2000000000000002</v>
      </c>
    </row>
    <row r="24" spans="1:15" x14ac:dyDescent="0.25">
      <c r="A24" s="6"/>
      <c r="B24" s="30" t="s">
        <v>15</v>
      </c>
      <c r="C24" s="152">
        <f>C16+C17+C18+C19+C20+C21+C22+C23</f>
        <v>870</v>
      </c>
      <c r="D24" s="153">
        <f t="shared" ref="D24:O24" si="1">D16+D17+D18+D19+D20+D21+D22+D23</f>
        <v>25.599999999999998</v>
      </c>
      <c r="E24" s="153">
        <f t="shared" si="1"/>
        <v>14.32</v>
      </c>
      <c r="F24" s="153">
        <f t="shared" si="1"/>
        <v>126.27999999999999</v>
      </c>
      <c r="G24" s="153">
        <f t="shared" si="1"/>
        <v>733.1</v>
      </c>
      <c r="H24" s="155">
        <f t="shared" si="1"/>
        <v>0.44000000000000006</v>
      </c>
      <c r="I24" s="155">
        <f t="shared" si="1"/>
        <v>4.8000000000000001E-2</v>
      </c>
      <c r="J24" s="155">
        <f t="shared" si="1"/>
        <v>36.93</v>
      </c>
      <c r="K24" s="155">
        <f t="shared" si="1"/>
        <v>35.5</v>
      </c>
      <c r="L24" s="155">
        <f t="shared" si="1"/>
        <v>161.58999999999997</v>
      </c>
      <c r="M24" s="155">
        <f t="shared" si="1"/>
        <v>343.9</v>
      </c>
      <c r="N24" s="155">
        <f t="shared" si="1"/>
        <v>110.55000000000001</v>
      </c>
      <c r="O24" s="155">
        <f t="shared" si="1"/>
        <v>7.3400000000000007</v>
      </c>
    </row>
    <row r="25" spans="1:15" x14ac:dyDescent="0.25">
      <c r="A25" s="6"/>
      <c r="B25" s="30" t="s">
        <v>16</v>
      </c>
      <c r="C25" s="105">
        <f t="shared" ref="C25:O25" si="2">C14+C24</f>
        <v>1390</v>
      </c>
      <c r="D25" s="105">
        <f t="shared" si="2"/>
        <v>47.94</v>
      </c>
      <c r="E25" s="105">
        <f t="shared" si="2"/>
        <v>42.47</v>
      </c>
      <c r="F25" s="105">
        <f t="shared" si="2"/>
        <v>211.52999999999997</v>
      </c>
      <c r="G25" s="105">
        <f t="shared" si="2"/>
        <v>1360.7</v>
      </c>
      <c r="H25" s="105">
        <f t="shared" si="2"/>
        <v>0.69000000000000006</v>
      </c>
      <c r="I25" s="105">
        <f t="shared" si="2"/>
        <v>4.8000000000000001E-2</v>
      </c>
      <c r="J25" s="105">
        <f t="shared" si="2"/>
        <v>46.22</v>
      </c>
      <c r="K25" s="105">
        <f t="shared" si="2"/>
        <v>78.7</v>
      </c>
      <c r="L25" s="105">
        <f t="shared" si="2"/>
        <v>265.39</v>
      </c>
      <c r="M25" s="105">
        <f t="shared" si="2"/>
        <v>670.71</v>
      </c>
      <c r="N25" s="105">
        <f t="shared" si="2"/>
        <v>218.12</v>
      </c>
      <c r="O25" s="105">
        <f t="shared" si="2"/>
        <v>13.43</v>
      </c>
    </row>
    <row r="27" spans="1:15" x14ac:dyDescent="0.25">
      <c r="B27" s="29"/>
    </row>
  </sheetData>
  <mergeCells count="1">
    <mergeCell ref="J5:M5"/>
  </mergeCells>
  <pageMargins left="0.7" right="0.7" top="0.75" bottom="0.75" header="0.3" footer="0.3"/>
  <pageSetup paperSize="9" scale="8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opLeftCell="A7" zoomScale="90" zoomScaleNormal="90" workbookViewId="0">
      <selection activeCell="B29" sqref="B29"/>
    </sheetView>
  </sheetViews>
  <sheetFormatPr defaultRowHeight="15" x14ac:dyDescent="0.25"/>
  <cols>
    <col min="1" max="1" width="6.140625" customWidth="1"/>
    <col min="2" max="2" width="44.85546875" customWidth="1"/>
    <col min="3" max="4" width="7.7109375" customWidth="1"/>
    <col min="5" max="5" width="8" customWidth="1"/>
    <col min="6" max="6" width="8.7109375" customWidth="1"/>
    <col min="8" max="8" width="8" customWidth="1"/>
    <col min="9" max="9" width="8" style="5" customWidth="1"/>
    <col min="10" max="10" width="7.42578125" customWidth="1"/>
    <col min="11" max="11" width="7.5703125" customWidth="1"/>
    <col min="12" max="12" width="8.28515625" customWidth="1"/>
    <col min="13" max="13" width="8.7109375" customWidth="1"/>
    <col min="14" max="14" width="8.140625" customWidth="1"/>
    <col min="15" max="15" width="6.140625" customWidth="1"/>
  </cols>
  <sheetData>
    <row r="1" spans="1:15" ht="17.25" customHeight="1" x14ac:dyDescent="0.3">
      <c r="A1" s="5"/>
      <c r="B1" s="8"/>
      <c r="C1" s="8"/>
      <c r="D1" s="8"/>
      <c r="E1" s="8"/>
      <c r="F1" s="8"/>
      <c r="G1" s="8"/>
      <c r="H1" s="8"/>
      <c r="I1" s="8"/>
      <c r="J1" s="8"/>
      <c r="K1" s="8"/>
      <c r="L1" s="5"/>
      <c r="M1" s="5"/>
    </row>
    <row r="2" spans="1:15" ht="17.25" customHeight="1" x14ac:dyDescent="0.3">
      <c r="A2" s="5"/>
      <c r="B2" s="8"/>
      <c r="C2" s="8"/>
      <c r="D2" s="8"/>
      <c r="E2" s="8"/>
      <c r="F2" s="8"/>
      <c r="G2" s="8"/>
      <c r="H2" s="8"/>
      <c r="I2" s="8"/>
      <c r="J2" s="141"/>
      <c r="K2" s="141"/>
      <c r="L2" s="141"/>
      <c r="M2" s="141"/>
      <c r="N2" s="141"/>
    </row>
    <row r="3" spans="1:15" ht="17.25" customHeight="1" x14ac:dyDescent="0.3">
      <c r="A3" s="5"/>
      <c r="B3" s="8"/>
      <c r="C3" s="8"/>
      <c r="D3" s="8"/>
      <c r="E3" s="8"/>
      <c r="F3" s="8"/>
      <c r="G3" s="8"/>
      <c r="H3" s="8"/>
      <c r="I3" s="8"/>
      <c r="J3" s="141"/>
      <c r="K3" s="141"/>
      <c r="L3" s="141"/>
      <c r="M3" s="141"/>
      <c r="N3" s="141"/>
    </row>
    <row r="4" spans="1:15" ht="24.75" customHeight="1" x14ac:dyDescent="0.3">
      <c r="A4" s="5"/>
      <c r="B4" s="8"/>
      <c r="C4" s="8"/>
      <c r="D4" s="8"/>
      <c r="E4" s="8"/>
      <c r="F4" s="8"/>
      <c r="G4" s="8"/>
      <c r="H4" s="8"/>
      <c r="I4" s="8"/>
      <c r="J4" s="141"/>
      <c r="K4" s="141"/>
      <c r="L4" s="141"/>
      <c r="M4" s="141"/>
      <c r="N4" s="141"/>
    </row>
    <row r="5" spans="1:15" ht="17.25" customHeight="1" x14ac:dyDescent="0.3">
      <c r="A5" s="5"/>
      <c r="B5" s="5"/>
      <c r="C5" s="8"/>
      <c r="D5" s="8"/>
      <c r="E5" s="8"/>
      <c r="F5" s="8"/>
      <c r="G5" s="8"/>
      <c r="H5" s="9"/>
      <c r="I5" s="9"/>
      <c r="J5" s="24"/>
      <c r="K5" s="8"/>
      <c r="L5" s="5"/>
      <c r="M5" s="5"/>
    </row>
    <row r="6" spans="1:15" ht="17.25" customHeight="1" x14ac:dyDescent="0.25">
      <c r="A6" s="5"/>
      <c r="B6" s="11" t="s">
        <v>45</v>
      </c>
      <c r="C6" s="5"/>
      <c r="D6" s="5"/>
      <c r="E6" s="5"/>
      <c r="F6" s="5"/>
      <c r="G6" s="5"/>
      <c r="H6" s="5"/>
      <c r="J6" s="5"/>
      <c r="K6" s="5"/>
      <c r="L6" s="5"/>
      <c r="M6" s="5"/>
    </row>
    <row r="7" spans="1:15" ht="39.75" customHeight="1" x14ac:dyDescent="0.25">
      <c r="A7" s="13" t="s">
        <v>0</v>
      </c>
      <c r="B7" s="102" t="s">
        <v>17</v>
      </c>
      <c r="C7" s="13" t="s">
        <v>18</v>
      </c>
      <c r="D7" s="164" t="s">
        <v>19</v>
      </c>
      <c r="E7" s="164"/>
      <c r="F7" s="164"/>
      <c r="G7" s="121" t="s">
        <v>33</v>
      </c>
      <c r="H7" s="164" t="s">
        <v>5</v>
      </c>
      <c r="I7" s="164"/>
      <c r="J7" s="164"/>
      <c r="K7" s="164"/>
      <c r="L7" s="164" t="s">
        <v>23</v>
      </c>
      <c r="M7" s="164"/>
      <c r="N7" s="164"/>
      <c r="O7" s="164"/>
    </row>
    <row r="8" spans="1:15" ht="18.75" x14ac:dyDescent="0.3">
      <c r="A8" s="102"/>
      <c r="B8" s="45" t="s">
        <v>34</v>
      </c>
      <c r="C8" s="102"/>
      <c r="D8" s="102" t="s">
        <v>6</v>
      </c>
      <c r="E8" s="102" t="s">
        <v>7</v>
      </c>
      <c r="F8" s="102" t="s">
        <v>8</v>
      </c>
      <c r="G8" s="102"/>
      <c r="H8" s="102" t="s">
        <v>9</v>
      </c>
      <c r="I8" s="102" t="s">
        <v>102</v>
      </c>
      <c r="J8" s="102" t="s">
        <v>10</v>
      </c>
      <c r="K8" s="102" t="s">
        <v>35</v>
      </c>
      <c r="L8" s="102" t="s">
        <v>11</v>
      </c>
      <c r="M8" s="102" t="s">
        <v>36</v>
      </c>
      <c r="N8" s="102" t="s">
        <v>42</v>
      </c>
      <c r="O8" s="102" t="s">
        <v>12</v>
      </c>
    </row>
    <row r="9" spans="1:15" ht="31.5" x14ac:dyDescent="0.25">
      <c r="A9" s="92">
        <v>177</v>
      </c>
      <c r="B9" s="124" t="s">
        <v>116</v>
      </c>
      <c r="C9" s="86">
        <v>210</v>
      </c>
      <c r="D9" s="50">
        <v>8.19</v>
      </c>
      <c r="E9" s="50">
        <v>11.9</v>
      </c>
      <c r="F9" s="50">
        <v>46.19</v>
      </c>
      <c r="G9" s="50">
        <v>326</v>
      </c>
      <c r="H9" s="102">
        <v>0.18</v>
      </c>
      <c r="I9" s="102"/>
      <c r="J9" s="102">
        <v>0.96</v>
      </c>
      <c r="K9" s="102">
        <v>54.8</v>
      </c>
      <c r="L9" s="102">
        <v>146.4</v>
      </c>
      <c r="M9" s="102">
        <v>206.4</v>
      </c>
      <c r="N9" s="102">
        <v>54.89</v>
      </c>
      <c r="O9" s="102">
        <v>1.63</v>
      </c>
    </row>
    <row r="10" spans="1:15" ht="15.75" x14ac:dyDescent="0.25">
      <c r="A10" s="92">
        <v>465</v>
      </c>
      <c r="B10" s="124" t="s">
        <v>26</v>
      </c>
      <c r="C10" s="86">
        <v>200</v>
      </c>
      <c r="D10" s="50">
        <v>2.8</v>
      </c>
      <c r="E10" s="50">
        <v>2.5</v>
      </c>
      <c r="F10" s="50">
        <v>13.6</v>
      </c>
      <c r="G10" s="50">
        <v>88</v>
      </c>
      <c r="H10" s="102">
        <v>0.02</v>
      </c>
      <c r="I10" s="102">
        <v>0</v>
      </c>
      <c r="J10" s="102">
        <v>0</v>
      </c>
      <c r="K10" s="102">
        <v>0.08</v>
      </c>
      <c r="L10" s="102">
        <v>34</v>
      </c>
      <c r="M10" s="102">
        <v>45</v>
      </c>
      <c r="N10" s="102">
        <v>7</v>
      </c>
      <c r="O10" s="102">
        <v>0</v>
      </c>
    </row>
    <row r="11" spans="1:15" ht="15.75" x14ac:dyDescent="0.25">
      <c r="A11" s="92">
        <v>338</v>
      </c>
      <c r="B11" s="125" t="s">
        <v>110</v>
      </c>
      <c r="C11" s="65">
        <v>100</v>
      </c>
      <c r="D11" s="60">
        <v>0.4</v>
      </c>
      <c r="E11" s="60">
        <v>0.4</v>
      </c>
      <c r="F11" s="60">
        <v>9.8000000000000007</v>
      </c>
      <c r="G11" s="60">
        <v>47</v>
      </c>
      <c r="H11" s="102">
        <v>0.03</v>
      </c>
      <c r="I11" s="102">
        <v>0</v>
      </c>
      <c r="J11" s="102">
        <v>0</v>
      </c>
      <c r="K11" s="102">
        <v>10</v>
      </c>
      <c r="L11" s="102">
        <v>16</v>
      </c>
      <c r="M11" s="102">
        <v>11</v>
      </c>
      <c r="N11" s="102">
        <v>9</v>
      </c>
      <c r="O11" s="102">
        <v>2.2000000000000002</v>
      </c>
    </row>
    <row r="12" spans="1:15" ht="15.75" x14ac:dyDescent="0.25">
      <c r="A12" s="92">
        <v>573</v>
      </c>
      <c r="B12" s="124" t="s">
        <v>14</v>
      </c>
      <c r="C12" s="87">
        <v>40</v>
      </c>
      <c r="D12" s="55">
        <v>3.04</v>
      </c>
      <c r="E12" s="55">
        <v>0.32</v>
      </c>
      <c r="F12" s="55">
        <v>19.68</v>
      </c>
      <c r="G12" s="55">
        <v>93.6</v>
      </c>
      <c r="H12" s="102">
        <v>0.04</v>
      </c>
      <c r="I12" s="102">
        <v>0</v>
      </c>
      <c r="J12" s="102">
        <v>0</v>
      </c>
      <c r="K12" s="102">
        <v>0</v>
      </c>
      <c r="L12" s="102">
        <v>7</v>
      </c>
      <c r="M12" s="102">
        <v>22.8</v>
      </c>
      <c r="N12" s="102">
        <v>4.9000000000000004</v>
      </c>
      <c r="O12" s="102">
        <v>0.39</v>
      </c>
    </row>
    <row r="13" spans="1:15" ht="15.75" x14ac:dyDescent="0.25">
      <c r="A13" s="92">
        <v>574</v>
      </c>
      <c r="B13" s="125" t="s">
        <v>22</v>
      </c>
      <c r="C13" s="65">
        <v>20</v>
      </c>
      <c r="D13" s="60">
        <v>1.6</v>
      </c>
      <c r="E13" s="60">
        <v>0.3</v>
      </c>
      <c r="F13" s="60">
        <v>8.02</v>
      </c>
      <c r="G13" s="60">
        <v>41.2</v>
      </c>
      <c r="H13" s="102">
        <v>0.05</v>
      </c>
      <c r="I13" s="102">
        <v>0</v>
      </c>
      <c r="J13" s="102">
        <v>0</v>
      </c>
      <c r="K13" s="102">
        <v>0</v>
      </c>
      <c r="L13" s="102">
        <v>6.6</v>
      </c>
      <c r="M13" s="102">
        <v>46.8</v>
      </c>
      <c r="N13" s="102">
        <v>13.2</v>
      </c>
      <c r="O13" s="102">
        <v>0.88</v>
      </c>
    </row>
    <row r="14" spans="1:15" s="5" customFormat="1" ht="15.75" x14ac:dyDescent="0.25">
      <c r="A14" s="92">
        <v>582</v>
      </c>
      <c r="B14" s="124" t="s">
        <v>117</v>
      </c>
      <c r="C14" s="86">
        <v>20</v>
      </c>
      <c r="D14" s="50">
        <v>1.5</v>
      </c>
      <c r="E14" s="50">
        <v>1.96</v>
      </c>
      <c r="F14" s="50">
        <v>16.88</v>
      </c>
      <c r="G14" s="50">
        <v>83</v>
      </c>
      <c r="H14" s="102">
        <v>1.6E-2</v>
      </c>
      <c r="I14" s="102">
        <v>0</v>
      </c>
      <c r="J14" s="102">
        <v>0</v>
      </c>
      <c r="K14" s="102">
        <v>0</v>
      </c>
      <c r="L14" s="102">
        <v>5.8</v>
      </c>
      <c r="M14" s="102">
        <v>0</v>
      </c>
      <c r="N14" s="102">
        <v>4</v>
      </c>
      <c r="O14" s="102">
        <v>0.42</v>
      </c>
    </row>
    <row r="15" spans="1:15" ht="15.75" x14ac:dyDescent="0.25">
      <c r="A15" s="122"/>
      <c r="B15" s="126" t="s">
        <v>15</v>
      </c>
      <c r="C15" s="109">
        <f>SUM(C9:C14)</f>
        <v>590</v>
      </c>
      <c r="D15" s="109">
        <f>SUM(D9:D14)</f>
        <v>17.53</v>
      </c>
      <c r="E15" s="109">
        <f t="shared" ref="E15:O15" si="0">SUM(E9:E14)</f>
        <v>17.380000000000003</v>
      </c>
      <c r="F15" s="109">
        <f t="shared" si="0"/>
        <v>114.17</v>
      </c>
      <c r="G15" s="109">
        <f t="shared" si="0"/>
        <v>678.80000000000007</v>
      </c>
      <c r="H15" s="109">
        <f t="shared" si="0"/>
        <v>0.33599999999999997</v>
      </c>
      <c r="I15" s="109">
        <f t="shared" si="0"/>
        <v>0</v>
      </c>
      <c r="J15" s="109">
        <f t="shared" si="0"/>
        <v>0.96</v>
      </c>
      <c r="K15" s="109">
        <f t="shared" si="0"/>
        <v>64.88</v>
      </c>
      <c r="L15" s="109">
        <f t="shared" si="0"/>
        <v>215.8</v>
      </c>
      <c r="M15" s="109">
        <f t="shared" si="0"/>
        <v>332</v>
      </c>
      <c r="N15" s="109">
        <f t="shared" si="0"/>
        <v>92.990000000000009</v>
      </c>
      <c r="O15" s="109">
        <f t="shared" si="0"/>
        <v>5.52</v>
      </c>
    </row>
    <row r="16" spans="1:15" ht="18.75" x14ac:dyDescent="0.3">
      <c r="A16" s="123"/>
      <c r="B16" s="127" t="s">
        <v>31</v>
      </c>
      <c r="C16" s="123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</row>
    <row r="17" spans="1:15" ht="21.75" customHeight="1" x14ac:dyDescent="0.25">
      <c r="A17" s="65">
        <v>9</v>
      </c>
      <c r="B17" s="125" t="s">
        <v>67</v>
      </c>
      <c r="C17" s="65">
        <v>60</v>
      </c>
      <c r="D17" s="85">
        <v>0.96</v>
      </c>
      <c r="E17" s="85">
        <v>3.6</v>
      </c>
      <c r="F17" s="85">
        <v>4.92</v>
      </c>
      <c r="G17" s="85">
        <v>94</v>
      </c>
      <c r="H17" s="117">
        <v>1.2E-2</v>
      </c>
      <c r="I17" s="117">
        <v>0</v>
      </c>
      <c r="J17" s="98">
        <v>10.8</v>
      </c>
      <c r="K17" s="98">
        <v>0</v>
      </c>
      <c r="L17" s="98">
        <v>25.2</v>
      </c>
      <c r="M17" s="98">
        <v>0</v>
      </c>
      <c r="N17" s="98">
        <v>8.4</v>
      </c>
      <c r="O17" s="98">
        <v>0.35</v>
      </c>
    </row>
    <row r="18" spans="1:15" ht="15.75" x14ac:dyDescent="0.25">
      <c r="A18" s="65">
        <v>101</v>
      </c>
      <c r="B18" s="125" t="s">
        <v>124</v>
      </c>
      <c r="C18" s="65">
        <v>200</v>
      </c>
      <c r="D18" s="60">
        <v>1.58</v>
      </c>
      <c r="E18" s="60">
        <v>2.1800000000000002</v>
      </c>
      <c r="F18" s="60">
        <v>9.69</v>
      </c>
      <c r="G18" s="60">
        <v>68.599999999999994</v>
      </c>
      <c r="H18" s="118">
        <v>7.1999999999999995E-2</v>
      </c>
      <c r="I18" s="118">
        <v>4.3999999999999997E-2</v>
      </c>
      <c r="J18" s="102">
        <v>6.6</v>
      </c>
      <c r="K18" s="102">
        <v>0</v>
      </c>
      <c r="L18" s="102">
        <v>21.36</v>
      </c>
      <c r="M18" s="102">
        <v>0</v>
      </c>
      <c r="N18" s="102"/>
      <c r="O18" s="102"/>
    </row>
    <row r="19" spans="1:15" ht="19.5" customHeight="1" x14ac:dyDescent="0.25">
      <c r="A19" s="65">
        <v>294</v>
      </c>
      <c r="B19" s="125" t="s">
        <v>97</v>
      </c>
      <c r="C19" s="65">
        <v>95</v>
      </c>
      <c r="D19" s="60">
        <v>15.06</v>
      </c>
      <c r="E19" s="60">
        <v>14.47</v>
      </c>
      <c r="F19" s="60">
        <v>14.06</v>
      </c>
      <c r="G19" s="60">
        <v>247</v>
      </c>
      <c r="H19" s="118">
        <v>0.17</v>
      </c>
      <c r="I19" s="118">
        <v>0</v>
      </c>
      <c r="J19" s="102">
        <v>0.77</v>
      </c>
      <c r="K19" s="102">
        <v>46.46</v>
      </c>
      <c r="L19" s="102">
        <v>51.62</v>
      </c>
      <c r="M19" s="102">
        <v>69.09</v>
      </c>
      <c r="N19" s="102">
        <v>19.170000000000002</v>
      </c>
      <c r="O19" s="102">
        <v>0.7</v>
      </c>
    </row>
    <row r="20" spans="1:15" ht="15.75" x14ac:dyDescent="0.25">
      <c r="A20" s="65">
        <v>203</v>
      </c>
      <c r="B20" s="125" t="s">
        <v>69</v>
      </c>
      <c r="C20" s="65">
        <v>150</v>
      </c>
      <c r="D20" s="60">
        <v>5.52</v>
      </c>
      <c r="E20" s="60">
        <v>4.5199999999999996</v>
      </c>
      <c r="F20" s="60">
        <v>26.45</v>
      </c>
      <c r="G20" s="60">
        <v>168.45</v>
      </c>
      <c r="H20" s="118">
        <v>0.06</v>
      </c>
      <c r="I20" s="118">
        <v>0.03</v>
      </c>
      <c r="J20" s="102">
        <v>0</v>
      </c>
      <c r="K20" s="102">
        <v>0</v>
      </c>
      <c r="L20" s="102">
        <v>4.8600000000000003</v>
      </c>
      <c r="M20" s="102">
        <v>0</v>
      </c>
      <c r="N20" s="102">
        <v>0</v>
      </c>
      <c r="O20" s="102">
        <v>1.1100000000000001</v>
      </c>
    </row>
    <row r="21" spans="1:15" ht="15.75" x14ac:dyDescent="0.25">
      <c r="A21" s="65">
        <v>342</v>
      </c>
      <c r="B21" s="125" t="s">
        <v>70</v>
      </c>
      <c r="C21" s="65">
        <v>200</v>
      </c>
      <c r="D21" s="60">
        <v>0.16</v>
      </c>
      <c r="E21" s="60">
        <v>0.16</v>
      </c>
      <c r="F21" s="60">
        <v>27.9</v>
      </c>
      <c r="G21" s="60">
        <v>114.6</v>
      </c>
      <c r="H21" s="102">
        <v>1.2E-2</v>
      </c>
      <c r="I21" s="102">
        <v>0</v>
      </c>
      <c r="J21" s="102">
        <v>0.9</v>
      </c>
      <c r="K21" s="102">
        <v>0</v>
      </c>
      <c r="L21" s="102">
        <v>14.2</v>
      </c>
      <c r="M21" s="102">
        <v>0</v>
      </c>
      <c r="N21" s="102">
        <v>5.14</v>
      </c>
      <c r="O21" s="102">
        <v>0.95</v>
      </c>
    </row>
    <row r="22" spans="1:15" ht="15.75" x14ac:dyDescent="0.25">
      <c r="A22" s="82">
        <v>573</v>
      </c>
      <c r="B22" s="125" t="s">
        <v>14</v>
      </c>
      <c r="C22" s="86">
        <v>40</v>
      </c>
      <c r="D22" s="60">
        <v>3.04</v>
      </c>
      <c r="E22" s="60">
        <v>0.32</v>
      </c>
      <c r="F22" s="60">
        <v>19.68</v>
      </c>
      <c r="G22" s="60">
        <v>93.6</v>
      </c>
      <c r="H22" s="119">
        <v>0.05</v>
      </c>
      <c r="I22" s="119">
        <v>0</v>
      </c>
      <c r="J22" s="102">
        <v>0</v>
      </c>
      <c r="K22" s="102">
        <v>0</v>
      </c>
      <c r="L22" s="102">
        <v>8</v>
      </c>
      <c r="M22" s="102">
        <v>26.06</v>
      </c>
      <c r="N22" s="102">
        <v>5.6</v>
      </c>
      <c r="O22" s="102">
        <v>0.45</v>
      </c>
    </row>
    <row r="23" spans="1:15" s="5" customFormat="1" ht="15.75" x14ac:dyDescent="0.25">
      <c r="A23" s="65">
        <v>574</v>
      </c>
      <c r="B23" s="125" t="s">
        <v>22</v>
      </c>
      <c r="C23" s="65">
        <v>30</v>
      </c>
      <c r="D23" s="60">
        <v>2.4</v>
      </c>
      <c r="E23" s="60">
        <v>0.46</v>
      </c>
      <c r="F23" s="60">
        <v>12</v>
      </c>
      <c r="G23" s="60">
        <v>61.8</v>
      </c>
      <c r="H23" s="111">
        <v>7.0000000000000007E-2</v>
      </c>
      <c r="I23" s="111">
        <v>0</v>
      </c>
      <c r="J23" s="111">
        <v>0</v>
      </c>
      <c r="K23" s="111">
        <v>0</v>
      </c>
      <c r="L23" s="111">
        <v>9.9</v>
      </c>
      <c r="M23" s="111">
        <v>70.2</v>
      </c>
      <c r="N23" s="111">
        <v>19.8</v>
      </c>
      <c r="O23" s="111">
        <v>1.32</v>
      </c>
    </row>
    <row r="24" spans="1:15" s="5" customFormat="1" ht="15.75" x14ac:dyDescent="0.25">
      <c r="A24" s="82">
        <v>338</v>
      </c>
      <c r="B24" s="124" t="s">
        <v>71</v>
      </c>
      <c r="C24" s="86">
        <v>100</v>
      </c>
      <c r="D24" s="50">
        <v>0.4</v>
      </c>
      <c r="E24" s="50">
        <v>0.4</v>
      </c>
      <c r="F24" s="50">
        <v>9.8000000000000007</v>
      </c>
      <c r="G24" s="50">
        <v>47</v>
      </c>
      <c r="H24" s="102">
        <v>0.03</v>
      </c>
      <c r="I24" s="102">
        <v>0</v>
      </c>
      <c r="J24" s="102">
        <v>0</v>
      </c>
      <c r="K24" s="102">
        <v>10</v>
      </c>
      <c r="L24" s="102">
        <v>16</v>
      </c>
      <c r="M24" s="102">
        <v>11</v>
      </c>
      <c r="N24" s="102">
        <v>9</v>
      </c>
      <c r="O24" s="102">
        <v>2.2000000000000002</v>
      </c>
    </row>
    <row r="25" spans="1:15" ht="15.75" x14ac:dyDescent="0.25">
      <c r="A25" s="120"/>
      <c r="B25" s="18" t="s">
        <v>15</v>
      </c>
      <c r="C25" s="109">
        <f t="shared" ref="C25:O25" si="1">SUM(C17:C24)</f>
        <v>875</v>
      </c>
      <c r="D25" s="109">
        <f t="shared" si="1"/>
        <v>29.119999999999997</v>
      </c>
      <c r="E25" s="109">
        <f t="shared" si="1"/>
        <v>26.11</v>
      </c>
      <c r="F25" s="109">
        <f t="shared" si="1"/>
        <v>124.50000000000001</v>
      </c>
      <c r="G25" s="109">
        <f t="shared" si="1"/>
        <v>895.05</v>
      </c>
      <c r="H25" s="109">
        <f t="shared" si="1"/>
        <v>0.47599999999999998</v>
      </c>
      <c r="I25" s="109">
        <f t="shared" si="1"/>
        <v>7.3999999999999996E-2</v>
      </c>
      <c r="J25" s="109">
        <f t="shared" si="1"/>
        <v>19.069999999999997</v>
      </c>
      <c r="K25" s="109">
        <f t="shared" si="1"/>
        <v>56.46</v>
      </c>
      <c r="L25" s="109">
        <f t="shared" si="1"/>
        <v>151.14000000000001</v>
      </c>
      <c r="M25" s="109">
        <f t="shared" si="1"/>
        <v>176.35000000000002</v>
      </c>
      <c r="N25" s="109">
        <f t="shared" si="1"/>
        <v>67.11</v>
      </c>
      <c r="O25" s="109">
        <f t="shared" si="1"/>
        <v>7.080000000000001</v>
      </c>
    </row>
    <row r="26" spans="1:15" ht="18.75" x14ac:dyDescent="0.3">
      <c r="A26" s="120"/>
      <c r="B26" s="45" t="s">
        <v>16</v>
      </c>
      <c r="C26" s="112">
        <f t="shared" ref="C26:O26" si="2">C15+C25</f>
        <v>1465</v>
      </c>
      <c r="D26" s="112">
        <f t="shared" si="2"/>
        <v>46.65</v>
      </c>
      <c r="E26" s="112">
        <f t="shared" si="2"/>
        <v>43.49</v>
      </c>
      <c r="F26" s="112">
        <f t="shared" si="2"/>
        <v>238.67000000000002</v>
      </c>
      <c r="G26" s="112">
        <f t="shared" si="2"/>
        <v>1573.85</v>
      </c>
      <c r="H26" s="112">
        <f t="shared" si="2"/>
        <v>0.81199999999999994</v>
      </c>
      <c r="I26" s="112">
        <f t="shared" si="2"/>
        <v>7.3999999999999996E-2</v>
      </c>
      <c r="J26" s="112">
        <f t="shared" si="2"/>
        <v>20.029999999999998</v>
      </c>
      <c r="K26" s="112">
        <f t="shared" si="2"/>
        <v>121.34</v>
      </c>
      <c r="L26" s="112">
        <f t="shared" si="2"/>
        <v>366.94000000000005</v>
      </c>
      <c r="M26" s="112">
        <f t="shared" si="2"/>
        <v>508.35</v>
      </c>
      <c r="N26" s="112">
        <f t="shared" si="2"/>
        <v>160.10000000000002</v>
      </c>
      <c r="O26" s="112">
        <f t="shared" si="2"/>
        <v>12.600000000000001</v>
      </c>
    </row>
    <row r="29" spans="1:15" x14ac:dyDescent="0.25">
      <c r="B29" s="29"/>
    </row>
  </sheetData>
  <mergeCells count="3">
    <mergeCell ref="D7:F7"/>
    <mergeCell ref="H7:K7"/>
    <mergeCell ref="L7:O7"/>
  </mergeCells>
  <pageMargins left="0.7" right="0.7" top="0.75" bottom="0.75" header="0.3" footer="0.3"/>
  <pageSetup paperSize="9" scale="86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opLeftCell="A13" zoomScale="90" zoomScaleNormal="90" workbookViewId="0">
      <selection activeCell="B35" sqref="B35"/>
    </sheetView>
  </sheetViews>
  <sheetFormatPr defaultRowHeight="15" x14ac:dyDescent="0.25"/>
  <cols>
    <col min="1" max="1" width="8.85546875" customWidth="1"/>
    <col min="2" max="2" width="42" customWidth="1"/>
    <col min="3" max="3" width="8" customWidth="1"/>
    <col min="4" max="4" width="7" customWidth="1"/>
    <col min="5" max="5" width="8" customWidth="1"/>
    <col min="6" max="6" width="7.7109375" customWidth="1"/>
    <col min="8" max="8" width="6.5703125" customWidth="1"/>
    <col min="9" max="9" width="6.5703125" style="5" customWidth="1"/>
    <col min="10" max="10" width="7.42578125" customWidth="1"/>
    <col min="11" max="11" width="8.28515625" customWidth="1"/>
    <col min="12" max="12" width="7.85546875" customWidth="1"/>
    <col min="13" max="13" width="8.28515625" customWidth="1"/>
    <col min="14" max="14" width="7.28515625" customWidth="1"/>
    <col min="15" max="15" width="6.42578125" customWidth="1"/>
  </cols>
  <sheetData>
    <row r="1" spans="1:15" ht="18.75" x14ac:dyDescent="0.3">
      <c r="A1" s="5"/>
      <c r="B1" s="8"/>
      <c r="C1" s="8"/>
      <c r="D1" s="8"/>
      <c r="E1" s="8"/>
      <c r="F1" s="8"/>
      <c r="G1" s="8"/>
      <c r="H1" s="8"/>
      <c r="I1" s="8"/>
      <c r="J1" s="8"/>
      <c r="K1" s="8"/>
      <c r="L1" s="5"/>
      <c r="M1" s="5"/>
    </row>
    <row r="2" spans="1:15" ht="18.75" x14ac:dyDescent="0.3">
      <c r="A2" s="5"/>
      <c r="B2" s="8"/>
      <c r="C2" s="8"/>
      <c r="D2" s="8"/>
      <c r="E2" s="8"/>
      <c r="F2" s="8"/>
      <c r="G2" s="8"/>
      <c r="H2" s="8"/>
      <c r="I2" s="8"/>
      <c r="J2" s="8"/>
      <c r="K2" s="8"/>
      <c r="L2" s="5"/>
      <c r="M2" s="5"/>
    </row>
    <row r="3" spans="1:15" ht="18.75" x14ac:dyDescent="0.3">
      <c r="A3" s="5"/>
      <c r="B3" s="8"/>
      <c r="C3" s="8"/>
      <c r="D3" s="8"/>
      <c r="E3" s="8"/>
      <c r="F3" s="8"/>
      <c r="G3" s="8"/>
      <c r="H3" s="8"/>
      <c r="I3" s="8"/>
      <c r="J3" s="141"/>
      <c r="K3" s="141"/>
      <c r="L3" s="141"/>
      <c r="M3" s="141"/>
      <c r="N3" s="141"/>
    </row>
    <row r="4" spans="1:15" ht="18.75" x14ac:dyDescent="0.3">
      <c r="A4" s="5"/>
      <c r="B4" s="8"/>
      <c r="C4" s="8"/>
      <c r="D4" s="8"/>
      <c r="E4" s="8"/>
      <c r="F4" s="8"/>
      <c r="G4" s="8"/>
      <c r="H4" s="8"/>
      <c r="I4" s="8"/>
      <c r="J4" s="141"/>
      <c r="K4" s="141"/>
      <c r="L4" s="141"/>
      <c r="M4" s="141"/>
      <c r="N4" s="141"/>
    </row>
    <row r="5" spans="1:15" ht="24" customHeight="1" x14ac:dyDescent="0.3">
      <c r="A5" s="5"/>
      <c r="B5" s="5"/>
      <c r="C5" s="8"/>
      <c r="D5" s="8"/>
      <c r="E5" s="8"/>
      <c r="F5" s="8"/>
      <c r="G5" s="8"/>
      <c r="H5" s="9"/>
      <c r="I5" s="9"/>
      <c r="J5" s="141"/>
      <c r="K5" s="141"/>
      <c r="L5" s="141"/>
      <c r="M5" s="141"/>
      <c r="N5" s="141"/>
    </row>
    <row r="6" spans="1:15" s="5" customFormat="1" ht="21" customHeight="1" x14ac:dyDescent="0.3">
      <c r="C6" s="8"/>
      <c r="D6" s="8"/>
      <c r="E6" s="8"/>
      <c r="F6" s="8"/>
      <c r="G6" s="8"/>
      <c r="H6" s="9"/>
      <c r="I6" s="9"/>
      <c r="J6" s="173"/>
      <c r="K6" s="173"/>
      <c r="L6" s="173"/>
      <c r="M6" s="173"/>
      <c r="N6" s="31"/>
    </row>
    <row r="7" spans="1:15" ht="15.75" x14ac:dyDescent="0.25">
      <c r="A7" s="5"/>
      <c r="B7" s="11" t="s">
        <v>27</v>
      </c>
      <c r="C7" s="5"/>
      <c r="D7" s="5"/>
      <c r="E7" s="5"/>
      <c r="F7" s="5"/>
      <c r="G7" s="5"/>
      <c r="H7" s="5"/>
      <c r="J7" s="5"/>
      <c r="K7" s="5"/>
      <c r="L7" s="5"/>
      <c r="M7" s="5"/>
    </row>
    <row r="8" spans="1:15" ht="45" customHeight="1" x14ac:dyDescent="0.25">
      <c r="A8" s="13" t="s">
        <v>0</v>
      </c>
      <c r="B8" s="102" t="s">
        <v>17</v>
      </c>
      <c r="C8" s="13" t="s">
        <v>18</v>
      </c>
      <c r="D8" s="164" t="s">
        <v>19</v>
      </c>
      <c r="E8" s="164"/>
      <c r="F8" s="164"/>
      <c r="G8" s="13" t="s">
        <v>33</v>
      </c>
      <c r="H8" s="164" t="s">
        <v>5</v>
      </c>
      <c r="I8" s="164"/>
      <c r="J8" s="164"/>
      <c r="K8" s="164"/>
      <c r="L8" s="164" t="s">
        <v>23</v>
      </c>
      <c r="M8" s="164"/>
      <c r="N8" s="164"/>
      <c r="O8" s="164"/>
    </row>
    <row r="9" spans="1:15" ht="18.75" x14ac:dyDescent="0.3">
      <c r="A9" s="102"/>
      <c r="B9" s="127" t="s">
        <v>34</v>
      </c>
      <c r="C9" s="102"/>
      <c r="D9" s="131" t="s">
        <v>6</v>
      </c>
      <c r="E9" s="131" t="s">
        <v>7</v>
      </c>
      <c r="F9" s="131" t="s">
        <v>8</v>
      </c>
      <c r="G9" s="131"/>
      <c r="H9" s="131" t="s">
        <v>9</v>
      </c>
      <c r="I9" s="131" t="s">
        <v>102</v>
      </c>
      <c r="J9" s="131" t="s">
        <v>10</v>
      </c>
      <c r="K9" s="131" t="s">
        <v>35</v>
      </c>
      <c r="L9" s="131" t="s">
        <v>11</v>
      </c>
      <c r="M9" s="131" t="s">
        <v>36</v>
      </c>
      <c r="N9" s="131" t="s">
        <v>42</v>
      </c>
      <c r="O9" s="131" t="s">
        <v>12</v>
      </c>
    </row>
    <row r="10" spans="1:15" ht="15.75" x14ac:dyDescent="0.25">
      <c r="A10" s="92" t="s">
        <v>77</v>
      </c>
      <c r="B10" s="156" t="s">
        <v>20</v>
      </c>
      <c r="C10" s="49">
        <v>60</v>
      </c>
      <c r="D10" s="101">
        <v>0.6</v>
      </c>
      <c r="E10" s="101">
        <v>4.2</v>
      </c>
      <c r="F10" s="101">
        <v>4.2</v>
      </c>
      <c r="G10" s="101">
        <v>57</v>
      </c>
      <c r="H10" s="131">
        <v>2.3E-2</v>
      </c>
      <c r="I10" s="131">
        <v>2.3E-2</v>
      </c>
      <c r="J10" s="131">
        <v>2.8</v>
      </c>
      <c r="K10" s="131">
        <v>0</v>
      </c>
      <c r="L10" s="131">
        <v>54.55</v>
      </c>
      <c r="M10" s="131">
        <v>0</v>
      </c>
      <c r="N10" s="131">
        <v>0</v>
      </c>
      <c r="O10" s="131">
        <v>0.44</v>
      </c>
    </row>
    <row r="11" spans="1:15" ht="18.75" customHeight="1" x14ac:dyDescent="0.25">
      <c r="A11" s="92" t="s">
        <v>78</v>
      </c>
      <c r="B11" s="124" t="s">
        <v>72</v>
      </c>
      <c r="C11" s="49">
        <v>100</v>
      </c>
      <c r="D11" s="58">
        <v>11.65</v>
      </c>
      <c r="E11" s="58">
        <v>11.66</v>
      </c>
      <c r="F11" s="58">
        <v>13.51</v>
      </c>
      <c r="G11" s="58">
        <v>166</v>
      </c>
      <c r="H11" s="131">
        <v>0.04</v>
      </c>
      <c r="I11" s="131">
        <v>0</v>
      </c>
      <c r="J11" s="131">
        <v>0.68</v>
      </c>
      <c r="K11" s="131">
        <v>30.1</v>
      </c>
      <c r="L11" s="131">
        <v>30.32</v>
      </c>
      <c r="M11" s="131">
        <v>79</v>
      </c>
      <c r="N11" s="131">
        <v>16.190000000000001</v>
      </c>
      <c r="O11" s="131">
        <v>0.7</v>
      </c>
    </row>
    <row r="12" spans="1:15" ht="21.75" customHeight="1" x14ac:dyDescent="0.25">
      <c r="A12" s="92">
        <v>312</v>
      </c>
      <c r="B12" s="124" t="s">
        <v>73</v>
      </c>
      <c r="C12" s="49">
        <v>150</v>
      </c>
      <c r="D12" s="101">
        <v>3.06</v>
      </c>
      <c r="E12" s="101">
        <v>4.8</v>
      </c>
      <c r="F12" s="101">
        <v>20.399999999999999</v>
      </c>
      <c r="G12" s="101">
        <v>137.30000000000001</v>
      </c>
      <c r="H12" s="131">
        <v>0.14000000000000001</v>
      </c>
      <c r="I12" s="131">
        <v>0</v>
      </c>
      <c r="J12" s="131">
        <v>18.2</v>
      </c>
      <c r="K12" s="131">
        <v>25.5</v>
      </c>
      <c r="L12" s="131">
        <v>36.979999999999997</v>
      </c>
      <c r="M12" s="131">
        <v>86.6</v>
      </c>
      <c r="N12" s="131">
        <v>27.75</v>
      </c>
      <c r="O12" s="131">
        <v>1.01</v>
      </c>
    </row>
    <row r="13" spans="1:15" ht="15.75" x14ac:dyDescent="0.25">
      <c r="A13" s="92">
        <v>457</v>
      </c>
      <c r="B13" s="124" t="s">
        <v>21</v>
      </c>
      <c r="C13" s="49">
        <v>210</v>
      </c>
      <c r="D13" s="101">
        <v>0.2</v>
      </c>
      <c r="E13" s="101">
        <v>0.1</v>
      </c>
      <c r="F13" s="101">
        <v>9.3000000000000007</v>
      </c>
      <c r="G13" s="101">
        <v>38</v>
      </c>
      <c r="H13" s="131">
        <v>0</v>
      </c>
      <c r="I13" s="131">
        <v>0</v>
      </c>
      <c r="J13" s="131">
        <v>0</v>
      </c>
      <c r="K13" s="131">
        <v>0</v>
      </c>
      <c r="L13" s="131">
        <v>5.0999999999999996</v>
      </c>
      <c r="M13" s="131">
        <v>7.7</v>
      </c>
      <c r="N13" s="131">
        <v>4.2</v>
      </c>
      <c r="O13" s="131">
        <v>0.82</v>
      </c>
    </row>
    <row r="14" spans="1:15" ht="15.75" x14ac:dyDescent="0.25">
      <c r="A14" s="92">
        <v>573</v>
      </c>
      <c r="B14" s="124" t="s">
        <v>14</v>
      </c>
      <c r="C14" s="49">
        <v>40</v>
      </c>
      <c r="D14" s="101">
        <v>3.04</v>
      </c>
      <c r="E14" s="101">
        <v>0.32</v>
      </c>
      <c r="F14" s="101">
        <v>19.68</v>
      </c>
      <c r="G14" s="101">
        <v>93.6</v>
      </c>
      <c r="H14" s="131">
        <v>0.05</v>
      </c>
      <c r="I14" s="131">
        <v>0</v>
      </c>
      <c r="J14" s="131">
        <v>0</v>
      </c>
      <c r="K14" s="131">
        <v>0</v>
      </c>
      <c r="L14" s="131">
        <v>8</v>
      </c>
      <c r="M14" s="131">
        <v>26.06</v>
      </c>
      <c r="N14" s="131">
        <v>5.6</v>
      </c>
      <c r="O14" s="131">
        <v>0.45</v>
      </c>
    </row>
    <row r="15" spans="1:15" s="5" customFormat="1" ht="15.75" x14ac:dyDescent="0.25">
      <c r="A15" s="92">
        <v>574</v>
      </c>
      <c r="B15" s="125" t="s">
        <v>22</v>
      </c>
      <c r="C15" s="60">
        <v>25</v>
      </c>
      <c r="D15" s="85">
        <v>2</v>
      </c>
      <c r="E15" s="85">
        <v>0.38</v>
      </c>
      <c r="F15" s="85">
        <v>10</v>
      </c>
      <c r="G15" s="85">
        <v>51.5</v>
      </c>
      <c r="H15" s="131">
        <v>0.06</v>
      </c>
      <c r="I15" s="131">
        <v>0</v>
      </c>
      <c r="J15" s="131">
        <v>0</v>
      </c>
      <c r="K15" s="131">
        <v>0</v>
      </c>
      <c r="L15" s="131">
        <v>8.25</v>
      </c>
      <c r="M15" s="131">
        <v>58.5</v>
      </c>
      <c r="N15" s="131">
        <v>16.5</v>
      </c>
      <c r="O15" s="131">
        <v>1.1000000000000001</v>
      </c>
    </row>
    <row r="16" spans="1:15" ht="15.75" x14ac:dyDescent="0.25">
      <c r="A16" s="122"/>
      <c r="B16" s="126" t="s">
        <v>15</v>
      </c>
      <c r="C16" s="130">
        <f>C10+C11+C12+C13+C14+C15</f>
        <v>585</v>
      </c>
      <c r="D16" s="130">
        <f>D10+D11+D12+D13+D14+D15</f>
        <v>20.55</v>
      </c>
      <c r="E16" s="130">
        <f t="shared" ref="E16:O16" si="0">E10+E11+E12+E13+E14+E15</f>
        <v>21.46</v>
      </c>
      <c r="F16" s="130">
        <f t="shared" si="0"/>
        <v>77.09</v>
      </c>
      <c r="G16" s="130">
        <f t="shared" si="0"/>
        <v>543.4</v>
      </c>
      <c r="H16" s="130">
        <f t="shared" si="0"/>
        <v>0.313</v>
      </c>
      <c r="I16" s="130">
        <f>I10+I11+I12+I13+I14+I15</f>
        <v>2.3E-2</v>
      </c>
      <c r="J16" s="130">
        <f t="shared" si="0"/>
        <v>21.68</v>
      </c>
      <c r="K16" s="130">
        <f t="shared" si="0"/>
        <v>55.6</v>
      </c>
      <c r="L16" s="130">
        <f t="shared" si="0"/>
        <v>143.19999999999999</v>
      </c>
      <c r="M16" s="130">
        <f t="shared" si="0"/>
        <v>257.86</v>
      </c>
      <c r="N16" s="130">
        <f t="shared" si="0"/>
        <v>70.240000000000009</v>
      </c>
      <c r="O16" s="130">
        <f t="shared" si="0"/>
        <v>4.5199999999999996</v>
      </c>
    </row>
    <row r="17" spans="1:15" ht="18.75" x14ac:dyDescent="0.3">
      <c r="A17" s="123"/>
      <c r="B17" s="127" t="s">
        <v>31</v>
      </c>
      <c r="C17" s="129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</row>
    <row r="18" spans="1:15" ht="18.75" customHeight="1" x14ac:dyDescent="0.25">
      <c r="A18" s="65">
        <v>113</v>
      </c>
      <c r="B18" s="125" t="s">
        <v>80</v>
      </c>
      <c r="C18" s="60">
        <v>200</v>
      </c>
      <c r="D18" s="85">
        <v>5.04</v>
      </c>
      <c r="E18" s="85">
        <v>2.86</v>
      </c>
      <c r="F18" s="85">
        <v>11.68</v>
      </c>
      <c r="G18" s="85">
        <v>92.6</v>
      </c>
      <c r="H18" s="133">
        <v>0.13</v>
      </c>
      <c r="I18" s="133">
        <v>0</v>
      </c>
      <c r="J18" s="133">
        <v>3.8</v>
      </c>
      <c r="K18" s="133">
        <v>0</v>
      </c>
      <c r="L18" s="133">
        <v>28.26</v>
      </c>
      <c r="M18" s="133">
        <v>0</v>
      </c>
      <c r="N18" s="133">
        <v>27.5</v>
      </c>
      <c r="O18" s="133">
        <v>1.62</v>
      </c>
    </row>
    <row r="19" spans="1:15" ht="16.5" customHeight="1" x14ac:dyDescent="0.25">
      <c r="A19" s="65">
        <v>319</v>
      </c>
      <c r="B19" s="125" t="s">
        <v>81</v>
      </c>
      <c r="C19" s="60">
        <v>100</v>
      </c>
      <c r="D19" s="99">
        <v>18.100000000000001</v>
      </c>
      <c r="E19" s="99">
        <v>35.799999999999997</v>
      </c>
      <c r="F19" s="99">
        <v>9.8000000000000007</v>
      </c>
      <c r="G19" s="99">
        <v>341</v>
      </c>
      <c r="H19" s="131">
        <v>0.17</v>
      </c>
      <c r="I19" s="131">
        <v>0</v>
      </c>
      <c r="J19" s="131">
        <v>0</v>
      </c>
      <c r="K19" s="131">
        <v>38</v>
      </c>
      <c r="L19" s="131">
        <v>36</v>
      </c>
      <c r="M19" s="131">
        <v>173</v>
      </c>
      <c r="N19" s="131">
        <v>23</v>
      </c>
      <c r="O19" s="131">
        <v>3.1</v>
      </c>
    </row>
    <row r="20" spans="1:15" ht="15.75" x14ac:dyDescent="0.25">
      <c r="A20" s="65">
        <v>177</v>
      </c>
      <c r="B20" s="67" t="s">
        <v>115</v>
      </c>
      <c r="C20" s="60">
        <v>150</v>
      </c>
      <c r="D20" s="85">
        <v>2.85</v>
      </c>
      <c r="E20" s="85">
        <v>6.45</v>
      </c>
      <c r="F20" s="85">
        <v>33.909999999999997</v>
      </c>
      <c r="G20" s="85">
        <v>147.5</v>
      </c>
      <c r="H20" s="102">
        <v>0.08</v>
      </c>
      <c r="I20" s="102">
        <v>0</v>
      </c>
      <c r="J20" s="102">
        <v>9</v>
      </c>
      <c r="K20" s="102">
        <v>4.5</v>
      </c>
      <c r="L20" s="102">
        <v>45.2</v>
      </c>
      <c r="M20" s="102">
        <v>71.5</v>
      </c>
      <c r="N20" s="102">
        <v>33.1</v>
      </c>
      <c r="O20" s="102">
        <v>1.31</v>
      </c>
    </row>
    <row r="21" spans="1:15" ht="15.75" x14ac:dyDescent="0.25">
      <c r="A21" s="65">
        <v>389</v>
      </c>
      <c r="B21" s="125" t="s">
        <v>75</v>
      </c>
      <c r="C21" s="60">
        <v>200</v>
      </c>
      <c r="D21" s="85">
        <v>1</v>
      </c>
      <c r="E21" s="85">
        <v>0</v>
      </c>
      <c r="F21" s="85">
        <v>20.399999999999999</v>
      </c>
      <c r="G21" s="85">
        <v>84.8</v>
      </c>
      <c r="H21" s="131">
        <v>0.02</v>
      </c>
      <c r="I21" s="131">
        <v>0</v>
      </c>
      <c r="J21" s="131">
        <v>4</v>
      </c>
      <c r="K21" s="131">
        <v>0</v>
      </c>
      <c r="L21" s="131">
        <v>14</v>
      </c>
      <c r="M21" s="131">
        <v>14</v>
      </c>
      <c r="N21" s="131">
        <v>8</v>
      </c>
      <c r="O21" s="131">
        <v>2.8</v>
      </c>
    </row>
    <row r="22" spans="1:15" ht="15.75" x14ac:dyDescent="0.25">
      <c r="A22" s="65">
        <v>573</v>
      </c>
      <c r="B22" s="125" t="s">
        <v>14</v>
      </c>
      <c r="C22" s="49">
        <v>40</v>
      </c>
      <c r="D22" s="85">
        <v>3.04</v>
      </c>
      <c r="E22" s="85">
        <v>0.32</v>
      </c>
      <c r="F22" s="85">
        <v>19.68</v>
      </c>
      <c r="G22" s="85">
        <v>93.6</v>
      </c>
      <c r="H22" s="131">
        <v>0.05</v>
      </c>
      <c r="I22" s="131">
        <v>0</v>
      </c>
      <c r="J22" s="131">
        <v>0</v>
      </c>
      <c r="K22" s="131">
        <v>0</v>
      </c>
      <c r="L22" s="131">
        <v>8</v>
      </c>
      <c r="M22" s="131">
        <v>26.06</v>
      </c>
      <c r="N22" s="131">
        <v>5.6</v>
      </c>
      <c r="O22" s="131">
        <v>0.45</v>
      </c>
    </row>
    <row r="23" spans="1:15" s="5" customFormat="1" ht="15.75" x14ac:dyDescent="0.25">
      <c r="A23" s="65">
        <v>574</v>
      </c>
      <c r="B23" s="125" t="s">
        <v>22</v>
      </c>
      <c r="C23" s="60">
        <v>25</v>
      </c>
      <c r="D23" s="85">
        <v>2</v>
      </c>
      <c r="E23" s="85">
        <v>0.38</v>
      </c>
      <c r="F23" s="85">
        <v>10</v>
      </c>
      <c r="G23" s="85">
        <v>51.5</v>
      </c>
      <c r="H23" s="131">
        <v>0.06</v>
      </c>
      <c r="I23" s="131">
        <v>0</v>
      </c>
      <c r="J23" s="131">
        <v>0</v>
      </c>
      <c r="K23" s="131">
        <v>0</v>
      </c>
      <c r="L23" s="131">
        <v>8.25</v>
      </c>
      <c r="M23" s="131">
        <v>58.5</v>
      </c>
      <c r="N23" s="131">
        <v>16.5</v>
      </c>
      <c r="O23" s="131">
        <v>1.1000000000000001</v>
      </c>
    </row>
    <row r="24" spans="1:15" s="5" customFormat="1" ht="15.75" x14ac:dyDescent="0.25">
      <c r="A24" s="65">
        <v>15</v>
      </c>
      <c r="B24" s="157" t="s">
        <v>76</v>
      </c>
      <c r="C24" s="60">
        <v>20</v>
      </c>
      <c r="D24" s="85">
        <v>4.6399999999999997</v>
      </c>
      <c r="E24" s="85">
        <v>5.9</v>
      </c>
      <c r="F24" s="85">
        <v>0</v>
      </c>
      <c r="G24" s="85">
        <v>72</v>
      </c>
      <c r="H24" s="131">
        <v>6.0000000000000001E-3</v>
      </c>
      <c r="I24" s="131">
        <v>0</v>
      </c>
      <c r="J24" s="131">
        <v>0.14000000000000001</v>
      </c>
      <c r="K24" s="131">
        <v>52</v>
      </c>
      <c r="L24" s="131">
        <v>176</v>
      </c>
      <c r="M24" s="131">
        <v>100</v>
      </c>
      <c r="N24" s="131">
        <v>7</v>
      </c>
      <c r="O24" s="131">
        <v>0.2</v>
      </c>
    </row>
    <row r="25" spans="1:15" s="5" customFormat="1" ht="15.75" x14ac:dyDescent="0.25">
      <c r="A25" s="65">
        <v>582</v>
      </c>
      <c r="B25" s="125" t="s">
        <v>53</v>
      </c>
      <c r="C25" s="60">
        <v>20</v>
      </c>
      <c r="D25" s="85">
        <v>1.5</v>
      </c>
      <c r="E25" s="85">
        <v>1.96</v>
      </c>
      <c r="F25" s="85">
        <v>16.88</v>
      </c>
      <c r="G25" s="85">
        <v>83</v>
      </c>
      <c r="H25" s="131">
        <v>1.6E-2</v>
      </c>
      <c r="I25" s="131">
        <v>0</v>
      </c>
      <c r="J25" s="131">
        <v>0</v>
      </c>
      <c r="K25" s="131">
        <v>0</v>
      </c>
      <c r="L25" s="131">
        <v>5.8</v>
      </c>
      <c r="M25" s="131">
        <v>0</v>
      </c>
      <c r="N25" s="131">
        <v>4</v>
      </c>
      <c r="O25" s="131">
        <v>0.42</v>
      </c>
    </row>
    <row r="26" spans="1:15" ht="15.75" x14ac:dyDescent="0.25">
      <c r="A26" s="82">
        <v>338</v>
      </c>
      <c r="B26" s="125" t="s">
        <v>55</v>
      </c>
      <c r="C26" s="49">
        <v>100</v>
      </c>
      <c r="D26" s="101">
        <v>0.4</v>
      </c>
      <c r="E26" s="101">
        <v>0.4</v>
      </c>
      <c r="F26" s="101">
        <v>9.8000000000000007</v>
      </c>
      <c r="G26" s="101">
        <v>47</v>
      </c>
      <c r="H26" s="85">
        <v>0.03</v>
      </c>
      <c r="I26" s="85">
        <v>0</v>
      </c>
      <c r="J26" s="131">
        <v>10</v>
      </c>
      <c r="K26" s="131">
        <v>0</v>
      </c>
      <c r="L26" s="131">
        <v>16</v>
      </c>
      <c r="M26" s="131">
        <v>11</v>
      </c>
      <c r="N26" s="131">
        <v>9</v>
      </c>
      <c r="O26" s="131">
        <v>2.2000000000000002</v>
      </c>
    </row>
    <row r="27" spans="1:15" ht="15.75" x14ac:dyDescent="0.25">
      <c r="A27" s="128"/>
      <c r="B27" s="126" t="s">
        <v>15</v>
      </c>
      <c r="C27" s="109">
        <f t="shared" ref="C27:O27" si="1">SUM(C18:C26)</f>
        <v>855</v>
      </c>
      <c r="D27" s="109">
        <f t="shared" si="1"/>
        <v>38.57</v>
      </c>
      <c r="E27" s="109">
        <f t="shared" si="1"/>
        <v>54.07</v>
      </c>
      <c r="F27" s="109">
        <f t="shared" si="1"/>
        <v>132.15</v>
      </c>
      <c r="G27" s="109">
        <f>SUM(G18:G26)</f>
        <v>1013</v>
      </c>
      <c r="H27" s="109">
        <f t="shared" si="1"/>
        <v>0.56200000000000006</v>
      </c>
      <c r="I27" s="109">
        <f t="shared" si="1"/>
        <v>0</v>
      </c>
      <c r="J27" s="109">
        <f t="shared" si="1"/>
        <v>26.94</v>
      </c>
      <c r="K27" s="109">
        <f t="shared" si="1"/>
        <v>94.5</v>
      </c>
      <c r="L27" s="109">
        <f t="shared" si="1"/>
        <v>337.51000000000005</v>
      </c>
      <c r="M27" s="109">
        <f t="shared" si="1"/>
        <v>454.06</v>
      </c>
      <c r="N27" s="109">
        <f t="shared" si="1"/>
        <v>133.69999999999999</v>
      </c>
      <c r="O27" s="109">
        <f t="shared" si="1"/>
        <v>13.2</v>
      </c>
    </row>
    <row r="28" spans="1:15" ht="18.75" x14ac:dyDescent="0.3">
      <c r="A28" s="102"/>
      <c r="B28" s="45" t="s">
        <v>16</v>
      </c>
      <c r="C28" s="112">
        <f t="shared" ref="C28:O28" si="2">C16+C27</f>
        <v>1440</v>
      </c>
      <c r="D28" s="112">
        <f t="shared" si="2"/>
        <v>59.120000000000005</v>
      </c>
      <c r="E28" s="112">
        <f t="shared" si="2"/>
        <v>75.53</v>
      </c>
      <c r="F28" s="112">
        <f t="shared" si="2"/>
        <v>209.24</v>
      </c>
      <c r="G28" s="112">
        <f t="shared" si="2"/>
        <v>1556.4</v>
      </c>
      <c r="H28" s="112">
        <f t="shared" si="2"/>
        <v>0.875</v>
      </c>
      <c r="I28" s="112">
        <f t="shared" si="2"/>
        <v>2.3E-2</v>
      </c>
      <c r="J28" s="112">
        <f t="shared" si="2"/>
        <v>48.620000000000005</v>
      </c>
      <c r="K28" s="112">
        <f t="shared" si="2"/>
        <v>150.1</v>
      </c>
      <c r="L28" s="112">
        <f t="shared" si="2"/>
        <v>480.71000000000004</v>
      </c>
      <c r="M28" s="112">
        <f t="shared" si="2"/>
        <v>711.92000000000007</v>
      </c>
      <c r="N28" s="112">
        <f t="shared" si="2"/>
        <v>203.94</v>
      </c>
      <c r="O28" s="112">
        <f t="shared" si="2"/>
        <v>17.72</v>
      </c>
    </row>
    <row r="31" spans="1:15" x14ac:dyDescent="0.25">
      <c r="B31" s="29"/>
    </row>
  </sheetData>
  <mergeCells count="4">
    <mergeCell ref="D8:F8"/>
    <mergeCell ref="H8:K8"/>
    <mergeCell ref="L8:O8"/>
    <mergeCell ref="J6:M6"/>
  </mergeCells>
  <pageMargins left="0.7" right="0.7" top="0.75" bottom="0.75" header="0.3" footer="0.3"/>
  <pageSetup paperSize="9" scale="88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opLeftCell="A10" zoomScaleNormal="100" workbookViewId="0">
      <selection activeCell="B29" sqref="B29"/>
    </sheetView>
  </sheetViews>
  <sheetFormatPr defaultRowHeight="15" x14ac:dyDescent="0.25"/>
  <cols>
    <col min="1" max="1" width="9.7109375" customWidth="1"/>
    <col min="2" max="2" width="46.28515625" customWidth="1"/>
    <col min="3" max="3" width="8" customWidth="1"/>
    <col min="4" max="4" width="7.7109375" customWidth="1"/>
    <col min="5" max="5" width="8" customWidth="1"/>
    <col min="6" max="6" width="7.7109375" customWidth="1"/>
    <col min="7" max="7" width="8.28515625" customWidth="1"/>
    <col min="8" max="8" width="6.85546875" customWidth="1"/>
    <col min="9" max="9" width="8" customWidth="1"/>
    <col min="10" max="10" width="7" customWidth="1"/>
    <col min="11" max="11" width="7.5703125" customWidth="1"/>
    <col min="12" max="12" width="7.42578125" customWidth="1"/>
    <col min="13" max="13" width="8" customWidth="1"/>
    <col min="14" max="14" width="6.7109375" customWidth="1"/>
  </cols>
  <sheetData>
    <row r="1" spans="1:14" ht="18.75" x14ac:dyDescent="0.3">
      <c r="A1" s="5"/>
      <c r="B1" s="8"/>
      <c r="C1" s="8"/>
      <c r="D1" s="8"/>
      <c r="E1" s="8"/>
      <c r="F1" s="8"/>
      <c r="G1" s="8"/>
      <c r="H1" s="8"/>
      <c r="I1" s="8"/>
      <c r="J1" s="8"/>
      <c r="K1" s="5"/>
      <c r="L1" s="5"/>
    </row>
    <row r="2" spans="1:14" ht="18.75" x14ac:dyDescent="0.3">
      <c r="A2" s="5"/>
      <c r="B2" s="8"/>
      <c r="C2" s="8"/>
      <c r="D2" s="8"/>
      <c r="E2" s="8"/>
      <c r="F2" s="8"/>
      <c r="G2" s="8"/>
      <c r="H2" s="8"/>
      <c r="I2" s="141"/>
      <c r="J2" s="141"/>
      <c r="K2" s="141"/>
      <c r="L2" s="141"/>
      <c r="M2" s="141"/>
    </row>
    <row r="3" spans="1:14" ht="18.75" x14ac:dyDescent="0.3">
      <c r="A3" s="5"/>
      <c r="B3" s="8"/>
      <c r="C3" s="8"/>
      <c r="D3" s="8"/>
      <c r="E3" s="8"/>
      <c r="F3" s="8"/>
      <c r="G3" s="8"/>
      <c r="H3" s="8"/>
      <c r="I3" s="141"/>
      <c r="J3" s="141"/>
      <c r="K3" s="141"/>
      <c r="L3" s="141"/>
      <c r="M3" s="141"/>
    </row>
    <row r="4" spans="1:14" ht="22.5" customHeight="1" x14ac:dyDescent="0.3">
      <c r="A4" s="5"/>
      <c r="B4" s="8"/>
      <c r="C4" s="8"/>
      <c r="D4" s="8"/>
      <c r="E4" s="8"/>
      <c r="F4" s="8"/>
      <c r="G4" s="8"/>
      <c r="H4" s="8"/>
      <c r="I4" s="141"/>
      <c r="J4" s="141"/>
      <c r="K4" s="141"/>
      <c r="L4" s="141"/>
      <c r="M4" s="141"/>
    </row>
    <row r="5" spans="1:14" ht="18.75" x14ac:dyDescent="0.3">
      <c r="A5" s="5"/>
      <c r="B5" s="5"/>
      <c r="C5" s="8"/>
      <c r="D5" s="8"/>
      <c r="E5" s="8"/>
      <c r="F5" s="8"/>
      <c r="G5" s="8"/>
      <c r="H5" s="9"/>
      <c r="I5" s="24"/>
      <c r="J5" s="8"/>
      <c r="K5" s="5"/>
      <c r="L5" s="5"/>
    </row>
    <row r="6" spans="1:14" ht="15.75" x14ac:dyDescent="0.25">
      <c r="A6" s="5"/>
      <c r="B6" s="11" t="s">
        <v>28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1:14" ht="25.5" customHeight="1" x14ac:dyDescent="0.25">
      <c r="A7" s="13" t="s">
        <v>0</v>
      </c>
      <c r="B7" s="6" t="s">
        <v>17</v>
      </c>
      <c r="C7" s="13" t="s">
        <v>18</v>
      </c>
      <c r="D7" s="164" t="s">
        <v>19</v>
      </c>
      <c r="E7" s="164"/>
      <c r="F7" s="164"/>
      <c r="G7" s="14" t="s">
        <v>33</v>
      </c>
      <c r="H7" s="164" t="s">
        <v>5</v>
      </c>
      <c r="I7" s="164"/>
      <c r="J7" s="164"/>
      <c r="K7" s="164" t="s">
        <v>23</v>
      </c>
      <c r="L7" s="164"/>
      <c r="M7" s="164"/>
      <c r="N7" s="164"/>
    </row>
    <row r="8" spans="1:14" ht="18.75" x14ac:dyDescent="0.3">
      <c r="A8" s="97"/>
      <c r="B8" s="16" t="s">
        <v>34</v>
      </c>
      <c r="C8" s="33"/>
      <c r="D8" s="102" t="s">
        <v>6</v>
      </c>
      <c r="E8" s="102" t="s">
        <v>7</v>
      </c>
      <c r="F8" s="102" t="s">
        <v>8</v>
      </c>
      <c r="G8" s="102"/>
      <c r="H8" s="102" t="s">
        <v>9</v>
      </c>
      <c r="I8" s="102" t="s">
        <v>10</v>
      </c>
      <c r="J8" s="102" t="s">
        <v>35</v>
      </c>
      <c r="K8" s="102" t="s">
        <v>11</v>
      </c>
      <c r="L8" s="102" t="s">
        <v>36</v>
      </c>
      <c r="M8" s="102" t="s">
        <v>42</v>
      </c>
      <c r="N8" s="102" t="s">
        <v>12</v>
      </c>
    </row>
    <row r="9" spans="1:14" ht="20.25" customHeight="1" x14ac:dyDescent="0.25">
      <c r="A9" s="65" t="s">
        <v>83</v>
      </c>
      <c r="B9" s="148" t="s">
        <v>100</v>
      </c>
      <c r="C9" s="60">
        <v>80</v>
      </c>
      <c r="D9" s="60">
        <v>0.88</v>
      </c>
      <c r="E9" s="60">
        <v>0.16</v>
      </c>
      <c r="F9" s="60">
        <v>3.04</v>
      </c>
      <c r="G9" s="60">
        <v>17.600000000000001</v>
      </c>
      <c r="H9" s="102">
        <v>0.02</v>
      </c>
      <c r="I9" s="102">
        <v>8.4</v>
      </c>
      <c r="J9" s="102">
        <v>0</v>
      </c>
      <c r="K9" s="102">
        <v>8</v>
      </c>
      <c r="L9" s="102">
        <v>28</v>
      </c>
      <c r="M9" s="102">
        <v>12</v>
      </c>
      <c r="N9" s="102">
        <v>0.64</v>
      </c>
    </row>
    <row r="10" spans="1:14" ht="15.75" x14ac:dyDescent="0.25">
      <c r="A10" s="158">
        <v>229</v>
      </c>
      <c r="B10" s="159" t="s">
        <v>118</v>
      </c>
      <c r="C10" s="49">
        <v>100</v>
      </c>
      <c r="D10" s="55">
        <v>9.75</v>
      </c>
      <c r="E10" s="55">
        <v>4.95</v>
      </c>
      <c r="F10" s="55">
        <v>3.8</v>
      </c>
      <c r="G10" s="55">
        <v>105</v>
      </c>
      <c r="H10" s="102">
        <v>0.04</v>
      </c>
      <c r="I10" s="102">
        <v>1.4</v>
      </c>
      <c r="J10" s="102">
        <v>7.1</v>
      </c>
      <c r="K10" s="102">
        <v>24.3</v>
      </c>
      <c r="L10" s="102">
        <v>118</v>
      </c>
      <c r="M10" s="102">
        <v>22.1</v>
      </c>
      <c r="N10" s="102">
        <v>0.53</v>
      </c>
    </row>
    <row r="11" spans="1:14" ht="15.75" x14ac:dyDescent="0.25">
      <c r="A11" s="92">
        <v>304</v>
      </c>
      <c r="B11" s="134" t="s">
        <v>79</v>
      </c>
      <c r="C11" s="49">
        <v>150</v>
      </c>
      <c r="D11" s="50">
        <v>3.65</v>
      </c>
      <c r="E11" s="50">
        <v>5.37</v>
      </c>
      <c r="F11" s="50">
        <v>36.700000000000003</v>
      </c>
      <c r="G11" s="50">
        <v>209.7</v>
      </c>
      <c r="H11" s="102">
        <v>0.03</v>
      </c>
      <c r="I11" s="102">
        <v>0</v>
      </c>
      <c r="J11" s="102">
        <v>0</v>
      </c>
      <c r="K11" s="102">
        <v>1.37</v>
      </c>
      <c r="L11" s="102">
        <v>60.95</v>
      </c>
      <c r="M11" s="102">
        <v>16.329999999999998</v>
      </c>
      <c r="N11" s="102">
        <v>0.53</v>
      </c>
    </row>
    <row r="12" spans="1:14" s="5" customFormat="1" ht="15.75" x14ac:dyDescent="0.25">
      <c r="A12" s="92">
        <v>457</v>
      </c>
      <c r="B12" s="56" t="s">
        <v>113</v>
      </c>
      <c r="C12" s="49">
        <v>210</v>
      </c>
      <c r="D12" s="50">
        <v>0.2</v>
      </c>
      <c r="E12" s="50">
        <v>0.1</v>
      </c>
      <c r="F12" s="50">
        <v>9.3000000000000007</v>
      </c>
      <c r="G12" s="50">
        <v>38</v>
      </c>
      <c r="H12" s="102">
        <v>0</v>
      </c>
      <c r="I12" s="102">
        <v>0</v>
      </c>
      <c r="J12" s="102">
        <v>0</v>
      </c>
      <c r="K12" s="102">
        <v>5.0999999999999996</v>
      </c>
      <c r="L12" s="102">
        <v>7.7</v>
      </c>
      <c r="M12" s="102">
        <v>4.2</v>
      </c>
      <c r="N12" s="102">
        <v>0.82</v>
      </c>
    </row>
    <row r="13" spans="1:14" s="5" customFormat="1" ht="15.75" x14ac:dyDescent="0.25">
      <c r="A13" s="92">
        <v>338</v>
      </c>
      <c r="B13" s="56" t="s">
        <v>71</v>
      </c>
      <c r="C13" s="49">
        <v>100</v>
      </c>
      <c r="D13" s="50">
        <v>0.4</v>
      </c>
      <c r="E13" s="50">
        <v>0.4</v>
      </c>
      <c r="F13" s="50">
        <v>9.8000000000000007</v>
      </c>
      <c r="G13" s="50">
        <v>47</v>
      </c>
      <c r="H13" s="60">
        <v>0.03</v>
      </c>
      <c r="I13" s="102">
        <v>10</v>
      </c>
      <c r="J13" s="102">
        <v>0</v>
      </c>
      <c r="K13" s="102">
        <v>16</v>
      </c>
      <c r="L13" s="102">
        <v>11</v>
      </c>
      <c r="M13" s="102">
        <v>9</v>
      </c>
      <c r="N13" s="102">
        <v>2.2000000000000002</v>
      </c>
    </row>
    <row r="14" spans="1:14" s="5" customFormat="1" ht="15.75" x14ac:dyDescent="0.25">
      <c r="A14" s="92">
        <v>573</v>
      </c>
      <c r="B14" s="56" t="s">
        <v>14</v>
      </c>
      <c r="C14" s="49">
        <v>40</v>
      </c>
      <c r="D14" s="60">
        <v>3.04</v>
      </c>
      <c r="E14" s="60">
        <v>0.32</v>
      </c>
      <c r="F14" s="60">
        <v>19.68</v>
      </c>
      <c r="G14" s="60">
        <v>93.6</v>
      </c>
      <c r="H14" s="102">
        <v>0.05</v>
      </c>
      <c r="I14" s="102">
        <v>0</v>
      </c>
      <c r="J14" s="102">
        <v>0</v>
      </c>
      <c r="K14" s="102">
        <v>8</v>
      </c>
      <c r="L14" s="102">
        <v>26.06</v>
      </c>
      <c r="M14" s="102">
        <v>5.6</v>
      </c>
      <c r="N14" s="102">
        <v>0.45</v>
      </c>
    </row>
    <row r="15" spans="1:14" s="5" customFormat="1" ht="15.75" x14ac:dyDescent="0.25">
      <c r="A15" s="92">
        <v>574</v>
      </c>
      <c r="B15" s="59" t="s">
        <v>22</v>
      </c>
      <c r="C15" s="60">
        <v>20</v>
      </c>
      <c r="D15" s="60">
        <v>1.6</v>
      </c>
      <c r="E15" s="60">
        <v>0.3</v>
      </c>
      <c r="F15" s="60">
        <v>8.02</v>
      </c>
      <c r="G15" s="60">
        <v>41.2</v>
      </c>
      <c r="H15" s="60">
        <v>0.05</v>
      </c>
      <c r="I15" s="102">
        <v>0</v>
      </c>
      <c r="J15" s="102">
        <v>0</v>
      </c>
      <c r="K15" s="102">
        <v>6.6</v>
      </c>
      <c r="L15" s="102">
        <v>46.8</v>
      </c>
      <c r="M15" s="102">
        <v>13.2</v>
      </c>
      <c r="N15" s="102">
        <v>0.88</v>
      </c>
    </row>
    <row r="16" spans="1:14" ht="15.75" x14ac:dyDescent="0.25">
      <c r="A16" s="35"/>
      <c r="B16" s="18" t="s">
        <v>15</v>
      </c>
      <c r="C16" s="109">
        <f>SUM(C9:C15)</f>
        <v>700</v>
      </c>
      <c r="D16" s="109">
        <f>SUM(D9:D15)</f>
        <v>19.520000000000003</v>
      </c>
      <c r="E16" s="109">
        <f t="shared" ref="E16:N16" si="0">SUM(E9:E15)</f>
        <v>11.600000000000001</v>
      </c>
      <c r="F16" s="109">
        <f t="shared" si="0"/>
        <v>90.339999999999989</v>
      </c>
      <c r="G16" s="109">
        <f t="shared" si="0"/>
        <v>552.1</v>
      </c>
      <c r="H16" s="109">
        <f t="shared" si="0"/>
        <v>0.21999999999999997</v>
      </c>
      <c r="I16" s="109">
        <f t="shared" si="0"/>
        <v>19.8</v>
      </c>
      <c r="J16" s="109">
        <f t="shared" si="0"/>
        <v>7.1</v>
      </c>
      <c r="K16" s="109">
        <f t="shared" si="0"/>
        <v>69.36999999999999</v>
      </c>
      <c r="L16" s="109">
        <f t="shared" si="0"/>
        <v>298.51</v>
      </c>
      <c r="M16" s="109">
        <f t="shared" si="0"/>
        <v>82.43</v>
      </c>
      <c r="N16" s="109">
        <f t="shared" si="0"/>
        <v>6.0500000000000007</v>
      </c>
    </row>
    <row r="17" spans="1:15" s="5" customFormat="1" ht="18.75" x14ac:dyDescent="0.3">
      <c r="A17" s="41"/>
      <c r="B17" s="16" t="s">
        <v>31</v>
      </c>
      <c r="C17" s="33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</row>
    <row r="18" spans="1:15" s="5" customFormat="1" ht="31.5" x14ac:dyDescent="0.25">
      <c r="A18" s="65">
        <v>82</v>
      </c>
      <c r="B18" s="59" t="s">
        <v>125</v>
      </c>
      <c r="C18" s="85">
        <v>205</v>
      </c>
      <c r="D18" s="85">
        <v>1.44</v>
      </c>
      <c r="E18" s="85">
        <v>3.94</v>
      </c>
      <c r="F18" s="85">
        <v>8.75</v>
      </c>
      <c r="G18" s="85">
        <v>83</v>
      </c>
      <c r="H18" s="98">
        <v>3.9E-2</v>
      </c>
      <c r="I18" s="98">
        <v>8.44</v>
      </c>
      <c r="J18" s="98">
        <v>0</v>
      </c>
      <c r="K18" s="98">
        <v>39.18</v>
      </c>
      <c r="L18" s="98">
        <v>0</v>
      </c>
      <c r="M18" s="98">
        <v>0</v>
      </c>
      <c r="N18" s="98">
        <v>0.96</v>
      </c>
    </row>
    <row r="19" spans="1:15" s="5" customFormat="1" ht="15.75" x14ac:dyDescent="0.25">
      <c r="A19" s="135">
        <v>328</v>
      </c>
      <c r="B19" s="62" t="s">
        <v>74</v>
      </c>
      <c r="C19" s="63">
        <v>240</v>
      </c>
      <c r="D19" s="63">
        <v>22.56</v>
      </c>
      <c r="E19" s="63">
        <v>17.16</v>
      </c>
      <c r="F19" s="63">
        <v>30.96</v>
      </c>
      <c r="G19" s="63">
        <v>368.4</v>
      </c>
      <c r="H19" s="102">
        <v>0.22</v>
      </c>
      <c r="I19" s="102">
        <v>18</v>
      </c>
      <c r="J19" s="102">
        <v>28.8</v>
      </c>
      <c r="K19" s="102">
        <v>37.200000000000003</v>
      </c>
      <c r="L19" s="102">
        <v>250.8</v>
      </c>
      <c r="M19" s="102">
        <v>64.8</v>
      </c>
      <c r="N19" s="102">
        <v>4.03</v>
      </c>
    </row>
    <row r="20" spans="1:15" s="5" customFormat="1" ht="15.75" x14ac:dyDescent="0.25">
      <c r="A20" s="82">
        <v>465</v>
      </c>
      <c r="B20" s="56" t="s">
        <v>26</v>
      </c>
      <c r="C20" s="49">
        <v>200</v>
      </c>
      <c r="D20" s="50">
        <v>2.8</v>
      </c>
      <c r="E20" s="50">
        <v>2.5</v>
      </c>
      <c r="F20" s="50">
        <v>13.6</v>
      </c>
      <c r="G20" s="50">
        <v>88</v>
      </c>
      <c r="H20" s="102">
        <v>0.02</v>
      </c>
      <c r="I20" s="102">
        <v>0</v>
      </c>
      <c r="J20" s="102">
        <v>0.08</v>
      </c>
      <c r="K20" s="102">
        <v>34</v>
      </c>
      <c r="L20" s="102">
        <v>45</v>
      </c>
      <c r="M20" s="102">
        <v>7</v>
      </c>
      <c r="N20" s="102">
        <v>0</v>
      </c>
    </row>
    <row r="21" spans="1:15" s="5" customFormat="1" ht="15.75" x14ac:dyDescent="0.25">
      <c r="A21" s="65">
        <v>573</v>
      </c>
      <c r="B21" s="56" t="s">
        <v>39</v>
      </c>
      <c r="C21" s="49">
        <v>40</v>
      </c>
      <c r="D21" s="60">
        <v>3.04</v>
      </c>
      <c r="E21" s="60">
        <v>0.32</v>
      </c>
      <c r="F21" s="60">
        <v>19.68</v>
      </c>
      <c r="G21" s="60">
        <v>93.6</v>
      </c>
      <c r="H21" s="102">
        <v>0.05</v>
      </c>
      <c r="I21" s="102">
        <v>0</v>
      </c>
      <c r="J21" s="102">
        <v>0</v>
      </c>
      <c r="K21" s="102">
        <v>8</v>
      </c>
      <c r="L21" s="102">
        <v>26.06</v>
      </c>
      <c r="M21" s="102">
        <v>5.6</v>
      </c>
      <c r="N21" s="102">
        <v>0.45</v>
      </c>
    </row>
    <row r="22" spans="1:15" s="5" customFormat="1" ht="15.75" x14ac:dyDescent="0.25">
      <c r="A22" s="65">
        <v>574</v>
      </c>
      <c r="B22" s="59" t="s">
        <v>82</v>
      </c>
      <c r="C22" s="60">
        <v>30</v>
      </c>
      <c r="D22" s="60">
        <v>2.4</v>
      </c>
      <c r="E22" s="60">
        <v>0.46</v>
      </c>
      <c r="F22" s="60">
        <v>12</v>
      </c>
      <c r="G22" s="60">
        <v>61.8</v>
      </c>
      <c r="H22" s="111">
        <v>7.0000000000000007E-2</v>
      </c>
      <c r="I22" s="111">
        <v>0</v>
      </c>
      <c r="J22" s="111">
        <v>0</v>
      </c>
      <c r="K22" s="111">
        <v>9.9</v>
      </c>
      <c r="L22" s="111">
        <v>70.2</v>
      </c>
      <c r="M22" s="111">
        <v>19.8</v>
      </c>
      <c r="N22" s="111">
        <v>1.32</v>
      </c>
      <c r="O22" s="95"/>
    </row>
    <row r="23" spans="1:15" s="5" customFormat="1" ht="15.75" x14ac:dyDescent="0.25">
      <c r="A23" s="65">
        <v>338</v>
      </c>
      <c r="B23" s="56" t="s">
        <v>71</v>
      </c>
      <c r="C23" s="49">
        <v>100</v>
      </c>
      <c r="D23" s="50">
        <v>0.4</v>
      </c>
      <c r="E23" s="50">
        <v>0.4</v>
      </c>
      <c r="F23" s="50">
        <v>9.8000000000000007</v>
      </c>
      <c r="G23" s="50">
        <v>47</v>
      </c>
      <c r="H23" s="60">
        <v>0.03</v>
      </c>
      <c r="I23" s="102">
        <v>10</v>
      </c>
      <c r="J23" s="102">
        <v>0</v>
      </c>
      <c r="K23" s="102">
        <v>16</v>
      </c>
      <c r="L23" s="102">
        <v>11</v>
      </c>
      <c r="M23" s="102">
        <v>9</v>
      </c>
      <c r="N23" s="102">
        <v>2.2000000000000002</v>
      </c>
    </row>
    <row r="24" spans="1:15" ht="15.75" x14ac:dyDescent="0.25">
      <c r="A24" s="17"/>
      <c r="B24" s="18" t="s">
        <v>15</v>
      </c>
      <c r="C24" s="109">
        <f t="shared" ref="C24:N24" si="1">SUM(C18:C23)</f>
        <v>815</v>
      </c>
      <c r="D24" s="109">
        <f t="shared" si="1"/>
        <v>32.64</v>
      </c>
      <c r="E24" s="109">
        <f t="shared" si="1"/>
        <v>24.78</v>
      </c>
      <c r="F24" s="109">
        <f t="shared" si="1"/>
        <v>94.79</v>
      </c>
      <c r="G24" s="109">
        <f t="shared" si="1"/>
        <v>741.8</v>
      </c>
      <c r="H24" s="109">
        <f t="shared" si="1"/>
        <v>0.42900000000000005</v>
      </c>
      <c r="I24" s="109">
        <f t="shared" si="1"/>
        <v>36.44</v>
      </c>
      <c r="J24" s="109">
        <f t="shared" si="1"/>
        <v>28.88</v>
      </c>
      <c r="K24" s="109">
        <f t="shared" si="1"/>
        <v>144.28</v>
      </c>
      <c r="L24" s="109">
        <f t="shared" si="1"/>
        <v>403.06</v>
      </c>
      <c r="M24" s="109">
        <f t="shared" si="1"/>
        <v>106.19999999999999</v>
      </c>
      <c r="N24" s="109">
        <f t="shared" si="1"/>
        <v>8.9600000000000009</v>
      </c>
    </row>
    <row r="25" spans="1:15" ht="18.75" x14ac:dyDescent="0.3">
      <c r="A25" s="6"/>
      <c r="B25" s="16" t="s">
        <v>16</v>
      </c>
      <c r="C25" s="112">
        <f t="shared" ref="C25:N25" si="2">C16+C24</f>
        <v>1515</v>
      </c>
      <c r="D25" s="112">
        <f t="shared" si="2"/>
        <v>52.160000000000004</v>
      </c>
      <c r="E25" s="112">
        <f t="shared" si="2"/>
        <v>36.380000000000003</v>
      </c>
      <c r="F25" s="112">
        <f t="shared" si="2"/>
        <v>185.13</v>
      </c>
      <c r="G25" s="112">
        <f t="shared" si="2"/>
        <v>1293.9000000000001</v>
      </c>
      <c r="H25" s="112">
        <f t="shared" si="2"/>
        <v>0.64900000000000002</v>
      </c>
      <c r="I25" s="112">
        <f t="shared" si="2"/>
        <v>56.239999999999995</v>
      </c>
      <c r="J25" s="112">
        <f t="shared" si="2"/>
        <v>35.979999999999997</v>
      </c>
      <c r="K25" s="112">
        <f t="shared" si="2"/>
        <v>213.64999999999998</v>
      </c>
      <c r="L25" s="112">
        <f t="shared" si="2"/>
        <v>701.56999999999994</v>
      </c>
      <c r="M25" s="112">
        <f t="shared" si="2"/>
        <v>188.63</v>
      </c>
      <c r="N25" s="112">
        <f t="shared" si="2"/>
        <v>15.010000000000002</v>
      </c>
    </row>
    <row r="28" spans="1:15" x14ac:dyDescent="0.25">
      <c r="B28" s="29"/>
    </row>
  </sheetData>
  <mergeCells count="3">
    <mergeCell ref="D7:F7"/>
    <mergeCell ref="H7:J7"/>
    <mergeCell ref="K7:N7"/>
  </mergeCells>
  <pageMargins left="0.7" right="0.7" top="0.75" bottom="0.75" header="0.3" footer="0.3"/>
  <pageSetup paperSize="9" scale="83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opLeftCell="A16" workbookViewId="0">
      <selection activeCell="B32" sqref="B32"/>
    </sheetView>
  </sheetViews>
  <sheetFormatPr defaultRowHeight="15" x14ac:dyDescent="0.25"/>
  <cols>
    <col min="1" max="1" width="8.42578125" customWidth="1"/>
    <col min="2" max="2" width="42.5703125" customWidth="1"/>
    <col min="4" max="4" width="7" customWidth="1"/>
    <col min="5" max="5" width="8" customWidth="1"/>
    <col min="6" max="6" width="7.85546875" customWidth="1"/>
    <col min="8" max="8" width="8" customWidth="1"/>
    <col min="9" max="9" width="7" style="5" customWidth="1"/>
    <col min="10" max="10" width="8" customWidth="1"/>
    <col min="11" max="11" width="7.5703125" customWidth="1"/>
    <col min="12" max="13" width="7.42578125" customWidth="1"/>
    <col min="14" max="14" width="7.5703125" customWidth="1"/>
    <col min="15" max="15" width="7" customWidth="1"/>
  </cols>
  <sheetData>
    <row r="1" spans="1:15" ht="18.75" x14ac:dyDescent="0.3">
      <c r="A1" s="5"/>
      <c r="B1" s="8"/>
      <c r="C1" s="8"/>
      <c r="D1" s="8"/>
      <c r="E1" s="8"/>
      <c r="F1" s="8"/>
      <c r="G1" s="8"/>
      <c r="H1" s="8"/>
      <c r="I1" s="8"/>
      <c r="J1" s="8"/>
      <c r="K1" s="8"/>
      <c r="L1" s="5"/>
      <c r="M1" s="5"/>
    </row>
    <row r="2" spans="1:15" ht="18.75" x14ac:dyDescent="0.3">
      <c r="A2" s="5"/>
      <c r="B2" s="8"/>
      <c r="C2" s="8"/>
      <c r="D2" s="8"/>
      <c r="E2" s="8"/>
      <c r="F2" s="8"/>
      <c r="G2" s="8"/>
      <c r="H2" s="8"/>
      <c r="I2" s="8"/>
      <c r="J2" s="141"/>
      <c r="K2" s="141"/>
      <c r="L2" s="141"/>
      <c r="M2" s="141"/>
      <c r="N2" s="141"/>
    </row>
    <row r="3" spans="1:15" ht="18.75" x14ac:dyDescent="0.3">
      <c r="A3" s="5"/>
      <c r="B3" s="8"/>
      <c r="C3" s="8"/>
      <c r="D3" s="8"/>
      <c r="E3" s="8"/>
      <c r="F3" s="8"/>
      <c r="G3" s="8"/>
      <c r="H3" s="8"/>
      <c r="I3" s="8"/>
      <c r="J3" s="141"/>
      <c r="K3" s="141"/>
      <c r="L3" s="141"/>
      <c r="M3" s="141"/>
      <c r="N3" s="141"/>
    </row>
    <row r="4" spans="1:15" ht="23.25" customHeight="1" x14ac:dyDescent="0.3">
      <c r="A4" s="5"/>
      <c r="B4" s="8"/>
      <c r="C4" s="8"/>
      <c r="D4" s="8"/>
      <c r="E4" s="8"/>
      <c r="F4" s="8"/>
      <c r="G4" s="8"/>
      <c r="H4" s="8"/>
      <c r="I4" s="8"/>
      <c r="J4" s="141"/>
      <c r="K4" s="141"/>
      <c r="L4" s="141"/>
      <c r="M4" s="141"/>
      <c r="N4" s="141"/>
    </row>
    <row r="5" spans="1:15" ht="18.75" x14ac:dyDescent="0.3">
      <c r="A5" s="5"/>
      <c r="B5" s="5"/>
      <c r="C5" s="8"/>
      <c r="D5" s="8"/>
      <c r="E5" s="8"/>
      <c r="F5" s="8"/>
      <c r="G5" s="8"/>
      <c r="H5" s="9"/>
      <c r="I5" s="9"/>
      <c r="J5" s="24"/>
      <c r="K5" s="8"/>
      <c r="L5" s="5"/>
      <c r="M5" s="5"/>
      <c r="N5" s="5"/>
    </row>
    <row r="6" spans="1:15" ht="15.75" x14ac:dyDescent="0.25">
      <c r="A6" s="5"/>
      <c r="B6" s="11" t="s">
        <v>29</v>
      </c>
      <c r="C6" s="5"/>
      <c r="D6" s="5"/>
      <c r="E6" s="5"/>
      <c r="F6" s="5"/>
      <c r="G6" s="5"/>
      <c r="H6" s="5"/>
      <c r="J6" s="5"/>
      <c r="K6" s="5"/>
      <c r="L6" s="5"/>
      <c r="M6" s="5"/>
    </row>
    <row r="7" spans="1:15" ht="25.5" customHeight="1" x14ac:dyDescent="0.25">
      <c r="A7" s="22" t="s">
        <v>0</v>
      </c>
      <c r="B7" s="6" t="s">
        <v>17</v>
      </c>
      <c r="C7" s="13" t="s">
        <v>18</v>
      </c>
      <c r="D7" s="165" t="s">
        <v>19</v>
      </c>
      <c r="E7" s="166"/>
      <c r="F7" s="167"/>
      <c r="G7" s="14" t="s">
        <v>33</v>
      </c>
      <c r="H7" s="165" t="s">
        <v>5</v>
      </c>
      <c r="I7" s="166"/>
      <c r="J7" s="166"/>
      <c r="K7" s="167"/>
      <c r="L7" s="165" t="s">
        <v>23</v>
      </c>
      <c r="M7" s="166"/>
      <c r="N7" s="166"/>
      <c r="O7" s="167"/>
    </row>
    <row r="8" spans="1:15" ht="18.75" x14ac:dyDescent="0.3">
      <c r="A8" s="15"/>
      <c r="B8" s="16" t="s">
        <v>34</v>
      </c>
      <c r="C8" s="6"/>
      <c r="D8" s="98" t="s">
        <v>6</v>
      </c>
      <c r="E8" s="98" t="s">
        <v>7</v>
      </c>
      <c r="F8" s="98" t="s">
        <v>8</v>
      </c>
      <c r="G8" s="98"/>
      <c r="H8" s="98" t="s">
        <v>9</v>
      </c>
      <c r="I8" s="98" t="s">
        <v>102</v>
      </c>
      <c r="J8" s="98" t="s">
        <v>10</v>
      </c>
      <c r="K8" s="98" t="s">
        <v>35</v>
      </c>
      <c r="L8" s="98" t="s">
        <v>11</v>
      </c>
      <c r="M8" s="98" t="s">
        <v>36</v>
      </c>
      <c r="N8" s="98" t="s">
        <v>42</v>
      </c>
      <c r="O8" s="98" t="s">
        <v>12</v>
      </c>
    </row>
    <row r="9" spans="1:15" ht="20.25" customHeight="1" x14ac:dyDescent="0.25">
      <c r="A9" s="82" t="s">
        <v>83</v>
      </c>
      <c r="B9" s="160" t="s">
        <v>101</v>
      </c>
      <c r="C9" s="49">
        <v>80</v>
      </c>
      <c r="D9" s="101">
        <v>0.64</v>
      </c>
      <c r="E9" s="101">
        <v>0.08</v>
      </c>
      <c r="F9" s="101">
        <v>1.36</v>
      </c>
      <c r="G9" s="101">
        <v>8</v>
      </c>
      <c r="H9" s="98">
        <v>0.02</v>
      </c>
      <c r="I9" s="98"/>
      <c r="J9" s="98">
        <v>2.8</v>
      </c>
      <c r="K9" s="98">
        <v>0</v>
      </c>
      <c r="L9" s="98">
        <v>18.399999999999999</v>
      </c>
      <c r="M9" s="98">
        <v>19.2</v>
      </c>
      <c r="N9" s="98">
        <v>11.2</v>
      </c>
      <c r="O9" s="98">
        <v>0.48</v>
      </c>
    </row>
    <row r="10" spans="1:15" ht="15.75" x14ac:dyDescent="0.25">
      <c r="A10" s="82" t="s">
        <v>105</v>
      </c>
      <c r="B10" s="56" t="s">
        <v>84</v>
      </c>
      <c r="C10" s="49">
        <v>100</v>
      </c>
      <c r="D10" s="58">
        <v>13.26</v>
      </c>
      <c r="E10" s="58">
        <v>11.23</v>
      </c>
      <c r="F10" s="58">
        <v>13.52</v>
      </c>
      <c r="G10" s="58">
        <v>185</v>
      </c>
      <c r="H10" s="98">
        <v>0.2</v>
      </c>
      <c r="I10" s="98">
        <v>0</v>
      </c>
      <c r="J10" s="98">
        <v>8.4499999999999993</v>
      </c>
      <c r="K10" s="98">
        <v>5782</v>
      </c>
      <c r="L10" s="98">
        <v>33.24</v>
      </c>
      <c r="M10" s="98">
        <v>239.3</v>
      </c>
      <c r="N10" s="98">
        <v>17.47</v>
      </c>
      <c r="O10" s="98">
        <v>5</v>
      </c>
    </row>
    <row r="11" spans="1:15" ht="15.75" x14ac:dyDescent="0.25">
      <c r="A11" s="88">
        <v>303</v>
      </c>
      <c r="B11" s="73" t="s">
        <v>85</v>
      </c>
      <c r="C11" s="74">
        <v>150</v>
      </c>
      <c r="D11" s="136">
        <v>4.58</v>
      </c>
      <c r="E11" s="136">
        <v>5</v>
      </c>
      <c r="F11" s="136">
        <v>20.5</v>
      </c>
      <c r="G11" s="136">
        <v>145.5</v>
      </c>
      <c r="H11" s="98">
        <v>0.12</v>
      </c>
      <c r="I11" s="98">
        <v>0.63</v>
      </c>
      <c r="J11" s="98">
        <v>0</v>
      </c>
      <c r="K11" s="98">
        <v>0</v>
      </c>
      <c r="L11" s="98">
        <v>8.44</v>
      </c>
      <c r="M11" s="98">
        <v>0</v>
      </c>
      <c r="N11" s="98">
        <v>0</v>
      </c>
      <c r="O11" s="98">
        <v>2.48</v>
      </c>
    </row>
    <row r="12" spans="1:15" ht="15.75" x14ac:dyDescent="0.25">
      <c r="A12" s="66">
        <v>386</v>
      </c>
      <c r="B12" s="56" t="s">
        <v>119</v>
      </c>
      <c r="C12" s="49">
        <v>200</v>
      </c>
      <c r="D12" s="101">
        <v>5.8</v>
      </c>
      <c r="E12" s="101">
        <v>5</v>
      </c>
      <c r="F12" s="137">
        <v>8</v>
      </c>
      <c r="G12" s="101">
        <v>100</v>
      </c>
      <c r="H12" s="98">
        <v>0.04</v>
      </c>
      <c r="I12" s="98">
        <v>0</v>
      </c>
      <c r="J12" s="98">
        <v>0.6</v>
      </c>
      <c r="K12" s="98">
        <v>0.08</v>
      </c>
      <c r="L12" s="98">
        <v>248</v>
      </c>
      <c r="M12" s="98">
        <v>184</v>
      </c>
      <c r="N12" s="98">
        <v>28</v>
      </c>
      <c r="O12" s="100">
        <v>0.2</v>
      </c>
    </row>
    <row r="13" spans="1:15" s="5" customFormat="1" ht="15.75" x14ac:dyDescent="0.25">
      <c r="A13" s="66">
        <v>573</v>
      </c>
      <c r="B13" s="56" t="s">
        <v>39</v>
      </c>
      <c r="C13" s="49">
        <v>40</v>
      </c>
      <c r="D13" s="101">
        <v>3.04</v>
      </c>
      <c r="E13" s="101">
        <v>0.32</v>
      </c>
      <c r="F13" s="101">
        <v>19.68</v>
      </c>
      <c r="G13" s="101">
        <v>93.6</v>
      </c>
      <c r="H13" s="98">
        <v>0.05</v>
      </c>
      <c r="I13" s="98">
        <v>0</v>
      </c>
      <c r="J13" s="98">
        <v>0</v>
      </c>
      <c r="K13" s="98">
        <v>0</v>
      </c>
      <c r="L13" s="98">
        <v>8</v>
      </c>
      <c r="M13" s="98">
        <v>26.06</v>
      </c>
      <c r="N13" s="98">
        <v>5.6</v>
      </c>
      <c r="O13" s="98">
        <v>0.45</v>
      </c>
    </row>
    <row r="14" spans="1:15" ht="15.75" x14ac:dyDescent="0.25">
      <c r="A14" s="64">
        <v>574</v>
      </c>
      <c r="B14" s="59" t="s">
        <v>82</v>
      </c>
      <c r="C14" s="60">
        <v>30</v>
      </c>
      <c r="D14" s="85">
        <v>2.4</v>
      </c>
      <c r="E14" s="85">
        <v>0.46</v>
      </c>
      <c r="F14" s="85">
        <v>12</v>
      </c>
      <c r="G14" s="85">
        <v>61.8</v>
      </c>
      <c r="H14" s="132">
        <v>7.0000000000000007E-2</v>
      </c>
      <c r="I14" s="132">
        <v>0</v>
      </c>
      <c r="J14" s="132">
        <v>0</v>
      </c>
      <c r="K14" s="132">
        <v>0</v>
      </c>
      <c r="L14" s="132">
        <v>9.9</v>
      </c>
      <c r="M14" s="132">
        <v>70.2</v>
      </c>
      <c r="N14" s="132">
        <v>19.8</v>
      </c>
      <c r="O14" s="132">
        <v>1.32</v>
      </c>
    </row>
    <row r="15" spans="1:15" ht="15.75" x14ac:dyDescent="0.25">
      <c r="A15" s="35"/>
      <c r="B15" s="18" t="s">
        <v>15</v>
      </c>
      <c r="C15" s="130">
        <f>SUM(C9:C14)</f>
        <v>600</v>
      </c>
      <c r="D15" s="130">
        <f>SUM(D9:D14)</f>
        <v>29.72</v>
      </c>
      <c r="E15" s="130">
        <f t="shared" ref="E15:N15" si="0">SUM(E9:E14)</f>
        <v>22.090000000000003</v>
      </c>
      <c r="F15" s="130">
        <f t="shared" si="0"/>
        <v>75.06</v>
      </c>
      <c r="G15" s="130">
        <f t="shared" si="0"/>
        <v>593.9</v>
      </c>
      <c r="H15" s="130">
        <f t="shared" si="0"/>
        <v>0.49999999999999994</v>
      </c>
      <c r="I15" s="130">
        <f t="shared" si="0"/>
        <v>0.63</v>
      </c>
      <c r="J15" s="130">
        <f t="shared" si="0"/>
        <v>11.85</v>
      </c>
      <c r="K15" s="130">
        <f t="shared" si="0"/>
        <v>5782.08</v>
      </c>
      <c r="L15" s="130">
        <f t="shared" si="0"/>
        <v>325.97999999999996</v>
      </c>
      <c r="M15" s="130">
        <f t="shared" si="0"/>
        <v>538.76</v>
      </c>
      <c r="N15" s="130">
        <f t="shared" si="0"/>
        <v>82.070000000000007</v>
      </c>
      <c r="O15" s="130">
        <f t="shared" ref="O15" si="1">SUM(O9:O14)</f>
        <v>9.93</v>
      </c>
    </row>
    <row r="16" spans="1:15" s="5" customFormat="1" ht="18.75" x14ac:dyDescent="0.3">
      <c r="A16" s="41"/>
      <c r="B16" s="16" t="s">
        <v>31</v>
      </c>
      <c r="C16" s="33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</row>
    <row r="17" spans="1:15" s="5" customFormat="1" ht="15.75" x14ac:dyDescent="0.25">
      <c r="A17" s="64" t="s">
        <v>77</v>
      </c>
      <c r="B17" s="148" t="s">
        <v>20</v>
      </c>
      <c r="C17" s="60">
        <v>60</v>
      </c>
      <c r="D17" s="85">
        <v>0.6</v>
      </c>
      <c r="E17" s="85">
        <v>4.2</v>
      </c>
      <c r="F17" s="85">
        <v>4.2</v>
      </c>
      <c r="G17" s="85">
        <v>57</v>
      </c>
      <c r="H17" s="98">
        <v>2.3E-2</v>
      </c>
      <c r="I17" s="98">
        <v>2.3E-2</v>
      </c>
      <c r="J17" s="98">
        <v>2.8</v>
      </c>
      <c r="K17" s="98">
        <v>0</v>
      </c>
      <c r="L17" s="98">
        <v>54.55</v>
      </c>
      <c r="M17" s="98">
        <v>0</v>
      </c>
      <c r="N17" s="98">
        <v>0</v>
      </c>
      <c r="O17" s="98">
        <v>0.44</v>
      </c>
    </row>
    <row r="18" spans="1:15" s="5" customFormat="1" ht="15.75" x14ac:dyDescent="0.25">
      <c r="A18" s="64">
        <v>101</v>
      </c>
      <c r="B18" s="59" t="s">
        <v>120</v>
      </c>
      <c r="C18" s="60">
        <v>200</v>
      </c>
      <c r="D18" s="85">
        <v>1.58</v>
      </c>
      <c r="E18" s="85">
        <v>2.1800000000000002</v>
      </c>
      <c r="F18" s="85">
        <v>9.69</v>
      </c>
      <c r="G18" s="85">
        <v>68.599999999999994</v>
      </c>
      <c r="H18" s="98">
        <v>7.1999999999999995E-2</v>
      </c>
      <c r="I18" s="98">
        <v>4.3999999999999997E-2</v>
      </c>
      <c r="J18" s="98">
        <v>6.6</v>
      </c>
      <c r="K18" s="98">
        <v>0</v>
      </c>
      <c r="L18" s="98">
        <v>21.36</v>
      </c>
      <c r="M18" s="98">
        <v>0</v>
      </c>
      <c r="N18" s="98">
        <v>0</v>
      </c>
      <c r="O18" s="98">
        <v>0.7</v>
      </c>
    </row>
    <row r="19" spans="1:15" s="5" customFormat="1" ht="15.75" x14ac:dyDescent="0.25">
      <c r="A19" s="89">
        <v>307</v>
      </c>
      <c r="B19" s="75" t="s">
        <v>86</v>
      </c>
      <c r="C19" s="76">
        <v>95</v>
      </c>
      <c r="D19" s="138">
        <v>11.22</v>
      </c>
      <c r="E19" s="139">
        <v>13.35</v>
      </c>
      <c r="F19" s="139">
        <v>13.8</v>
      </c>
      <c r="G19" s="139">
        <v>221.1</v>
      </c>
      <c r="H19" s="98">
        <v>7.0000000000000007E-2</v>
      </c>
      <c r="I19" s="98">
        <v>0.14000000000000001</v>
      </c>
      <c r="J19" s="98">
        <v>0.56999999999999995</v>
      </c>
      <c r="K19" s="98">
        <v>0</v>
      </c>
      <c r="L19" s="98">
        <v>64.150000000000006</v>
      </c>
      <c r="M19" s="98">
        <v>0</v>
      </c>
      <c r="N19" s="98">
        <v>0</v>
      </c>
      <c r="O19" s="98">
        <v>1.28</v>
      </c>
    </row>
    <row r="20" spans="1:15" s="5" customFormat="1" ht="15.75" x14ac:dyDescent="0.25">
      <c r="A20" s="64">
        <v>309</v>
      </c>
      <c r="B20" s="59" t="s">
        <v>69</v>
      </c>
      <c r="C20" s="60">
        <v>150</v>
      </c>
      <c r="D20" s="85">
        <v>5.52</v>
      </c>
      <c r="E20" s="85">
        <v>4.5199999999999996</v>
      </c>
      <c r="F20" s="85">
        <v>26.45</v>
      </c>
      <c r="G20" s="85">
        <v>168.45</v>
      </c>
      <c r="H20" s="98">
        <v>0.06</v>
      </c>
      <c r="I20" s="98">
        <v>0.03</v>
      </c>
      <c r="J20" s="98">
        <v>0</v>
      </c>
      <c r="K20" s="98">
        <v>0</v>
      </c>
      <c r="L20" s="98">
        <v>4.8600000000000003</v>
      </c>
      <c r="M20" s="98">
        <v>0</v>
      </c>
      <c r="N20" s="98">
        <v>0</v>
      </c>
      <c r="O20" s="98">
        <v>1.1100000000000001</v>
      </c>
    </row>
    <row r="21" spans="1:15" s="5" customFormat="1" ht="15.75" x14ac:dyDescent="0.25">
      <c r="A21" s="64">
        <v>349</v>
      </c>
      <c r="B21" s="77" t="s">
        <v>41</v>
      </c>
      <c r="C21" s="60">
        <v>200</v>
      </c>
      <c r="D21" s="85">
        <v>0.6</v>
      </c>
      <c r="E21" s="85">
        <v>0.1</v>
      </c>
      <c r="F21" s="85">
        <v>32.01</v>
      </c>
      <c r="G21" s="85">
        <v>138.19999999999999</v>
      </c>
      <c r="H21" s="98">
        <v>1.6E-2</v>
      </c>
      <c r="I21" s="98">
        <v>0</v>
      </c>
      <c r="J21" s="98">
        <v>0.7</v>
      </c>
      <c r="K21" s="98">
        <v>0</v>
      </c>
      <c r="L21" s="98">
        <v>32.4</v>
      </c>
      <c r="M21" s="98">
        <v>0</v>
      </c>
      <c r="N21" s="98">
        <v>17.399999999999999</v>
      </c>
      <c r="O21" s="98">
        <v>0.7</v>
      </c>
    </row>
    <row r="22" spans="1:15" s="5" customFormat="1" ht="15.75" x14ac:dyDescent="0.25">
      <c r="A22" s="83">
        <v>573</v>
      </c>
      <c r="B22" s="56" t="s">
        <v>39</v>
      </c>
      <c r="C22" s="49">
        <v>40</v>
      </c>
      <c r="D22" s="85">
        <v>3.04</v>
      </c>
      <c r="E22" s="85">
        <v>0.32</v>
      </c>
      <c r="F22" s="85">
        <v>19.68</v>
      </c>
      <c r="G22" s="85">
        <v>93.6</v>
      </c>
      <c r="H22" s="98">
        <v>0.05</v>
      </c>
      <c r="I22" s="98">
        <v>0</v>
      </c>
      <c r="J22" s="98">
        <v>0</v>
      </c>
      <c r="K22" s="98">
        <v>0</v>
      </c>
      <c r="L22" s="98">
        <v>8</v>
      </c>
      <c r="M22" s="98">
        <v>26.06</v>
      </c>
      <c r="N22" s="98">
        <v>5.6</v>
      </c>
      <c r="O22" s="98">
        <v>0.45</v>
      </c>
    </row>
    <row r="23" spans="1:15" s="5" customFormat="1" ht="15.75" x14ac:dyDescent="0.25">
      <c r="A23" s="65">
        <v>574</v>
      </c>
      <c r="B23" s="59" t="s">
        <v>82</v>
      </c>
      <c r="C23" s="60">
        <v>25</v>
      </c>
      <c r="D23" s="85">
        <v>2</v>
      </c>
      <c r="E23" s="85">
        <v>0.38</v>
      </c>
      <c r="F23" s="85">
        <v>10</v>
      </c>
      <c r="G23" s="85">
        <v>51.5</v>
      </c>
      <c r="H23" s="98">
        <v>0.06</v>
      </c>
      <c r="I23" s="98">
        <v>0</v>
      </c>
      <c r="J23" s="98">
        <v>0</v>
      </c>
      <c r="K23" s="98">
        <v>0</v>
      </c>
      <c r="L23" s="98">
        <v>8.25</v>
      </c>
      <c r="M23" s="98">
        <v>58.5</v>
      </c>
      <c r="N23" s="98">
        <v>16.5</v>
      </c>
      <c r="O23" s="98">
        <v>1.1000000000000001</v>
      </c>
    </row>
    <row r="24" spans="1:15" s="5" customFormat="1" ht="15.75" x14ac:dyDescent="0.25">
      <c r="A24" s="65">
        <v>338</v>
      </c>
      <c r="B24" s="59" t="s">
        <v>71</v>
      </c>
      <c r="C24" s="49">
        <v>100</v>
      </c>
      <c r="D24" s="101">
        <v>0.4</v>
      </c>
      <c r="E24" s="101">
        <v>0.4</v>
      </c>
      <c r="F24" s="101">
        <v>9.8000000000000007</v>
      </c>
      <c r="G24" s="101">
        <v>47</v>
      </c>
      <c r="H24" s="98">
        <v>0.03</v>
      </c>
      <c r="I24" s="98">
        <v>0</v>
      </c>
      <c r="J24" s="98">
        <v>0</v>
      </c>
      <c r="K24" s="98">
        <v>10</v>
      </c>
      <c r="L24" s="98">
        <v>16</v>
      </c>
      <c r="M24" s="98">
        <v>11</v>
      </c>
      <c r="N24" s="98">
        <v>9</v>
      </c>
      <c r="O24" s="98">
        <v>2.2000000000000002</v>
      </c>
    </row>
    <row r="25" spans="1:15" s="5" customFormat="1" ht="15.75" x14ac:dyDescent="0.25">
      <c r="A25" s="17"/>
      <c r="B25" s="18" t="s">
        <v>15</v>
      </c>
      <c r="C25" s="130">
        <f t="shared" ref="C25:O25" si="2">SUM(C17:C24)</f>
        <v>870</v>
      </c>
      <c r="D25" s="130">
        <f t="shared" si="2"/>
        <v>24.96</v>
      </c>
      <c r="E25" s="130">
        <f t="shared" si="2"/>
        <v>25.45</v>
      </c>
      <c r="F25" s="130">
        <f t="shared" si="2"/>
        <v>125.63000000000001</v>
      </c>
      <c r="G25" s="130">
        <f t="shared" si="2"/>
        <v>845.44999999999993</v>
      </c>
      <c r="H25" s="130">
        <f t="shared" si="2"/>
        <v>0.38100000000000001</v>
      </c>
      <c r="I25" s="130">
        <f t="shared" si="2"/>
        <v>0.23700000000000002</v>
      </c>
      <c r="J25" s="130">
        <f t="shared" si="2"/>
        <v>10.669999999999998</v>
      </c>
      <c r="K25" s="130">
        <f t="shared" si="2"/>
        <v>10</v>
      </c>
      <c r="L25" s="130">
        <f t="shared" si="2"/>
        <v>209.57000000000002</v>
      </c>
      <c r="M25" s="130">
        <f t="shared" si="2"/>
        <v>95.56</v>
      </c>
      <c r="N25" s="130">
        <f t="shared" si="2"/>
        <v>48.5</v>
      </c>
      <c r="O25" s="130">
        <f t="shared" si="2"/>
        <v>7.9800000000000013</v>
      </c>
    </row>
    <row r="26" spans="1:15" ht="18.75" x14ac:dyDescent="0.3">
      <c r="A26" s="6"/>
      <c r="B26" s="16" t="s">
        <v>16</v>
      </c>
      <c r="C26" s="140">
        <f t="shared" ref="C26:O26" si="3">C15+C25</f>
        <v>1470</v>
      </c>
      <c r="D26" s="140">
        <f t="shared" si="3"/>
        <v>54.68</v>
      </c>
      <c r="E26" s="140">
        <f t="shared" si="3"/>
        <v>47.540000000000006</v>
      </c>
      <c r="F26" s="140">
        <f t="shared" si="3"/>
        <v>200.69</v>
      </c>
      <c r="G26" s="140">
        <f t="shared" si="3"/>
        <v>1439.35</v>
      </c>
      <c r="H26" s="140">
        <f t="shared" si="3"/>
        <v>0.88100000000000001</v>
      </c>
      <c r="I26" s="140">
        <f t="shared" si="3"/>
        <v>0.86699999999999999</v>
      </c>
      <c r="J26" s="140">
        <f t="shared" si="3"/>
        <v>22.519999999999996</v>
      </c>
      <c r="K26" s="140">
        <f t="shared" si="3"/>
        <v>5792.08</v>
      </c>
      <c r="L26" s="140">
        <f t="shared" si="3"/>
        <v>535.54999999999995</v>
      </c>
      <c r="M26" s="140">
        <f t="shared" si="3"/>
        <v>634.31999999999994</v>
      </c>
      <c r="N26" s="140">
        <f t="shared" si="3"/>
        <v>130.57</v>
      </c>
      <c r="O26" s="140">
        <f t="shared" si="3"/>
        <v>17.91</v>
      </c>
    </row>
    <row r="27" spans="1:15" x14ac:dyDescent="0.25">
      <c r="A27" s="5"/>
      <c r="B27" s="5"/>
      <c r="C27" s="5"/>
      <c r="D27" s="5"/>
      <c r="E27" s="5"/>
      <c r="F27" s="5"/>
      <c r="G27" s="5"/>
      <c r="H27" s="5"/>
      <c r="J27" s="5"/>
      <c r="K27" s="5"/>
      <c r="L27" s="5"/>
      <c r="M27" s="5"/>
    </row>
    <row r="29" spans="1:15" x14ac:dyDescent="0.25">
      <c r="B29" s="29"/>
    </row>
  </sheetData>
  <mergeCells count="3">
    <mergeCell ref="D7:F7"/>
    <mergeCell ref="H7:K7"/>
    <mergeCell ref="L7:O7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день.</vt:lpstr>
      <vt:lpstr>6 день</vt:lpstr>
      <vt:lpstr>7 день</vt:lpstr>
      <vt:lpstr>8 день</vt:lpstr>
      <vt:lpstr>9 день</vt:lpstr>
      <vt:lpstr>10 день</vt:lpstr>
      <vt:lpstr>'5 день.'!Область_печати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77727</cp:lastModifiedBy>
  <cp:lastPrinted>2024-08-19T06:17:35Z</cp:lastPrinted>
  <dcterms:created xsi:type="dcterms:W3CDTF">2018-02-26T10:56:49Z</dcterms:created>
  <dcterms:modified xsi:type="dcterms:W3CDTF">2024-09-25T05:32:32Z</dcterms:modified>
</cp:coreProperties>
</file>