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8196" tabRatio="956"/>
  </bookViews>
  <sheets>
    <sheet name="Солен" sheetId="28" r:id="rId1"/>
  </sheets>
  <calcPr calcId="125725"/>
</workbook>
</file>

<file path=xl/calcChain.xml><?xml version="1.0" encoding="utf-8"?>
<calcChain xmlns="http://schemas.openxmlformats.org/spreadsheetml/2006/main">
  <c r="F66" i="28"/>
  <c r="F70"/>
  <c r="F68" s="1"/>
  <c r="F95"/>
  <c r="F96"/>
  <c r="G144"/>
  <c r="G142" s="1"/>
  <c r="F30"/>
  <c r="F94"/>
  <c r="F65"/>
  <c r="F115"/>
  <c r="F50"/>
  <c r="G171"/>
  <c r="G165" s="1"/>
  <c r="G158"/>
  <c r="F121"/>
  <c r="F118" s="1"/>
  <c r="F87"/>
  <c r="F85" s="1"/>
  <c r="F45"/>
  <c r="F34"/>
  <c r="I32"/>
  <c r="H32"/>
  <c r="G32"/>
  <c r="D8"/>
  <c r="C13" s="1"/>
  <c r="F44"/>
  <c r="G155"/>
  <c r="G153" s="1"/>
  <c r="F110"/>
  <c r="F49"/>
  <c r="F117"/>
  <c r="G151" l="1"/>
  <c r="G149" s="1"/>
  <c r="G147" s="1"/>
  <c r="F47"/>
  <c r="A186"/>
  <c r="F92"/>
  <c r="G143"/>
  <c r="F83"/>
  <c r="F63"/>
  <c r="F107"/>
  <c r="F42" l="1"/>
  <c r="F40" s="1"/>
  <c r="F32" s="1"/>
  <c r="F61"/>
  <c r="G138"/>
  <c r="L139" s="1"/>
  <c r="G175"/>
  <c r="G176" s="1"/>
  <c r="L138" l="1"/>
</calcChain>
</file>

<file path=xl/sharedStrings.xml><?xml version="1.0" encoding="utf-8"?>
<sst xmlns="http://schemas.openxmlformats.org/spreadsheetml/2006/main" count="370" uniqueCount="181">
  <si>
    <t>Наименование показателя</t>
  </si>
  <si>
    <t>Код строки</t>
  </si>
  <si>
    <r>
      <t>Код по бюджетной классификации Российской Федерации</t>
    </r>
    <r>
      <rPr>
        <vertAlign val="superscript"/>
        <sz val="10"/>
        <color theme="1"/>
        <rFont val="Arial"/>
        <family val="2"/>
        <charset val="204"/>
      </rPr>
      <t>3</t>
    </r>
  </si>
  <si>
    <t>Аналитический</t>
  </si>
  <si>
    <r>
      <t>код</t>
    </r>
    <r>
      <rPr>
        <vertAlign val="superscript"/>
        <sz val="10"/>
        <color theme="1"/>
        <rFont val="Arial"/>
        <family val="2"/>
        <charset val="204"/>
      </rPr>
      <t>4</t>
    </r>
  </si>
  <si>
    <t>Сумма</t>
  </si>
  <si>
    <t>за пределами планового периода</t>
  </si>
  <si>
    <r>
      <t>Остаток средств на начало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</si>
  <si>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х</t>
  </si>
  <si>
    <r>
      <t>Остаток средств на конец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</si>
  <si>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Доходы, всего:</t>
  </si>
  <si>
    <t>в том числе:</t>
  </si>
  <si>
    <t>доходы от собственности, всего</t>
  </si>
  <si>
    <t xml:space="preserve">                                                                                    ______________________________________________</t>
  </si>
  <si>
    <t xml:space="preserve">                                                                                    (наименование органа - учредителя (учреждения)</t>
  </si>
  <si>
    <t xml:space="preserve">                                                                                                                   │    Коды    │</t>
  </si>
  <si>
    <t>Раздел 1. Поступления и выплаты</t>
  </si>
  <si>
    <r>
      <t>Аналитический код</t>
    </r>
    <r>
      <rPr>
        <vertAlign val="superscript"/>
        <sz val="10"/>
        <color theme="1"/>
        <rFont val="Arial"/>
        <family val="2"/>
        <charset val="204"/>
      </rPr>
      <t>4</t>
    </r>
  </si>
  <si>
    <t>доходы от оказания услуг, работ, компенсации затрат учреждений, всего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</si>
  <si>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</si>
  <si>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</si>
  <si>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</si>
  <si>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</si>
  <si>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прочие доходы, всего</t>
  </si>
  <si>
    <t>целевые субсидии</t>
  </si>
  <si>
    <t>субсидии на осуществление капитальных вложений</t>
  </si>
  <si>
    <t>доходы от операций с активами, всего</t>
  </si>
  <si>
    <r>
      <t>прочие поступления, всего</t>
    </r>
    <r>
      <rPr>
        <vertAlign val="superscript"/>
        <sz val="10"/>
        <color theme="1"/>
        <rFont val="Arial"/>
        <family val="2"/>
        <charset val="204"/>
      </rPr>
      <t>6</t>
    </r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</si>
  <si>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</si>
  <si>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</si>
  <si>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</t>
  </si>
  <si>
    <t>на выплаты персоналу, всего</t>
  </si>
  <si>
    <t>оплата труда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</si>
  <si>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</si>
  <si>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</si>
  <si>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</si>
  <si>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выплаты по оплате труда</t>
  </si>
  <si>
    <t>на иные выплаты работникам</t>
  </si>
  <si>
    <t>денежное довольствие военнослужащих и сотрудников, имеющих специальные звания</t>
  </si>
  <si>
    <t>иные выплаты военнослужащим и сотрудникам, имеющим специальные звания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</si>
  <si>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</si>
  <si>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на оплату труда стажеров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</si>
  <si>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</si>
  <si>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</si>
  <si>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</si>
  <si>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</si>
  <si>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</si>
  <si>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социальное обеспечение детей-сирот и детей, оставшихся без попечения родителей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</si>
  <si>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</si>
  <si>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</si>
  <si>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</si>
  <si>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</si>
  <si>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</si>
  <si>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другим организациям и физическим лицам</t>
  </si>
  <si>
    <t>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</si>
  <si>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</si>
  <si>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</si>
  <si>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</si>
  <si>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r>
      <t>расходы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7</t>
    </r>
  </si>
  <si>
    <t>закупку товаров, работ, услуг в целях капитального ремонта государственного (муниципального) имущества</t>
  </si>
  <si>
    <t>прочую закупку товаров, работ и услуг, всего</t>
  </si>
  <si>
    <t>капитальные вложения в объекты государственной (муниципальной) собственности, всего</t>
  </si>
  <si>
    <t>приобретение объектов недвижимого имущества государственными (муниципальными) учреждениями</t>
  </si>
  <si>
    <t>строительство (реконструкция) объектов недвижимого имущества государственными (муниципальными) учреждениями</t>
  </si>
  <si>
    <r>
      <t>Выплаты, уменьшающие доход, всего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</si>
  <si>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прибыль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</si>
  <si>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добавленную стоимость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</si>
  <si>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налоги, уменьшающие доход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</si>
  <si>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выплаты, всего</t>
    </r>
    <r>
      <rPr>
        <vertAlign val="superscript"/>
        <sz val="10"/>
        <color theme="1"/>
        <rFont val="Arial"/>
        <family val="2"/>
        <charset val="204"/>
      </rPr>
      <t>9</t>
    </r>
  </si>
  <si>
    <t>возврат в бюджет средств субсидии</t>
  </si>
  <si>
    <r>
      <t>Раздел 2. Сведения по выплатам на закупки товаров, работ, услуг</t>
    </r>
    <r>
      <rPr>
        <b/>
        <u/>
        <vertAlign val="superscript"/>
        <sz val="12"/>
        <color theme="1"/>
        <rFont val="Arial"/>
        <family val="2"/>
        <charset val="204"/>
      </rPr>
      <t>10</t>
    </r>
  </si>
  <si>
    <t>№ п/п</t>
  </si>
  <si>
    <t>Коды строк</t>
  </si>
  <si>
    <t>Год начала закупки</t>
  </si>
  <si>
    <r>
      <t>Выплаты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11</t>
    </r>
  </si>
  <si>
    <t>1.1.</t>
  </si>
  <si>
    <r>
      <t>по контрактам (договорам), заключенным до начала текущего финансового года без применения норм Федерального закона от 5 апреля 2013 г. № 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 14, ст. 1652; 2018, № 32, ст. 5104) (далее - Федеральный закон № 44-ФЗ) и Федерального закона от 18 июля 2011 г. № 223-ФЗ "О закупках товаров, работ, услуг отдельными видами юридических лиц" (Собрание законодательства Российской Федерации, 2011, № 30, ст. 4571; 2018, № 32, ст. 5135) (далее - Федеральный закон № 223-ФЗ)</t>
    </r>
    <r>
      <rPr>
        <vertAlign val="superscript"/>
        <sz val="10"/>
        <color theme="1"/>
        <rFont val="Arial"/>
        <family val="2"/>
        <charset val="204"/>
      </rPr>
      <t>12</t>
    </r>
  </si>
  <si>
    <t>1.2.</t>
  </si>
  <si>
    <r>
      <t>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12</t>
    </r>
  </si>
  <si>
    <t>1.3.</t>
  </si>
  <si>
    <r>
      <t>по контрактам (договорам), заключенным до начала текущего финансового года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</si>
  <si>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1.4.</t>
  </si>
  <si>
    <r>
      <t>по контрактам (договорам), планируемым к заключению в соответствующем финансовом году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</si>
  <si>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за счет субсидий, предоставляемых на финансовое обеспечение выполнения государственного (муниципального) задания</t>
  </si>
  <si>
    <t>1.4.1.1.</t>
  </si>
  <si>
    <t>в соответствии с Федеральным законом № 44-ФЗ</t>
  </si>
  <si>
    <t>1.4.1.2.</t>
  </si>
  <si>
    <r>
      <t>в соответствии с Федеральным законом № 223-ФЗ</t>
    </r>
    <r>
      <rPr>
        <vertAlign val="superscript"/>
        <sz val="10"/>
        <color theme="1"/>
        <rFont val="Arial"/>
        <family val="2"/>
        <charset val="204"/>
      </rPr>
      <t>14</t>
    </r>
  </si>
  <si>
    <t>1.4.2.</t>
  </si>
  <si>
    <t>за счет субсидий, предоставляемых в соответствии с абзацем вторым пункта 1 статьи 78.1 Бюджетного кодекса Российской Федерации</t>
  </si>
  <si>
    <t>1.4.2.1</t>
  </si>
  <si>
    <t>1.4.2.2.</t>
  </si>
  <si>
    <t>1.4.3.</t>
  </si>
  <si>
    <r>
      <t>за счет субсидий, предоставляемых на осуществление капитальных вложений</t>
    </r>
    <r>
      <rPr>
        <vertAlign val="superscript"/>
        <sz val="10"/>
        <color theme="1"/>
        <rFont val="Arial"/>
        <family val="2"/>
        <charset val="204"/>
      </rPr>
      <t>15</t>
    </r>
  </si>
  <si>
    <t>1.4.4.</t>
  </si>
  <si>
    <t>за счет средств обязательного медицинского страхования</t>
  </si>
  <si>
    <t>1.4.4.1.</t>
  </si>
  <si>
    <t>1.4.4.2.</t>
  </si>
  <si>
    <t>1.4.5.</t>
  </si>
  <si>
    <t>за счет прочих источников финансового обеспечения</t>
  </si>
  <si>
    <t>1.4.5.2.</t>
  </si>
  <si>
    <t>в соответствии с Федеральным законом № 223-ФЗ</t>
  </si>
  <si>
    <t>2.</t>
  </si>
  <si>
    <r>
      <t>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</t>
    </r>
    <r>
      <rPr>
        <vertAlign val="superscript"/>
        <sz val="10"/>
        <color theme="1"/>
        <rFont val="Arial"/>
        <family val="2"/>
        <charset val="204"/>
      </rPr>
      <t>16</t>
    </r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</si>
  <si>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</si>
  <si>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</si>
  <si>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№ 223-ФЗ, по соответствующему году закупки</t>
  </si>
  <si>
    <t>Руководитель учреждения</t>
  </si>
  <si>
    <t xml:space="preserve">                                   (должность)              (подпись)          (расшифровка подписи)</t>
  </si>
  <si>
    <t>в том числе: арендная плата</t>
  </si>
  <si>
    <t>доходы от оказания услуг, работ, компенсации затрат учреждений</t>
  </si>
  <si>
    <t>КФО2</t>
  </si>
  <si>
    <t>КФО4</t>
  </si>
  <si>
    <t>КФО6</t>
  </si>
  <si>
    <t>1.4.1</t>
  </si>
  <si>
    <t>КФО5+6</t>
  </si>
  <si>
    <t xml:space="preserve">Начальник  управления образования,молодежи и спорта  </t>
  </si>
  <si>
    <t xml:space="preserve">Управление образования,молодежи и спорта Джанкойского района </t>
  </si>
  <si>
    <t xml:space="preserve">   </t>
  </si>
  <si>
    <t>Утверждаю</t>
  </si>
  <si>
    <t xml:space="preserve">                                                                                                    </t>
  </si>
  <si>
    <t>(уполномоченное лицо учреждения) __Директор_____ ________________________ _________________________</t>
  </si>
  <si>
    <t xml:space="preserve">                     (должность)       (фамилия, инициалы)           </t>
  </si>
  <si>
    <r>
      <t xml:space="preserve">Гл.бухгалтер      _________________       </t>
    </r>
    <r>
      <rPr>
        <u/>
        <sz val="10"/>
        <color theme="1"/>
        <rFont val="Courier New"/>
        <family val="3"/>
        <charset val="204"/>
      </rPr>
      <t>Попович А.С.</t>
    </r>
  </si>
  <si>
    <t xml:space="preserve">                                                                                             "24"_декабря__2020_г.</t>
  </si>
  <si>
    <t xml:space="preserve">   Коды    </t>
  </si>
  <si>
    <t>Дата</t>
  </si>
  <si>
    <t xml:space="preserve"> глава по БК</t>
  </si>
  <si>
    <t xml:space="preserve"> функции и полномочия                                                                                  </t>
  </si>
  <si>
    <t xml:space="preserve">                                                                                          </t>
  </si>
  <si>
    <t>ИНН</t>
  </si>
  <si>
    <t>КПП</t>
  </si>
  <si>
    <t>по ОКЕИ</t>
  </si>
  <si>
    <t xml:space="preserve"> Единица измерения: руб                                                                                    </t>
  </si>
  <si>
    <t xml:space="preserve">                                                                                                                   </t>
  </si>
  <si>
    <t xml:space="preserve"> Орган, осуществляющий                                                                                             </t>
  </si>
  <si>
    <t xml:space="preserve">                                               Джанкойского района                                                                   </t>
  </si>
  <si>
    <r>
      <t xml:space="preserve"> учредителя             </t>
    </r>
    <r>
      <rPr>
        <b/>
        <sz val="11"/>
        <color theme="1"/>
        <rFont val="Courier New"/>
        <family val="3"/>
        <charset val="204"/>
      </rPr>
      <t xml:space="preserve">Управление образования,молодежи и спорта администрации </t>
    </r>
    <r>
      <rPr>
        <sz val="10"/>
        <color theme="1"/>
        <rFont val="Courier New"/>
        <family val="3"/>
        <charset val="204"/>
      </rPr>
      <t xml:space="preserve">                   </t>
    </r>
  </si>
  <si>
    <t xml:space="preserve">         по Сводному реестру</t>
  </si>
  <si>
    <t xml:space="preserve">                                                                                   </t>
  </si>
  <si>
    <t xml:space="preserve">                                                                            (подпись)        (расшифровка подписи)</t>
  </si>
  <si>
    <t>(наименование должности уполномоченного лица)</t>
  </si>
  <si>
    <t>от</t>
  </si>
  <si>
    <t>Муниципальное общеобразовательное учреждение</t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</si>
  <si>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"Соленоозерная школа имени Степана Куца"  </t>
    </r>
    <r>
      <rPr>
        <sz val="10"/>
        <color theme="1"/>
        <rFont val="Courier New"/>
        <family val="3"/>
        <charset val="204"/>
      </rPr>
      <t xml:space="preserve">                </t>
    </r>
  </si>
  <si>
    <t>26500.1</t>
  </si>
  <si>
    <t>2.1</t>
  </si>
  <si>
    <t>Код бюджетной классификации Российской  Федерации</t>
  </si>
  <si>
    <t>4.1</t>
  </si>
  <si>
    <t>1.3.1</t>
  </si>
  <si>
    <t>1.3.2</t>
  </si>
  <si>
    <t>26310.1</t>
  </si>
  <si>
    <t>в том числе: в соответствии с Федеральным законом № 44-ФЗ</t>
  </si>
  <si>
    <t>26430.1</t>
  </si>
  <si>
    <t>26421.1</t>
  </si>
  <si>
    <t>0000000000</t>
  </si>
  <si>
    <t>расходы на выплаты военнослужащим и сотрудникам, имеющим специальные звания, зависящие от размера денежного довольствия</t>
  </si>
  <si>
    <t>гранты, предоставляемые бюджетным учреждениям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</si>
  <si>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</si>
  <si>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</si>
  <si>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t>закупку научно-исследовательских, опытно-конструкторских работ и технологических работ</t>
  </si>
  <si>
    <t xml:space="preserve"> закупку товаров, работ и услуг в целях создания, развития, эксплуатации и вывода из эксплуатации госцдарственных информационных систем</t>
  </si>
  <si>
    <t>закупку энергетических ресурсов</t>
  </si>
  <si>
    <t>из них:объекты кап.строительства,финансируемые из Федерального бюджета</t>
  </si>
  <si>
    <t>26310.2</t>
  </si>
  <si>
    <t>Уникальный код</t>
  </si>
  <si>
    <t>4.2</t>
  </si>
  <si>
    <t>26430.2</t>
  </si>
  <si>
    <t>26451.2</t>
  </si>
  <si>
    <t>1.3.1.1</t>
  </si>
  <si>
    <t>1.3.1.2</t>
  </si>
  <si>
    <t>1.4.3.1</t>
  </si>
  <si>
    <t>1.4.3.2</t>
  </si>
  <si>
    <t>1.4.5.1</t>
  </si>
  <si>
    <t>1.4.5.1.1</t>
  </si>
  <si>
    <t>1.4.5.1.2</t>
  </si>
  <si>
    <t>на 2026 г. второй год планового периода</t>
  </si>
  <si>
    <t>на 2025 г. первый год планового периода</t>
  </si>
  <si>
    <t xml:space="preserve">                               План финансово-хозяйственной деятельности на 2024_ г. </t>
  </si>
  <si>
    <t>на 2024 г. текущий финансовый год</t>
  </si>
  <si>
    <t>А.В.Приходько</t>
  </si>
</sst>
</file>

<file path=xl/styles.xml><?xml version="1.0" encoding="utf-8"?>
<styleSheet xmlns="http://schemas.openxmlformats.org/spreadsheetml/2006/main">
  <numFmts count="1">
    <numFmt numFmtId="165" formatCode="_-* #,##0.00_р_._-;\-* #,##0.00_р_._-;_-* &quot;-&quot;??_р_._-;_-@_-"/>
  </numFmts>
  <fonts count="23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sz val="10"/>
      <color theme="1"/>
      <name val="Courier New"/>
      <family val="3"/>
      <charset val="204"/>
    </font>
    <font>
      <b/>
      <u/>
      <sz val="12"/>
      <color theme="1"/>
      <name val="Arial"/>
      <family val="2"/>
      <charset val="204"/>
    </font>
    <font>
      <b/>
      <u/>
      <vertAlign val="superscript"/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9"/>
      <color theme="1"/>
      <name val="Courier New"/>
      <family val="3"/>
      <charset val="204"/>
    </font>
    <font>
      <sz val="9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Courier New"/>
      <family val="3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ourier New"/>
      <family val="3"/>
      <charset val="204"/>
    </font>
    <font>
      <u/>
      <sz val="10"/>
      <color theme="1"/>
      <name val="Courier New"/>
      <family val="3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0" fillId="0" borderId="0"/>
    <xf numFmtId="0" fontId="7" fillId="0" borderId="0"/>
    <xf numFmtId="0" fontId="22" fillId="0" borderId="0"/>
    <xf numFmtId="0" fontId="6" fillId="0" borderId="0"/>
    <xf numFmtId="0" fontId="21" fillId="0" borderId="0"/>
    <xf numFmtId="165" fontId="6" fillId="0" borderId="0" applyFont="0" applyFill="0" applyBorder="0" applyAlignment="0" applyProtection="0"/>
  </cellStyleXfs>
  <cellXfs count="78">
    <xf numFmtId="0" fontId="0" fillId="0" borderId="0" xfId="0"/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justify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0" fillId="0" borderId="11" xfId="0" applyBorder="1"/>
    <xf numFmtId="4" fontId="0" fillId="0" borderId="0" xfId="0" applyNumberFormat="1"/>
    <xf numFmtId="2" fontId="0" fillId="0" borderId="0" xfId="0" applyNumberFormat="1"/>
    <xf numFmtId="2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left" vertical="top" wrapText="1"/>
    </xf>
    <xf numFmtId="2" fontId="1" fillId="4" borderId="2" xfId="0" applyNumberFormat="1" applyFont="1" applyFill="1" applyBorder="1" applyAlignment="1">
      <alignment horizontal="left" vertical="top" wrapText="1"/>
    </xf>
    <xf numFmtId="4" fontId="1" fillId="4" borderId="2" xfId="0" applyNumberFormat="1" applyFont="1" applyFill="1" applyBorder="1" applyAlignment="1">
      <alignment horizontal="left" vertical="top" wrapText="1"/>
    </xf>
    <xf numFmtId="4" fontId="1" fillId="3" borderId="2" xfId="0" applyNumberFormat="1" applyFont="1" applyFill="1" applyBorder="1" applyAlignment="1">
      <alignment horizontal="left" vertical="top" wrapText="1"/>
    </xf>
    <xf numFmtId="0" fontId="11" fillId="3" borderId="0" xfId="0" applyFont="1" applyFill="1"/>
    <xf numFmtId="0" fontId="12" fillId="0" borderId="0" xfId="0" applyFont="1"/>
    <xf numFmtId="0" fontId="12" fillId="0" borderId="0" xfId="0" applyFont="1" applyAlignment="1"/>
    <xf numFmtId="0" fontId="0" fillId="0" borderId="10" xfId="0" applyBorder="1"/>
    <xf numFmtId="0" fontId="13" fillId="0" borderId="10" xfId="0" applyFont="1" applyBorder="1"/>
    <xf numFmtId="0" fontId="14" fillId="0" borderId="10" xfId="0" applyFont="1" applyBorder="1" applyAlignment="1"/>
    <xf numFmtId="0" fontId="15" fillId="0" borderId="10" xfId="0" applyFont="1" applyBorder="1"/>
    <xf numFmtId="0" fontId="0" fillId="0" borderId="4" xfId="0" applyBorder="1"/>
    <xf numFmtId="0" fontId="17" fillId="0" borderId="4" xfId="0" applyFont="1" applyBorder="1"/>
    <xf numFmtId="0" fontId="0" fillId="0" borderId="0" xfId="0" applyBorder="1"/>
    <xf numFmtId="0" fontId="16" fillId="0" borderId="0" xfId="0" applyFont="1"/>
    <xf numFmtId="0" fontId="0" fillId="0" borderId="0" xfId="0" applyAlignment="1">
      <alignment horizontal="right"/>
    </xf>
    <xf numFmtId="14" fontId="0" fillId="0" borderId="11" xfId="0" applyNumberFormat="1" applyBorder="1"/>
    <xf numFmtId="4" fontId="1" fillId="2" borderId="2" xfId="0" applyNumberFormat="1" applyFont="1" applyFill="1" applyBorder="1" applyAlignment="1">
      <alignment horizontal="left" vertical="top" wrapText="1"/>
    </xf>
    <xf numFmtId="3" fontId="1" fillId="2" borderId="2" xfId="0" applyNumberFormat="1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20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8" fillId="0" borderId="11" xfId="0" applyFont="1" applyBorder="1"/>
    <xf numFmtId="1" fontId="1" fillId="2" borderId="2" xfId="0" applyNumberFormat="1" applyFont="1" applyFill="1" applyBorder="1" applyAlignment="1">
      <alignment horizontal="left" vertical="top" wrapText="1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9" fillId="0" borderId="0" xfId="0" applyFont="1" applyAlignment="1"/>
    <xf numFmtId="0" fontId="9" fillId="0" borderId="0" xfId="0" applyFont="1" applyAlignment="1">
      <alignment horizontal="right"/>
    </xf>
    <xf numFmtId="0" fontId="0" fillId="0" borderId="11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left" vertical="top" wrapText="1"/>
    </xf>
    <xf numFmtId="1" fontId="1" fillId="0" borderId="5" xfId="0" applyNumberFormat="1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center" vertical="top" wrapText="1"/>
    </xf>
    <xf numFmtId="1" fontId="1" fillId="3" borderId="2" xfId="0" applyNumberFormat="1" applyFont="1" applyFill="1" applyBorder="1" applyAlignment="1">
      <alignment horizontal="center" wrapText="1"/>
    </xf>
    <xf numFmtId="1" fontId="1" fillId="0" borderId="5" xfId="0" applyNumberFormat="1" applyFont="1" applyBorder="1" applyAlignment="1">
      <alignment horizontal="center" vertical="top" wrapText="1"/>
    </xf>
    <xf numFmtId="1" fontId="1" fillId="3" borderId="2" xfId="0" applyNumberFormat="1" applyFont="1" applyFill="1" applyBorder="1" applyAlignment="1">
      <alignment horizontal="center" vertical="top" wrapText="1"/>
    </xf>
    <xf numFmtId="1" fontId="1" fillId="3" borderId="5" xfId="0" applyNumberFormat="1" applyFont="1" applyFill="1" applyBorder="1" applyAlignment="1">
      <alignment horizontal="center" vertical="top" wrapText="1"/>
    </xf>
    <xf numFmtId="1" fontId="1" fillId="2" borderId="2" xfId="0" applyNumberFormat="1" applyFont="1" applyFill="1" applyBorder="1" applyAlignment="1">
      <alignment horizontal="center" vertical="top" wrapText="1"/>
    </xf>
    <xf numFmtId="2" fontId="1" fillId="3" borderId="2" xfId="0" applyNumberFormat="1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left" vertical="top" wrapText="1"/>
    </xf>
    <xf numFmtId="4" fontId="1" fillId="0" borderId="5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7" fillId="0" borderId="0" xfId="0" applyFont="1" applyAlignment="1">
      <alignment horizontal="center"/>
    </xf>
  </cellXfs>
  <cellStyles count="7">
    <cellStyle name="Excel Built-in Normal" xfId="2"/>
    <cellStyle name="Обычный" xfId="0" builtinId="0"/>
    <cellStyle name="Обычный 2" xfId="1"/>
    <cellStyle name="Обычный 2 2" xfId="4"/>
    <cellStyle name="Обычный 3" xfId="5"/>
    <cellStyle name="Обычный 4" xfId="3"/>
    <cellStyle name="Финансов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abSelected="1" topLeftCell="A116" workbookViewId="0">
      <selection sqref="A1:J187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2.6640625" customWidth="1"/>
    <col min="7" max="7" width="12.109375" customWidth="1"/>
    <col min="8" max="8" width="12" customWidth="1"/>
    <col min="9" max="9" width="10.6640625" customWidth="1"/>
  </cols>
  <sheetData>
    <row r="1" spans="2:8" ht="15.6">
      <c r="B1" s="5" t="s">
        <v>120</v>
      </c>
      <c r="D1" s="40" t="s">
        <v>119</v>
      </c>
    </row>
    <row r="2" spans="2:8">
      <c r="B2" s="5" t="s">
        <v>13</v>
      </c>
      <c r="D2" s="28" t="s">
        <v>116</v>
      </c>
      <c r="E2" s="28"/>
      <c r="F2" s="27"/>
      <c r="G2" s="27"/>
      <c r="H2" s="27"/>
    </row>
    <row r="3" spans="2:8">
      <c r="B3" s="25"/>
      <c r="C3" s="25"/>
      <c r="D3" s="25"/>
      <c r="E3" s="25" t="s">
        <v>141</v>
      </c>
      <c r="F3" s="25"/>
      <c r="G3" s="25"/>
    </row>
    <row r="4" spans="2:8">
      <c r="B4" s="5" t="s">
        <v>13</v>
      </c>
      <c r="D4" s="29" t="s">
        <v>117</v>
      </c>
      <c r="E4" s="29"/>
      <c r="F4" s="26"/>
      <c r="G4" s="26"/>
      <c r="H4" s="26"/>
    </row>
    <row r="5" spans="2:8">
      <c r="B5" s="24" t="s">
        <v>14</v>
      </c>
      <c r="E5" s="24"/>
    </row>
    <row r="6" spans="2:8" ht="15" thickBot="1">
      <c r="B6" s="5" t="s">
        <v>139</v>
      </c>
      <c r="D6" s="30"/>
      <c r="E6" s="30"/>
      <c r="F6" s="30"/>
      <c r="G6" s="31" t="s">
        <v>180</v>
      </c>
      <c r="H6" s="30"/>
    </row>
    <row r="7" spans="2:8">
      <c r="B7" s="5" t="s">
        <v>140</v>
      </c>
    </row>
    <row r="8" spans="2:8">
      <c r="B8" s="5" t="s">
        <v>124</v>
      </c>
      <c r="D8" t="e">
        <f>#REF!</f>
        <v>#REF!</v>
      </c>
    </row>
    <row r="9" spans="2:8">
      <c r="B9" s="4"/>
    </row>
    <row r="10" spans="2:8" ht="15.6">
      <c r="B10" s="70" t="s">
        <v>178</v>
      </c>
      <c r="C10" s="70"/>
      <c r="D10" s="70"/>
      <c r="E10" s="70"/>
      <c r="F10" s="70"/>
    </row>
    <row r="11" spans="2:8">
      <c r="B11" s="5" t="s">
        <v>15</v>
      </c>
      <c r="H11" s="15" t="s">
        <v>125</v>
      </c>
    </row>
    <row r="12" spans="2:8">
      <c r="B12" s="5" t="s">
        <v>134</v>
      </c>
      <c r="H12" s="15"/>
    </row>
    <row r="13" spans="2:8">
      <c r="B13" s="48" t="s">
        <v>142</v>
      </c>
      <c r="C13" s="47" t="e">
        <f>D8</f>
        <v>#REF!</v>
      </c>
      <c r="D13" s="47"/>
      <c r="E13" s="47"/>
      <c r="F13" s="47"/>
      <c r="G13" s="34" t="s">
        <v>126</v>
      </c>
      <c r="H13" s="35"/>
    </row>
    <row r="14" spans="2:8">
      <c r="B14" s="5"/>
      <c r="F14" s="11" t="s">
        <v>138</v>
      </c>
      <c r="H14" s="45">
        <v>35320861</v>
      </c>
    </row>
    <row r="15" spans="2:8">
      <c r="B15" s="5" t="s">
        <v>135</v>
      </c>
      <c r="H15" s="15"/>
    </row>
    <row r="16" spans="2:8">
      <c r="B16" s="5" t="s">
        <v>128</v>
      </c>
      <c r="G16" s="34" t="s">
        <v>127</v>
      </c>
      <c r="H16" s="45">
        <v>904</v>
      </c>
    </row>
    <row r="17" spans="2:9">
      <c r="B17" s="5" t="s">
        <v>137</v>
      </c>
      <c r="F17" t="s">
        <v>118</v>
      </c>
      <c r="H17" s="15"/>
    </row>
    <row r="18" spans="2:9">
      <c r="B18" s="33" t="s">
        <v>136</v>
      </c>
      <c r="H18" s="43"/>
    </row>
    <row r="19" spans="2:9">
      <c r="B19" s="5" t="s">
        <v>129</v>
      </c>
      <c r="F19" t="s">
        <v>138</v>
      </c>
      <c r="H19" s="15"/>
    </row>
    <row r="20" spans="2:9">
      <c r="B20" s="77" t="s">
        <v>143</v>
      </c>
      <c r="C20" s="77"/>
      <c r="D20" s="77"/>
      <c r="E20" s="77"/>
      <c r="F20" s="77"/>
      <c r="G20" s="34" t="s">
        <v>130</v>
      </c>
      <c r="H20" s="49">
        <v>9105008525</v>
      </c>
    </row>
    <row r="21" spans="2:9">
      <c r="B21" s="5" t="s">
        <v>144</v>
      </c>
      <c r="G21" s="34" t="s">
        <v>131</v>
      </c>
      <c r="H21" s="45">
        <v>910501001</v>
      </c>
    </row>
    <row r="22" spans="2:9">
      <c r="B22" s="5" t="s">
        <v>133</v>
      </c>
      <c r="G22" s="34" t="s">
        <v>132</v>
      </c>
      <c r="H22" s="45">
        <v>383</v>
      </c>
    </row>
    <row r="23" spans="2:9">
      <c r="B23" s="5"/>
      <c r="G23" s="34"/>
      <c r="H23" s="39"/>
    </row>
    <row r="24" spans="2:9">
      <c r="B24" s="5" t="s">
        <v>134</v>
      </c>
    </row>
    <row r="25" spans="2:9" ht="15.6">
      <c r="B25" s="6" t="s">
        <v>16</v>
      </c>
    </row>
    <row r="26" spans="2:9" ht="15" thickBot="1"/>
    <row r="27" spans="2:9" ht="27" thickBot="1">
      <c r="B27" s="71" t="s">
        <v>0</v>
      </c>
      <c r="C27" s="73" t="s">
        <v>1</v>
      </c>
      <c r="D27" s="73" t="s">
        <v>2</v>
      </c>
      <c r="E27" s="50" t="s">
        <v>3</v>
      </c>
      <c r="F27" s="75" t="s">
        <v>5</v>
      </c>
      <c r="G27" s="76"/>
      <c r="H27" s="76"/>
      <c r="I27" s="76"/>
    </row>
    <row r="28" spans="2:9" ht="53.4" thickBot="1">
      <c r="B28" s="72"/>
      <c r="C28" s="74"/>
      <c r="D28" s="74"/>
      <c r="E28" s="51" t="s">
        <v>4</v>
      </c>
      <c r="F28" s="69" t="s">
        <v>179</v>
      </c>
      <c r="G28" s="69" t="s">
        <v>177</v>
      </c>
      <c r="H28" s="69" t="s">
        <v>176</v>
      </c>
      <c r="I28" s="1" t="s">
        <v>6</v>
      </c>
    </row>
    <row r="29" spans="2:9" ht="15" thickBot="1">
      <c r="B29" s="46">
        <v>1</v>
      </c>
      <c r="C29" s="46">
        <v>2</v>
      </c>
      <c r="D29" s="46">
        <v>3</v>
      </c>
      <c r="E29" s="51">
        <v>4</v>
      </c>
      <c r="F29" s="46">
        <v>5</v>
      </c>
      <c r="G29" s="46">
        <v>6</v>
      </c>
      <c r="H29" s="46">
        <v>7</v>
      </c>
      <c r="I29" s="1">
        <v>8</v>
      </c>
    </row>
    <row r="30" spans="2:9" ht="16.2" thickBot="1">
      <c r="B30" s="2" t="s">
        <v>7</v>
      </c>
      <c r="C30" s="46">
        <v>1</v>
      </c>
      <c r="D30" s="46" t="s">
        <v>8</v>
      </c>
      <c r="E30" s="51" t="s">
        <v>8</v>
      </c>
      <c r="F30" s="19" t="e">
        <f>#REF!</f>
        <v>#REF!</v>
      </c>
      <c r="G30" s="2"/>
      <c r="H30" s="2"/>
      <c r="I30" s="2"/>
    </row>
    <row r="31" spans="2:9" ht="16.2" thickBot="1">
      <c r="B31" s="2" t="s">
        <v>9</v>
      </c>
      <c r="C31" s="46">
        <v>2</v>
      </c>
      <c r="D31" s="46" t="s">
        <v>8</v>
      </c>
      <c r="E31" s="51" t="s">
        <v>8</v>
      </c>
      <c r="F31" s="2"/>
      <c r="G31" s="2"/>
      <c r="H31" s="2"/>
      <c r="I31" s="2"/>
    </row>
    <row r="32" spans="2:9" ht="15" thickBot="1">
      <c r="B32" s="2" t="s">
        <v>10</v>
      </c>
      <c r="C32" s="46">
        <v>1000</v>
      </c>
      <c r="D32" s="51">
        <v>100</v>
      </c>
      <c r="E32" s="54">
        <v>100</v>
      </c>
      <c r="F32" s="19" t="e">
        <f>F34+F40+F45+F47+F54</f>
        <v>#REF!</v>
      </c>
      <c r="G32" s="2">
        <f>G34+G40+G45+G47+G49+G54</f>
        <v>0</v>
      </c>
      <c r="H32" s="2">
        <f>H34+H40+H45+H47+H49+H54</f>
        <v>0</v>
      </c>
      <c r="I32" s="2">
        <f>I34+I40+I45+I47+I49+I54</f>
        <v>0</v>
      </c>
    </row>
    <row r="33" spans="2:11">
      <c r="B33" s="3" t="s">
        <v>11</v>
      </c>
      <c r="C33" s="3"/>
      <c r="D33" s="3"/>
      <c r="E33" s="3"/>
      <c r="F33" s="3"/>
      <c r="G33" s="3"/>
      <c r="H33" s="3"/>
      <c r="I33" s="3"/>
    </row>
    <row r="34" spans="2:11" ht="15" thickBot="1">
      <c r="B34" s="2" t="s">
        <v>12</v>
      </c>
      <c r="C34" s="46">
        <v>1100</v>
      </c>
      <c r="D34" s="46">
        <v>120</v>
      </c>
      <c r="E34" s="2"/>
      <c r="F34" s="2">
        <f>F35</f>
        <v>0</v>
      </c>
      <c r="G34" s="2"/>
      <c r="H34" s="2"/>
      <c r="I34" s="2"/>
    </row>
    <row r="35" spans="2:11" ht="15" thickBot="1">
      <c r="B35" s="2" t="s">
        <v>109</v>
      </c>
      <c r="C35" s="46">
        <v>1110</v>
      </c>
      <c r="D35" s="2"/>
      <c r="E35" s="2"/>
      <c r="F35" s="2"/>
      <c r="G35" s="2"/>
      <c r="H35" s="2"/>
      <c r="I35" s="2"/>
    </row>
    <row r="36" spans="2:11" ht="15" thickBot="1"/>
    <row r="37" spans="2:11" ht="26.25" customHeight="1" thickBot="1">
      <c r="B37" s="71" t="s">
        <v>0</v>
      </c>
      <c r="C37" s="73" t="s">
        <v>1</v>
      </c>
      <c r="D37" s="73" t="s">
        <v>2</v>
      </c>
      <c r="E37" s="73" t="s">
        <v>17</v>
      </c>
      <c r="F37" s="75" t="s">
        <v>5</v>
      </c>
      <c r="G37" s="76"/>
      <c r="H37" s="76"/>
      <c r="I37" s="76"/>
    </row>
    <row r="38" spans="2:11" ht="53.4" thickBot="1">
      <c r="B38" s="72"/>
      <c r="C38" s="74"/>
      <c r="D38" s="74"/>
      <c r="E38" s="74"/>
      <c r="F38" s="69" t="s">
        <v>179</v>
      </c>
      <c r="G38" s="69" t="s">
        <v>177</v>
      </c>
      <c r="H38" s="69" t="s">
        <v>176</v>
      </c>
      <c r="I38" s="1" t="s">
        <v>6</v>
      </c>
    </row>
    <row r="39" spans="2:11" ht="15" thickBot="1">
      <c r="B39" s="46">
        <v>1</v>
      </c>
      <c r="C39" s="46">
        <v>2</v>
      </c>
      <c r="D39" s="46">
        <v>3</v>
      </c>
      <c r="E39" s="51">
        <v>4</v>
      </c>
      <c r="F39" s="46">
        <v>5</v>
      </c>
      <c r="G39" s="46">
        <v>6</v>
      </c>
      <c r="H39" s="46">
        <v>7</v>
      </c>
      <c r="I39" s="1">
        <v>8</v>
      </c>
    </row>
    <row r="40" spans="2:11" ht="15" thickBot="1">
      <c r="B40" s="2" t="s">
        <v>18</v>
      </c>
      <c r="C40" s="7">
        <v>1200</v>
      </c>
      <c r="D40" s="7">
        <v>130</v>
      </c>
      <c r="E40" s="54">
        <v>131</v>
      </c>
      <c r="F40" s="18" t="e">
        <f>F42+F44</f>
        <v>#REF!</v>
      </c>
      <c r="G40" s="2"/>
      <c r="H40" s="2"/>
      <c r="I40" s="2"/>
    </row>
    <row r="41" spans="2:11">
      <c r="B41" s="3" t="s">
        <v>11</v>
      </c>
      <c r="C41" s="8"/>
      <c r="D41" s="8"/>
      <c r="E41" s="56"/>
      <c r="F41" s="3"/>
      <c r="G41" s="3"/>
      <c r="H41" s="3"/>
      <c r="I41" s="3"/>
    </row>
    <row r="42" spans="2:11" ht="40.200000000000003" thickBot="1">
      <c r="B42" s="2" t="s">
        <v>19</v>
      </c>
      <c r="C42" s="7">
        <v>1210</v>
      </c>
      <c r="D42" s="7">
        <v>130</v>
      </c>
      <c r="E42" s="55">
        <v>131</v>
      </c>
      <c r="F42" s="20" t="e">
        <f>#REF!</f>
        <v>#REF!</v>
      </c>
      <c r="G42" s="2"/>
      <c r="H42" s="2"/>
      <c r="I42" s="2"/>
      <c r="K42" s="23" t="s">
        <v>112</v>
      </c>
    </row>
    <row r="43" spans="2:11" ht="40.200000000000003" thickBot="1">
      <c r="B43" s="2" t="s">
        <v>20</v>
      </c>
      <c r="C43" s="7">
        <v>1220</v>
      </c>
      <c r="D43" s="7">
        <v>130</v>
      </c>
      <c r="E43" s="57"/>
      <c r="F43" s="2"/>
      <c r="G43" s="2"/>
      <c r="H43" s="2"/>
      <c r="I43" s="2"/>
      <c r="K43" s="23"/>
    </row>
    <row r="44" spans="2:11" ht="15" thickBot="1">
      <c r="B44" s="2" t="s">
        <v>110</v>
      </c>
      <c r="C44" s="7">
        <v>1230</v>
      </c>
      <c r="D44" s="7">
        <v>130</v>
      </c>
      <c r="E44" s="57">
        <v>131</v>
      </c>
      <c r="F44" s="21" t="e">
        <f>#REF!</f>
        <v>#REF!</v>
      </c>
      <c r="G44" s="2"/>
      <c r="H44" s="2"/>
      <c r="I44" s="2"/>
      <c r="K44" s="23" t="s">
        <v>111</v>
      </c>
    </row>
    <row r="45" spans="2:11" ht="15" thickBot="1">
      <c r="B45" s="2" t="s">
        <v>21</v>
      </c>
      <c r="C45" s="7">
        <v>1300</v>
      </c>
      <c r="D45" s="7">
        <v>140</v>
      </c>
      <c r="E45" s="57">
        <v>141</v>
      </c>
      <c r="F45" s="21" t="e">
        <f>#REF!</f>
        <v>#REF!</v>
      </c>
      <c r="G45" s="2"/>
      <c r="H45" s="2"/>
      <c r="I45" s="2"/>
      <c r="K45" s="23" t="s">
        <v>111</v>
      </c>
    </row>
    <row r="46" spans="2:11" ht="15" thickBot="1">
      <c r="B46" s="2" t="s">
        <v>11</v>
      </c>
      <c r="C46" s="7">
        <v>1310</v>
      </c>
      <c r="D46" s="7">
        <v>140</v>
      </c>
      <c r="E46" s="57"/>
      <c r="F46" s="2"/>
      <c r="G46" s="2"/>
      <c r="H46" s="2"/>
      <c r="I46" s="2"/>
      <c r="K46" s="23"/>
    </row>
    <row r="47" spans="2:11" ht="19.5" customHeight="1" thickBot="1">
      <c r="B47" s="2" t="s">
        <v>22</v>
      </c>
      <c r="C47" s="7">
        <v>1400</v>
      </c>
      <c r="D47" s="7">
        <v>150</v>
      </c>
      <c r="E47" s="57">
        <v>152</v>
      </c>
      <c r="F47" s="18" t="e">
        <f>F49+F50</f>
        <v>#REF!</v>
      </c>
      <c r="G47" s="2"/>
      <c r="H47" s="2"/>
      <c r="I47" s="2"/>
      <c r="K47" s="23"/>
    </row>
    <row r="48" spans="2:11" ht="15" thickBot="1">
      <c r="B48" s="2" t="s">
        <v>11</v>
      </c>
      <c r="C48" s="9"/>
      <c r="D48" s="9"/>
      <c r="E48" s="57"/>
      <c r="F48" s="2"/>
      <c r="G48" s="2"/>
      <c r="H48" s="2"/>
      <c r="I48" s="2"/>
      <c r="K48" s="23"/>
    </row>
    <row r="49" spans="2:11" ht="15" thickBot="1">
      <c r="B49" s="2" t="s">
        <v>24</v>
      </c>
      <c r="C49" s="7">
        <v>1410</v>
      </c>
      <c r="D49" s="7">
        <v>150</v>
      </c>
      <c r="E49" s="57">
        <v>152</v>
      </c>
      <c r="F49" s="20" t="e">
        <f>#REF!</f>
        <v>#REF!</v>
      </c>
      <c r="G49" s="2"/>
      <c r="H49" s="2"/>
      <c r="I49" s="2"/>
      <c r="K49" s="23"/>
    </row>
    <row r="50" spans="2:11" ht="15" thickBot="1">
      <c r="B50" s="2" t="s">
        <v>25</v>
      </c>
      <c r="C50" s="7">
        <v>1420</v>
      </c>
      <c r="D50" s="7">
        <v>150</v>
      </c>
      <c r="E50" s="54">
        <v>152</v>
      </c>
      <c r="F50" s="20" t="e">
        <f>#REF!</f>
        <v>#REF!</v>
      </c>
      <c r="G50" s="2"/>
      <c r="H50" s="2"/>
      <c r="I50" s="2"/>
      <c r="K50" s="23" t="s">
        <v>113</v>
      </c>
    </row>
    <row r="51" spans="2:11" ht="15" thickBot="1">
      <c r="B51" s="2" t="s">
        <v>23</v>
      </c>
      <c r="C51" s="7">
        <v>1500</v>
      </c>
      <c r="D51" s="7">
        <v>180</v>
      </c>
      <c r="E51" s="57"/>
      <c r="F51" s="18"/>
      <c r="G51" s="2"/>
      <c r="H51" s="2"/>
      <c r="I51" s="2"/>
      <c r="K51" s="23" t="s">
        <v>115</v>
      </c>
    </row>
    <row r="52" spans="2:11">
      <c r="B52" s="3" t="s">
        <v>11</v>
      </c>
      <c r="C52" s="8"/>
      <c r="D52" s="8"/>
      <c r="E52" s="58"/>
      <c r="F52" s="3"/>
      <c r="G52" s="3"/>
      <c r="H52" s="3"/>
      <c r="I52" s="3"/>
      <c r="K52" s="23"/>
    </row>
    <row r="53" spans="2:11" ht="15" thickBot="1">
      <c r="B53" s="2"/>
      <c r="C53" s="9"/>
      <c r="D53" s="9"/>
      <c r="E53" s="54"/>
      <c r="F53" s="2"/>
      <c r="G53" s="2"/>
      <c r="H53" s="2"/>
      <c r="I53" s="2"/>
    </row>
    <row r="54" spans="2:11" ht="15" thickBot="1">
      <c r="B54" s="2" t="s">
        <v>26</v>
      </c>
      <c r="C54" s="7">
        <v>1900</v>
      </c>
      <c r="D54" s="9"/>
      <c r="E54" s="54"/>
      <c r="F54" s="2"/>
      <c r="G54" s="2"/>
      <c r="H54" s="2"/>
      <c r="I54" s="2"/>
    </row>
    <row r="55" spans="2:11" ht="15" thickBot="1">
      <c r="B55" s="2" t="s">
        <v>11</v>
      </c>
      <c r="C55" s="9"/>
      <c r="D55" s="9"/>
      <c r="E55" s="54"/>
      <c r="F55" s="2"/>
      <c r="G55" s="2"/>
      <c r="H55" s="2"/>
      <c r="I55" s="2"/>
    </row>
    <row r="56" spans="2:11" ht="15" thickBot="1">
      <c r="B56" s="2"/>
      <c r="C56" s="9"/>
      <c r="D56" s="9"/>
      <c r="E56" s="54"/>
      <c r="F56" s="2"/>
      <c r="G56" s="2"/>
      <c r="H56" s="2"/>
      <c r="I56" s="2"/>
    </row>
    <row r="57" spans="2:11" ht="16.2" thickBot="1">
      <c r="B57" s="2" t="s">
        <v>27</v>
      </c>
      <c r="C57" s="7">
        <v>1980</v>
      </c>
      <c r="D57" s="7" t="s">
        <v>8</v>
      </c>
      <c r="E57" s="54"/>
      <c r="F57" s="2"/>
      <c r="G57" s="2"/>
      <c r="H57" s="2"/>
      <c r="I57" s="2"/>
    </row>
    <row r="58" spans="2:11">
      <c r="B58" s="3" t="s">
        <v>28</v>
      </c>
      <c r="C58" s="8"/>
      <c r="D58" s="8"/>
      <c r="E58" s="56"/>
      <c r="F58" s="3"/>
      <c r="G58" s="3"/>
      <c r="H58" s="3"/>
      <c r="I58" s="3"/>
    </row>
    <row r="59" spans="2:11" ht="27" thickBot="1">
      <c r="B59" s="2" t="s">
        <v>29</v>
      </c>
      <c r="C59" s="7">
        <v>1981</v>
      </c>
      <c r="D59" s="7">
        <v>510</v>
      </c>
      <c r="E59" s="54"/>
      <c r="F59" s="2"/>
      <c r="G59" s="2"/>
      <c r="H59" s="2"/>
      <c r="I59" s="7" t="s">
        <v>8</v>
      </c>
    </row>
    <row r="60" spans="2:11" ht="9" customHeight="1" thickBot="1">
      <c r="B60" s="2"/>
      <c r="C60" s="9"/>
      <c r="D60" s="9"/>
      <c r="E60" s="54"/>
      <c r="F60" s="2"/>
      <c r="G60" s="2"/>
      <c r="H60" s="2"/>
      <c r="I60" s="9"/>
    </row>
    <row r="61" spans="2:11" ht="15" thickBot="1">
      <c r="B61" s="2" t="s">
        <v>30</v>
      </c>
      <c r="C61" s="7">
        <v>2000</v>
      </c>
      <c r="D61" s="7" t="s">
        <v>8</v>
      </c>
      <c r="E61" s="54">
        <v>200</v>
      </c>
      <c r="F61" s="19" t="e">
        <f>F63+F83+F92+F107</f>
        <v>#REF!</v>
      </c>
      <c r="G61" s="2"/>
      <c r="H61" s="2"/>
      <c r="I61" s="9"/>
    </row>
    <row r="62" spans="2:11">
      <c r="B62" s="3" t="s">
        <v>11</v>
      </c>
      <c r="C62" s="8"/>
      <c r="D62" s="8"/>
      <c r="E62" s="56"/>
      <c r="F62" s="3"/>
      <c r="G62" s="3"/>
      <c r="H62" s="3"/>
      <c r="I62" s="8"/>
    </row>
    <row r="63" spans="2:11" ht="15" thickBot="1">
      <c r="B63" s="2" t="s">
        <v>31</v>
      </c>
      <c r="C63" s="7">
        <v>2100</v>
      </c>
      <c r="D63" s="7">
        <v>100</v>
      </c>
      <c r="E63" s="54">
        <v>210</v>
      </c>
      <c r="F63" s="18" t="e">
        <f>F65+F66+F68</f>
        <v>#REF!</v>
      </c>
      <c r="G63" s="2"/>
      <c r="H63" s="2"/>
      <c r="I63" s="7" t="s">
        <v>8</v>
      </c>
    </row>
    <row r="64" spans="2:11">
      <c r="B64" s="3" t="s">
        <v>11</v>
      </c>
      <c r="C64" s="8"/>
      <c r="D64" s="8"/>
      <c r="E64" s="56"/>
      <c r="F64" s="3"/>
      <c r="G64" s="3"/>
      <c r="H64" s="3"/>
      <c r="I64" s="8"/>
    </row>
    <row r="65" spans="2:9" ht="15" thickBot="1">
      <c r="B65" s="2" t="s">
        <v>32</v>
      </c>
      <c r="C65" s="7">
        <v>2110</v>
      </c>
      <c r="D65" s="7">
        <v>111</v>
      </c>
      <c r="E65" s="59">
        <v>211</v>
      </c>
      <c r="F65" s="38" t="e">
        <f>#REF!+#REF!+#REF!+#REF!</f>
        <v>#REF!</v>
      </c>
      <c r="G65" s="2"/>
      <c r="H65" s="2"/>
      <c r="I65" s="7" t="s">
        <v>8</v>
      </c>
    </row>
    <row r="66" spans="2:9" ht="15" thickBot="1">
      <c r="B66" s="2" t="s">
        <v>33</v>
      </c>
      <c r="C66" s="7">
        <v>2120</v>
      </c>
      <c r="D66" s="7">
        <v>112</v>
      </c>
      <c r="E66" s="59">
        <v>212</v>
      </c>
      <c r="F66" s="38" t="e">
        <f>#REF!+#REF!+#REF!</f>
        <v>#REF!</v>
      </c>
      <c r="G66" s="2"/>
      <c r="H66" s="2"/>
      <c r="I66" s="7" t="s">
        <v>8</v>
      </c>
    </row>
    <row r="67" spans="2:9" ht="27" thickBot="1">
      <c r="B67" s="2" t="s">
        <v>34</v>
      </c>
      <c r="C67" s="7">
        <v>2130</v>
      </c>
      <c r="D67" s="7">
        <v>113</v>
      </c>
      <c r="E67" s="54">
        <v>213</v>
      </c>
      <c r="F67" s="2"/>
      <c r="G67" s="2"/>
      <c r="H67" s="2"/>
      <c r="I67" s="7" t="s">
        <v>8</v>
      </c>
    </row>
    <row r="68" spans="2:9" ht="27" thickBot="1">
      <c r="B68" s="2" t="s">
        <v>35</v>
      </c>
      <c r="C68" s="7">
        <v>2140</v>
      </c>
      <c r="D68" s="7">
        <v>119</v>
      </c>
      <c r="E68" s="57">
        <v>213</v>
      </c>
      <c r="F68" s="60" t="e">
        <f>F70</f>
        <v>#REF!</v>
      </c>
      <c r="G68" s="2"/>
      <c r="H68" s="2"/>
      <c r="I68" s="7" t="s">
        <v>8</v>
      </c>
    </row>
    <row r="69" spans="2:9">
      <c r="B69" s="3" t="s">
        <v>11</v>
      </c>
      <c r="C69" s="8"/>
      <c r="D69" s="8"/>
      <c r="E69" s="56"/>
      <c r="F69" s="3"/>
      <c r="G69" s="3"/>
      <c r="H69" s="3"/>
      <c r="I69" s="10" t="s">
        <v>8</v>
      </c>
    </row>
    <row r="70" spans="2:9" ht="15" thickBot="1">
      <c r="B70" s="2" t="s">
        <v>36</v>
      </c>
      <c r="C70" s="7">
        <v>2141</v>
      </c>
      <c r="D70" s="7">
        <v>119</v>
      </c>
      <c r="E70" s="59">
        <v>213</v>
      </c>
      <c r="F70" s="36" t="e">
        <f>#REF!+#REF!+#REF!+#REF!</f>
        <v>#REF!</v>
      </c>
      <c r="G70" s="2"/>
      <c r="H70" s="2"/>
      <c r="I70" s="9"/>
    </row>
    <row r="71" spans="2:9" ht="15" thickBot="1">
      <c r="B71" s="2" t="s">
        <v>37</v>
      </c>
      <c r="C71" s="7">
        <v>2142</v>
      </c>
      <c r="D71" s="7">
        <v>119</v>
      </c>
      <c r="E71" s="52"/>
      <c r="F71" s="2"/>
      <c r="G71" s="2"/>
      <c r="H71" s="2"/>
      <c r="I71" s="7" t="s">
        <v>8</v>
      </c>
    </row>
    <row r="72" spans="2:9">
      <c r="B72" s="4"/>
    </row>
    <row r="73" spans="2:9" ht="15" thickBot="1">
      <c r="B73" s="4"/>
    </row>
    <row r="74" spans="2:9" ht="27" thickBot="1">
      <c r="B74" s="71" t="s">
        <v>0</v>
      </c>
      <c r="C74" s="73" t="s">
        <v>1</v>
      </c>
      <c r="D74" s="73" t="s">
        <v>2</v>
      </c>
      <c r="E74" s="50" t="s">
        <v>3</v>
      </c>
      <c r="F74" s="75" t="s">
        <v>5</v>
      </c>
      <c r="G74" s="76"/>
      <c r="H74" s="76"/>
      <c r="I74" s="76"/>
    </row>
    <row r="75" spans="2:9" ht="53.4" thickBot="1">
      <c r="B75" s="72"/>
      <c r="C75" s="74"/>
      <c r="D75" s="74"/>
      <c r="E75" s="51" t="s">
        <v>4</v>
      </c>
      <c r="F75" s="69" t="s">
        <v>179</v>
      </c>
      <c r="G75" s="69" t="s">
        <v>177</v>
      </c>
      <c r="H75" s="69" t="s">
        <v>176</v>
      </c>
      <c r="I75" s="1" t="s">
        <v>6</v>
      </c>
    </row>
    <row r="76" spans="2:9" ht="15" thickBot="1">
      <c r="B76" s="46">
        <v>1</v>
      </c>
      <c r="C76" s="46">
        <v>2</v>
      </c>
      <c r="D76" s="46">
        <v>3</v>
      </c>
      <c r="E76" s="51">
        <v>4</v>
      </c>
      <c r="F76" s="46">
        <v>5</v>
      </c>
      <c r="G76" s="46">
        <v>6</v>
      </c>
      <c r="H76" s="46">
        <v>7</v>
      </c>
      <c r="I76" s="1">
        <v>8</v>
      </c>
    </row>
    <row r="77" spans="2:9" ht="27" thickBot="1">
      <c r="B77" s="2" t="s">
        <v>38</v>
      </c>
      <c r="C77" s="7">
        <v>2150</v>
      </c>
      <c r="D77" s="7">
        <v>131</v>
      </c>
      <c r="E77" s="54"/>
      <c r="F77" s="2"/>
      <c r="G77" s="2"/>
      <c r="H77" s="2"/>
      <c r="I77" s="7" t="s">
        <v>8</v>
      </c>
    </row>
    <row r="78" spans="2:9" ht="27" thickBot="1">
      <c r="B78" s="2" t="s">
        <v>156</v>
      </c>
      <c r="C78" s="7">
        <v>2160</v>
      </c>
      <c r="D78" s="7">
        <v>133</v>
      </c>
      <c r="E78" s="54"/>
      <c r="F78" s="2"/>
      <c r="G78" s="2"/>
      <c r="H78" s="2"/>
      <c r="I78" s="7" t="s">
        <v>8</v>
      </c>
    </row>
    <row r="79" spans="2:9" ht="27" thickBot="1">
      <c r="B79" s="2" t="s">
        <v>39</v>
      </c>
      <c r="C79" s="7">
        <v>2170</v>
      </c>
      <c r="D79" s="7">
        <v>134</v>
      </c>
      <c r="E79" s="54"/>
      <c r="F79" s="2"/>
      <c r="G79" s="2"/>
      <c r="H79" s="2"/>
      <c r="I79" s="7" t="s">
        <v>8</v>
      </c>
    </row>
    <row r="80" spans="2:9" ht="26.4">
      <c r="B80" s="3" t="s">
        <v>40</v>
      </c>
      <c r="C80" s="10">
        <v>2180</v>
      </c>
      <c r="D80" s="10">
        <v>139</v>
      </c>
      <c r="E80" s="56"/>
      <c r="F80" s="3"/>
      <c r="G80" s="3"/>
      <c r="H80" s="3"/>
      <c r="I80" s="8"/>
    </row>
    <row r="81" spans="2:9" ht="15" thickBot="1">
      <c r="B81" s="2" t="s">
        <v>11</v>
      </c>
      <c r="C81" s="7">
        <v>2181</v>
      </c>
      <c r="D81" s="7">
        <v>139</v>
      </c>
      <c r="E81" s="54"/>
      <c r="F81" s="2"/>
      <c r="G81" s="2"/>
      <c r="H81" s="2"/>
      <c r="I81" s="7" t="s">
        <v>8</v>
      </c>
    </row>
    <row r="82" spans="2:9" ht="15" thickBot="1">
      <c r="B82" s="2" t="s">
        <v>41</v>
      </c>
      <c r="C82" s="7"/>
      <c r="D82" s="7"/>
      <c r="E82" s="54"/>
      <c r="F82" s="2"/>
      <c r="G82" s="2"/>
      <c r="H82" s="2"/>
      <c r="I82" s="7" t="s">
        <v>8</v>
      </c>
    </row>
    <row r="83" spans="2:9" ht="15" thickBot="1">
      <c r="B83" s="2" t="s">
        <v>42</v>
      </c>
      <c r="C83" s="7">
        <v>2200</v>
      </c>
      <c r="D83" s="7">
        <v>300</v>
      </c>
      <c r="E83" s="54">
        <v>262</v>
      </c>
      <c r="F83" s="2" t="e">
        <f>F87</f>
        <v>#REF!</v>
      </c>
      <c r="G83" s="2"/>
      <c r="H83" s="2"/>
      <c r="I83" s="7" t="s">
        <v>8</v>
      </c>
    </row>
    <row r="84" spans="2:9">
      <c r="B84" s="3" t="s">
        <v>11</v>
      </c>
      <c r="C84" s="8"/>
      <c r="D84" s="8"/>
      <c r="E84" s="56"/>
      <c r="F84" s="3"/>
      <c r="G84" s="3"/>
      <c r="H84" s="3"/>
      <c r="I84" s="10" t="s">
        <v>8</v>
      </c>
    </row>
    <row r="85" spans="2:9" ht="27" thickBot="1">
      <c r="B85" s="2" t="s">
        <v>43</v>
      </c>
      <c r="C85" s="7">
        <v>2210</v>
      </c>
      <c r="D85" s="7">
        <v>320</v>
      </c>
      <c r="E85" s="54">
        <v>262</v>
      </c>
      <c r="F85" s="2" t="e">
        <f>F87</f>
        <v>#REF!</v>
      </c>
      <c r="G85" s="2"/>
      <c r="H85" s="2"/>
      <c r="I85" s="9"/>
    </row>
    <row r="86" spans="2:9">
      <c r="B86" s="3" t="s">
        <v>28</v>
      </c>
      <c r="C86" s="8"/>
      <c r="D86" s="8"/>
      <c r="E86" s="56"/>
      <c r="F86" s="3"/>
      <c r="G86" s="3"/>
      <c r="H86" s="3"/>
      <c r="I86" s="8"/>
    </row>
    <row r="87" spans="2:9" ht="27" thickBot="1">
      <c r="B87" s="2" t="s">
        <v>44</v>
      </c>
      <c r="C87" s="7">
        <v>2211</v>
      </c>
      <c r="D87" s="7">
        <v>321</v>
      </c>
      <c r="E87" s="59">
        <v>262</v>
      </c>
      <c r="F87" s="36" t="e">
        <f>#REF!</f>
        <v>#REF!</v>
      </c>
      <c r="G87" s="2"/>
      <c r="H87" s="2"/>
      <c r="I87" s="7" t="s">
        <v>8</v>
      </c>
    </row>
    <row r="88" spans="2:9" ht="15" thickBot="1">
      <c r="B88" s="2"/>
      <c r="C88" s="9"/>
      <c r="D88" s="9"/>
      <c r="E88" s="54"/>
      <c r="F88" s="2"/>
      <c r="G88" s="2"/>
      <c r="H88" s="2"/>
      <c r="I88" s="9"/>
    </row>
    <row r="89" spans="2:9" ht="27" thickBot="1">
      <c r="B89" s="2" t="s">
        <v>45</v>
      </c>
      <c r="C89" s="7">
        <v>2220</v>
      </c>
      <c r="D89" s="7">
        <v>340</v>
      </c>
      <c r="E89" s="54"/>
      <c r="F89" s="2"/>
      <c r="G89" s="2"/>
      <c r="H89" s="2"/>
      <c r="I89" s="7" t="s">
        <v>8</v>
      </c>
    </row>
    <row r="90" spans="2:9" ht="40.200000000000003" thickBot="1">
      <c r="B90" s="2" t="s">
        <v>46</v>
      </c>
      <c r="C90" s="7">
        <v>2230</v>
      </c>
      <c r="D90" s="7">
        <v>350</v>
      </c>
      <c r="E90" s="54"/>
      <c r="F90" s="2"/>
      <c r="G90" s="2"/>
      <c r="H90" s="2"/>
      <c r="I90" s="7" t="s">
        <v>8</v>
      </c>
    </row>
    <row r="91" spans="2:9" ht="27" thickBot="1">
      <c r="B91" s="2" t="s">
        <v>47</v>
      </c>
      <c r="C91" s="7">
        <v>2240</v>
      </c>
      <c r="D91" s="7">
        <v>360</v>
      </c>
      <c r="E91" s="54"/>
      <c r="F91" s="2"/>
      <c r="G91" s="2"/>
      <c r="H91" s="2"/>
      <c r="I91" s="7" t="s">
        <v>8</v>
      </c>
    </row>
    <row r="92" spans="2:9" ht="15" thickBot="1">
      <c r="B92" s="2" t="s">
        <v>48</v>
      </c>
      <c r="C92" s="7">
        <v>2300</v>
      </c>
      <c r="D92" s="7">
        <v>850</v>
      </c>
      <c r="E92" s="54">
        <v>290</v>
      </c>
      <c r="F92" s="2" t="e">
        <f>F94+F95+F96</f>
        <v>#REF!</v>
      </c>
      <c r="G92" s="2"/>
      <c r="H92" s="2"/>
      <c r="I92" s="7" t="s">
        <v>8</v>
      </c>
    </row>
    <row r="93" spans="2:9">
      <c r="B93" s="3" t="s">
        <v>28</v>
      </c>
      <c r="C93" s="8"/>
      <c r="D93" s="8"/>
      <c r="E93" s="56"/>
      <c r="F93" s="3"/>
      <c r="G93" s="3"/>
      <c r="H93" s="3"/>
      <c r="I93" s="10"/>
    </row>
    <row r="94" spans="2:9" ht="15" thickBot="1">
      <c r="B94" s="2" t="s">
        <v>49</v>
      </c>
      <c r="C94" s="7">
        <v>2310</v>
      </c>
      <c r="D94" s="7">
        <v>851</v>
      </c>
      <c r="E94" s="59">
        <v>291</v>
      </c>
      <c r="F94" s="36" t="e">
        <f>#REF!</f>
        <v>#REF!</v>
      </c>
      <c r="G94" s="2"/>
      <c r="H94" s="2"/>
      <c r="I94" s="7" t="s">
        <v>8</v>
      </c>
    </row>
    <row r="95" spans="2:9" ht="27" thickBot="1">
      <c r="B95" s="2" t="s">
        <v>50</v>
      </c>
      <c r="C95" s="7">
        <v>2320</v>
      </c>
      <c r="D95" s="7">
        <v>852</v>
      </c>
      <c r="E95" s="59">
        <v>292</v>
      </c>
      <c r="F95" s="36" t="e">
        <f>#REF!</f>
        <v>#REF!</v>
      </c>
      <c r="G95" s="2"/>
      <c r="H95" s="2"/>
      <c r="I95" s="7" t="s">
        <v>8</v>
      </c>
    </row>
    <row r="96" spans="2:9" ht="15" thickBot="1">
      <c r="B96" s="2" t="s">
        <v>51</v>
      </c>
      <c r="C96" s="7">
        <v>2330</v>
      </c>
      <c r="D96" s="7">
        <v>853</v>
      </c>
      <c r="E96" s="59">
        <v>293</v>
      </c>
      <c r="F96" s="38" t="e">
        <f>#REF!</f>
        <v>#REF!</v>
      </c>
      <c r="G96" s="2"/>
      <c r="H96" s="2"/>
      <c r="I96" s="7" t="s">
        <v>8</v>
      </c>
    </row>
    <row r="97" spans="2:9" ht="15" thickBot="1">
      <c r="B97" s="2" t="s">
        <v>52</v>
      </c>
      <c r="C97" s="7">
        <v>2400</v>
      </c>
      <c r="D97" s="7" t="s">
        <v>8</v>
      </c>
      <c r="E97" s="54"/>
      <c r="F97" s="2"/>
      <c r="G97" s="2"/>
      <c r="H97" s="2"/>
      <c r="I97" s="7" t="s">
        <v>8</v>
      </c>
    </row>
    <row r="98" spans="2:9">
      <c r="B98" s="3" t="s">
        <v>28</v>
      </c>
      <c r="C98" s="8"/>
      <c r="D98" s="8"/>
      <c r="E98" s="56"/>
      <c r="F98" s="3"/>
      <c r="G98" s="3"/>
      <c r="H98" s="3"/>
      <c r="I98" s="8"/>
    </row>
    <row r="99" spans="2:9" ht="15" thickBot="1">
      <c r="B99" s="2" t="s">
        <v>157</v>
      </c>
      <c r="C99" s="7">
        <v>2410</v>
      </c>
      <c r="D99" s="7">
        <v>613</v>
      </c>
      <c r="E99" s="56"/>
      <c r="F99" s="3"/>
      <c r="G99" s="3"/>
      <c r="H99" s="3"/>
      <c r="I99" s="8"/>
    </row>
    <row r="100" spans="2:9" ht="15" thickBot="1">
      <c r="B100" s="2" t="s">
        <v>158</v>
      </c>
      <c r="C100" s="7">
        <v>2420</v>
      </c>
      <c r="D100" s="7">
        <v>623</v>
      </c>
      <c r="E100" s="56"/>
      <c r="F100" s="3"/>
      <c r="G100" s="3"/>
      <c r="H100" s="3"/>
      <c r="I100" s="8"/>
    </row>
    <row r="101" spans="2:9" ht="27" thickBot="1">
      <c r="B101" s="2" t="s">
        <v>159</v>
      </c>
      <c r="C101" s="7">
        <v>2430</v>
      </c>
      <c r="D101" s="7">
        <v>634</v>
      </c>
      <c r="E101" s="56"/>
      <c r="F101" s="3"/>
      <c r="G101" s="3"/>
      <c r="H101" s="3"/>
      <c r="I101" s="8"/>
    </row>
    <row r="102" spans="2:9" ht="15" thickBot="1">
      <c r="B102" s="2" t="s">
        <v>53</v>
      </c>
      <c r="C102" s="7">
        <v>2440</v>
      </c>
      <c r="D102" s="7">
        <v>810</v>
      </c>
      <c r="E102" s="54"/>
      <c r="F102" s="2"/>
      <c r="G102" s="2"/>
      <c r="H102" s="2"/>
      <c r="I102" s="7" t="s">
        <v>8</v>
      </c>
    </row>
    <row r="103" spans="2:9" ht="15" thickBot="1">
      <c r="B103" s="2" t="s">
        <v>54</v>
      </c>
      <c r="C103" s="7">
        <v>2450</v>
      </c>
      <c r="D103" s="7">
        <v>862</v>
      </c>
      <c r="E103" s="54"/>
      <c r="F103" s="2"/>
      <c r="G103" s="2"/>
      <c r="H103" s="2"/>
      <c r="I103" s="7" t="s">
        <v>8</v>
      </c>
    </row>
    <row r="104" spans="2:9" ht="27" thickBot="1">
      <c r="B104" s="2" t="s">
        <v>55</v>
      </c>
      <c r="C104" s="7">
        <v>2460</v>
      </c>
      <c r="D104" s="7">
        <v>863</v>
      </c>
      <c r="E104" s="54"/>
      <c r="F104" s="2"/>
      <c r="G104" s="2"/>
      <c r="H104" s="2"/>
      <c r="I104" s="7" t="s">
        <v>8</v>
      </c>
    </row>
    <row r="105" spans="2:9" ht="15" thickBot="1">
      <c r="B105" s="2" t="s">
        <v>56</v>
      </c>
      <c r="C105" s="7">
        <v>2500</v>
      </c>
      <c r="D105" s="7" t="s">
        <v>8</v>
      </c>
      <c r="E105" s="54"/>
      <c r="F105" s="2"/>
      <c r="G105" s="2"/>
      <c r="H105" s="2"/>
      <c r="I105" s="7" t="s">
        <v>8</v>
      </c>
    </row>
    <row r="106" spans="2:9" ht="40.200000000000003" thickBot="1">
      <c r="B106" s="2" t="s">
        <v>57</v>
      </c>
      <c r="C106" s="7">
        <v>2520</v>
      </c>
      <c r="D106" s="7">
        <v>831</v>
      </c>
      <c r="E106" s="54"/>
      <c r="F106" s="2"/>
      <c r="G106" s="2"/>
      <c r="H106" s="2"/>
      <c r="I106" s="7" t="s">
        <v>8</v>
      </c>
    </row>
    <row r="107" spans="2:9" ht="16.2" thickBot="1">
      <c r="B107" s="2" t="s">
        <v>58</v>
      </c>
      <c r="C107" s="7">
        <v>2600</v>
      </c>
      <c r="D107" s="7" t="s">
        <v>8</v>
      </c>
      <c r="E107" s="54">
        <v>220</v>
      </c>
      <c r="F107" s="19" t="e">
        <f>F110+F115+F118+F117</f>
        <v>#REF!</v>
      </c>
      <c r="G107" s="2"/>
      <c r="H107" s="2"/>
      <c r="I107" s="2"/>
    </row>
    <row r="108" spans="2:9">
      <c r="B108" s="3" t="s">
        <v>11</v>
      </c>
      <c r="C108" s="8"/>
      <c r="D108" s="8"/>
      <c r="E108" s="56"/>
      <c r="F108" s="3"/>
      <c r="G108" s="3"/>
      <c r="H108" s="3"/>
      <c r="I108" s="3"/>
    </row>
    <row r="109" spans="2:9" ht="27" thickBot="1">
      <c r="B109" s="2" t="s">
        <v>160</v>
      </c>
      <c r="C109" s="7">
        <v>2610</v>
      </c>
      <c r="D109" s="7">
        <v>241</v>
      </c>
      <c r="E109" s="54"/>
      <c r="F109" s="2"/>
      <c r="G109" s="2"/>
      <c r="H109" s="2"/>
      <c r="I109" s="2"/>
    </row>
    <row r="110" spans="2:9" ht="27" thickBot="1">
      <c r="B110" s="2" t="s">
        <v>59</v>
      </c>
      <c r="C110" s="7">
        <v>2630</v>
      </c>
      <c r="D110" s="7">
        <v>243</v>
      </c>
      <c r="E110" s="57">
        <v>220</v>
      </c>
      <c r="F110" s="36" t="e">
        <f>#REF!+#REF!+#REF!</f>
        <v>#REF!</v>
      </c>
      <c r="G110" s="2"/>
      <c r="H110" s="2"/>
      <c r="I110" s="2"/>
    </row>
    <row r="111" spans="2:9" ht="15" thickBot="1">
      <c r="B111" s="4"/>
    </row>
    <row r="112" spans="2:9" ht="26.25" customHeight="1" thickBot="1">
      <c r="B112" s="71" t="s">
        <v>0</v>
      </c>
      <c r="C112" s="73" t="s">
        <v>1</v>
      </c>
      <c r="D112" s="73" t="s">
        <v>2</v>
      </c>
      <c r="E112" s="65" t="s">
        <v>3</v>
      </c>
      <c r="F112" s="75" t="s">
        <v>5</v>
      </c>
      <c r="G112" s="76"/>
      <c r="H112" s="76"/>
      <c r="I112" s="76"/>
    </row>
    <row r="113" spans="2:9" ht="53.4" thickBot="1">
      <c r="B113" s="72"/>
      <c r="C113" s="74"/>
      <c r="D113" s="74"/>
      <c r="E113" s="66" t="s">
        <v>4</v>
      </c>
      <c r="F113" s="69" t="s">
        <v>179</v>
      </c>
      <c r="G113" s="69" t="s">
        <v>177</v>
      </c>
      <c r="H113" s="69" t="s">
        <v>176</v>
      </c>
      <c r="I113" s="1" t="s">
        <v>6</v>
      </c>
    </row>
    <row r="114" spans="2:9" ht="15" thickBot="1">
      <c r="B114" s="66">
        <v>1</v>
      </c>
      <c r="C114" s="66">
        <v>2</v>
      </c>
      <c r="D114" s="66">
        <v>3</v>
      </c>
      <c r="E114" s="66">
        <v>4</v>
      </c>
      <c r="F114" s="46">
        <v>5</v>
      </c>
      <c r="G114" s="46">
        <v>6</v>
      </c>
      <c r="H114" s="46">
        <v>7</v>
      </c>
      <c r="I114" s="1">
        <v>8</v>
      </c>
    </row>
    <row r="115" spans="2:9" ht="15" thickBot="1">
      <c r="B115" s="2" t="s">
        <v>60</v>
      </c>
      <c r="C115" s="7">
        <v>2640</v>
      </c>
      <c r="D115" s="66">
        <v>244</v>
      </c>
      <c r="E115" s="59">
        <v>220</v>
      </c>
      <c r="F115" s="36" t="e">
        <f>#REF!+#REF!+#REF!+#REF!+#REF!+#REF!+#REF!</f>
        <v>#REF!</v>
      </c>
      <c r="G115" s="2"/>
      <c r="H115" s="2"/>
      <c r="I115" s="2"/>
    </row>
    <row r="116" spans="2:9" ht="27" thickBot="1">
      <c r="B116" s="2" t="s">
        <v>161</v>
      </c>
      <c r="C116" s="7">
        <v>2650</v>
      </c>
      <c r="D116" s="7">
        <v>246</v>
      </c>
      <c r="E116" s="67">
        <v>220</v>
      </c>
      <c r="F116" s="2"/>
      <c r="G116" s="2"/>
      <c r="H116" s="2"/>
      <c r="I116" s="2"/>
    </row>
    <row r="117" spans="2:9" ht="15" thickBot="1">
      <c r="B117" s="2" t="s">
        <v>162</v>
      </c>
      <c r="C117" s="7">
        <v>2660</v>
      </c>
      <c r="D117" s="66">
        <v>247</v>
      </c>
      <c r="E117" s="54">
        <v>223</v>
      </c>
      <c r="F117" s="19" t="e">
        <f>#REF!</f>
        <v>#REF!</v>
      </c>
      <c r="G117" s="2"/>
      <c r="H117" s="2"/>
      <c r="I117" s="2"/>
    </row>
    <row r="118" spans="2:9" ht="27" thickBot="1">
      <c r="B118" s="2" t="s">
        <v>61</v>
      </c>
      <c r="C118" s="7">
        <v>2700</v>
      </c>
      <c r="D118" s="7">
        <v>400</v>
      </c>
      <c r="E118" s="52"/>
      <c r="F118" s="19" t="e">
        <f>F120+F121</f>
        <v>#REF!</v>
      </c>
      <c r="G118" s="2"/>
      <c r="H118" s="2"/>
      <c r="I118" s="2"/>
    </row>
    <row r="119" spans="2:9">
      <c r="B119" s="3" t="s">
        <v>11</v>
      </c>
      <c r="C119" s="8"/>
      <c r="D119" s="3"/>
      <c r="E119" s="53"/>
      <c r="F119" s="64"/>
      <c r="G119" s="3"/>
      <c r="H119" s="3"/>
      <c r="I119" s="3"/>
    </row>
    <row r="120" spans="2:9" ht="27" thickBot="1">
      <c r="B120" s="2" t="s">
        <v>62</v>
      </c>
      <c r="C120" s="7">
        <v>2710</v>
      </c>
      <c r="D120" s="66">
        <v>406</v>
      </c>
      <c r="E120" s="44"/>
      <c r="F120" s="19"/>
      <c r="G120" s="2"/>
      <c r="H120" s="2"/>
      <c r="I120" s="2"/>
    </row>
    <row r="121" spans="2:9" ht="27" thickBot="1">
      <c r="B121" s="2" t="s">
        <v>63</v>
      </c>
      <c r="C121" s="7">
        <v>2720</v>
      </c>
      <c r="D121" s="66">
        <v>407</v>
      </c>
      <c r="E121" s="44">
        <v>228</v>
      </c>
      <c r="F121" s="36" t="e">
        <f>#REF!</f>
        <v>#REF!</v>
      </c>
      <c r="G121" s="2"/>
      <c r="H121" s="2"/>
      <c r="I121" s="2"/>
    </row>
    <row r="122" spans="2:9" ht="16.2" thickBot="1">
      <c r="B122" s="2" t="s">
        <v>64</v>
      </c>
      <c r="C122" s="7">
        <v>3000</v>
      </c>
      <c r="D122" s="46">
        <v>100</v>
      </c>
      <c r="E122" s="52"/>
      <c r="F122" s="19"/>
      <c r="G122" s="2"/>
      <c r="H122" s="2"/>
      <c r="I122" s="46" t="s">
        <v>8</v>
      </c>
    </row>
    <row r="123" spans="2:9">
      <c r="B123" s="3" t="s">
        <v>11</v>
      </c>
      <c r="C123" s="8"/>
      <c r="D123" s="3"/>
      <c r="E123" s="53"/>
      <c r="F123" s="64"/>
      <c r="G123" s="3"/>
      <c r="H123" s="3"/>
      <c r="I123" s="3"/>
    </row>
    <row r="124" spans="2:9" ht="16.2" thickBot="1">
      <c r="B124" s="2" t="s">
        <v>65</v>
      </c>
      <c r="C124" s="7">
        <v>3010</v>
      </c>
      <c r="D124" s="2"/>
      <c r="E124" s="52"/>
      <c r="F124" s="2"/>
      <c r="G124" s="2"/>
      <c r="H124" s="2"/>
      <c r="I124" s="46" t="s">
        <v>8</v>
      </c>
    </row>
    <row r="125" spans="2:9" ht="16.2" thickBot="1">
      <c r="B125" s="2" t="s">
        <v>66</v>
      </c>
      <c r="C125" s="7">
        <v>3020</v>
      </c>
      <c r="D125" s="2"/>
      <c r="E125" s="52"/>
      <c r="F125" s="2"/>
      <c r="G125" s="2"/>
      <c r="H125" s="2"/>
      <c r="I125" s="46" t="s">
        <v>8</v>
      </c>
    </row>
    <row r="126" spans="2:9" ht="16.2" thickBot="1">
      <c r="B126" s="2" t="s">
        <v>67</v>
      </c>
      <c r="C126" s="7">
        <v>3030</v>
      </c>
      <c r="D126" s="2"/>
      <c r="E126" s="52"/>
      <c r="F126" s="2"/>
      <c r="G126" s="2"/>
      <c r="H126" s="2"/>
      <c r="I126" s="46" t="s">
        <v>8</v>
      </c>
    </row>
    <row r="127" spans="2:9" ht="16.2" thickBot="1">
      <c r="B127" s="2" t="s">
        <v>68</v>
      </c>
      <c r="C127" s="7">
        <v>4000</v>
      </c>
      <c r="D127" s="46" t="s">
        <v>8</v>
      </c>
      <c r="E127" s="52"/>
      <c r="F127" s="2"/>
      <c r="G127" s="2"/>
      <c r="H127" s="2"/>
      <c r="I127" s="46" t="s">
        <v>8</v>
      </c>
    </row>
    <row r="128" spans="2:9">
      <c r="B128" s="3" t="s">
        <v>28</v>
      </c>
      <c r="C128" s="8"/>
      <c r="D128" s="3"/>
      <c r="E128" s="53"/>
      <c r="F128" s="3"/>
      <c r="G128" s="3"/>
      <c r="H128" s="3"/>
      <c r="I128" s="3"/>
    </row>
    <row r="129" spans="1:12" ht="15" thickBot="1">
      <c r="B129" s="2" t="s">
        <v>69</v>
      </c>
      <c r="C129" s="7">
        <v>4010</v>
      </c>
      <c r="D129" s="46">
        <v>610</v>
      </c>
      <c r="E129" s="52"/>
      <c r="F129" s="2"/>
      <c r="G129" s="2"/>
      <c r="H129" s="2"/>
      <c r="I129" s="46" t="s">
        <v>8</v>
      </c>
    </row>
    <row r="130" spans="1:12" ht="15" thickBot="1">
      <c r="B130" s="2"/>
      <c r="C130" s="9"/>
      <c r="D130" s="2"/>
      <c r="E130" s="52"/>
      <c r="F130" s="2"/>
      <c r="G130" s="2"/>
      <c r="H130" s="2"/>
      <c r="I130" s="2"/>
    </row>
    <row r="131" spans="1:12">
      <c r="B131" s="41"/>
      <c r="C131" s="42"/>
      <c r="D131" s="41"/>
      <c r="E131" s="41"/>
      <c r="F131" s="41"/>
      <c r="G131" s="41"/>
      <c r="H131" s="41"/>
      <c r="I131" s="41"/>
    </row>
    <row r="132" spans="1:12">
      <c r="B132" s="4"/>
    </row>
    <row r="133" spans="1:12" ht="18">
      <c r="B133" s="6" t="s">
        <v>70</v>
      </c>
    </row>
    <row r="134" spans="1:12" ht="15" thickBot="1">
      <c r="B134" s="4"/>
    </row>
    <row r="135" spans="1:12" ht="15.75" customHeight="1" thickBot="1">
      <c r="A135" s="71" t="s">
        <v>71</v>
      </c>
      <c r="B135" s="73" t="s">
        <v>0</v>
      </c>
      <c r="C135" s="73" t="s">
        <v>72</v>
      </c>
      <c r="D135" s="73" t="s">
        <v>73</v>
      </c>
      <c r="E135" s="73" t="s">
        <v>147</v>
      </c>
      <c r="F135" s="61"/>
      <c r="G135" s="75" t="s">
        <v>5</v>
      </c>
      <c r="H135" s="76"/>
      <c r="I135" s="76"/>
      <c r="J135" s="76"/>
    </row>
    <row r="136" spans="1:12" ht="79.8" thickBot="1">
      <c r="A136" s="72"/>
      <c r="B136" s="74"/>
      <c r="C136" s="74"/>
      <c r="D136" s="74"/>
      <c r="E136" s="74"/>
      <c r="F136" s="68" t="s">
        <v>165</v>
      </c>
      <c r="G136" s="69" t="s">
        <v>179</v>
      </c>
      <c r="H136" s="69" t="s">
        <v>177</v>
      </c>
      <c r="I136" s="69" t="s">
        <v>176</v>
      </c>
      <c r="J136" s="1" t="s">
        <v>6</v>
      </c>
    </row>
    <row r="137" spans="1:12" ht="15" thickBot="1">
      <c r="A137" s="68">
        <v>1</v>
      </c>
      <c r="B137" s="68">
        <v>2</v>
      </c>
      <c r="C137" s="68">
        <v>3</v>
      </c>
      <c r="D137" s="68">
        <v>4</v>
      </c>
      <c r="E137" s="14" t="s">
        <v>148</v>
      </c>
      <c r="F137" s="14" t="s">
        <v>166</v>
      </c>
      <c r="G137" s="46">
        <v>5</v>
      </c>
      <c r="H137" s="46">
        <v>6</v>
      </c>
      <c r="I137" s="46">
        <v>7</v>
      </c>
      <c r="J137" s="1">
        <v>8</v>
      </c>
    </row>
    <row r="138" spans="1:12" ht="16.2" thickBot="1">
      <c r="A138" s="68">
        <v>1</v>
      </c>
      <c r="B138" s="2" t="s">
        <v>74</v>
      </c>
      <c r="C138" s="68">
        <v>26000</v>
      </c>
      <c r="D138" s="68" t="s">
        <v>8</v>
      </c>
      <c r="E138" s="62" t="s">
        <v>155</v>
      </c>
      <c r="F138" s="62" t="s">
        <v>8</v>
      </c>
      <c r="G138" s="19" t="e">
        <f>G147+G142</f>
        <v>#REF!</v>
      </c>
      <c r="H138" s="2"/>
      <c r="I138" s="2"/>
      <c r="J138" s="2"/>
      <c r="L138" s="17" t="e">
        <f>F30+F32-F61</f>
        <v>#REF!</v>
      </c>
    </row>
    <row r="139" spans="1:12">
      <c r="A139" s="3"/>
      <c r="B139" s="3" t="s">
        <v>11</v>
      </c>
      <c r="C139" s="3"/>
      <c r="D139" s="3"/>
      <c r="E139" s="3"/>
      <c r="F139" s="3"/>
      <c r="G139" s="3"/>
      <c r="H139" s="3"/>
      <c r="I139" s="3"/>
      <c r="J139" s="3"/>
      <c r="L139" s="16" t="e">
        <f>F107-G138</f>
        <v>#REF!</v>
      </c>
    </row>
    <row r="140" spans="1:12" ht="135" thickBot="1">
      <c r="A140" s="68" t="s">
        <v>75</v>
      </c>
      <c r="B140" s="2" t="s">
        <v>76</v>
      </c>
      <c r="C140" s="7">
        <v>26100</v>
      </c>
      <c r="D140" s="7" t="s">
        <v>8</v>
      </c>
      <c r="E140" s="7"/>
      <c r="F140" s="7" t="s">
        <v>8</v>
      </c>
      <c r="G140" s="13"/>
      <c r="H140" s="13"/>
      <c r="I140" s="13"/>
      <c r="J140" s="13"/>
    </row>
    <row r="141" spans="1:12" ht="42.6" thickBot="1">
      <c r="A141" s="68" t="s">
        <v>77</v>
      </c>
      <c r="B141" s="2" t="s">
        <v>78</v>
      </c>
      <c r="C141" s="7">
        <v>26200</v>
      </c>
      <c r="D141" s="7" t="s">
        <v>8</v>
      </c>
      <c r="E141" s="7"/>
      <c r="F141" s="7" t="s">
        <v>8</v>
      </c>
      <c r="G141" s="13"/>
      <c r="H141" s="13"/>
      <c r="I141" s="13"/>
      <c r="J141" s="13"/>
    </row>
    <row r="142" spans="1:12" ht="42.6" thickBot="1">
      <c r="A142" s="68" t="s">
        <v>79</v>
      </c>
      <c r="B142" s="2" t="s">
        <v>80</v>
      </c>
      <c r="C142" s="7">
        <v>26300</v>
      </c>
      <c r="D142" s="7" t="s">
        <v>8</v>
      </c>
      <c r="E142" s="62" t="s">
        <v>155</v>
      </c>
      <c r="F142" s="62" t="s">
        <v>8</v>
      </c>
      <c r="G142" s="12" t="e">
        <f>#REF!+#REF!+#REF!+G144</f>
        <v>#REF!</v>
      </c>
      <c r="H142" s="13"/>
      <c r="I142" s="13"/>
      <c r="J142" s="13"/>
    </row>
    <row r="143" spans="1:12" ht="15" thickBot="1">
      <c r="A143" s="14" t="s">
        <v>149</v>
      </c>
      <c r="B143" s="2" t="s">
        <v>152</v>
      </c>
      <c r="C143" s="7">
        <v>26310</v>
      </c>
      <c r="D143" s="7"/>
      <c r="E143" s="7" t="s">
        <v>8</v>
      </c>
      <c r="F143" s="7" t="s">
        <v>8</v>
      </c>
      <c r="G143" s="12" t="e">
        <f>G144</f>
        <v>#REF!</v>
      </c>
      <c r="H143" s="13"/>
      <c r="I143" s="13"/>
      <c r="J143" s="13"/>
    </row>
    <row r="144" spans="1:12" ht="15" thickBot="1">
      <c r="A144" s="14" t="s">
        <v>169</v>
      </c>
      <c r="B144" s="2" t="s">
        <v>28</v>
      </c>
      <c r="C144" s="7" t="s">
        <v>151</v>
      </c>
      <c r="D144" s="7"/>
      <c r="E144" s="7"/>
      <c r="F144" s="7" t="s">
        <v>8</v>
      </c>
      <c r="G144" s="12" t="e">
        <f>#REF!</f>
        <v>#REF!</v>
      </c>
      <c r="H144" s="13"/>
      <c r="I144" s="13"/>
      <c r="J144" s="13"/>
    </row>
    <row r="145" spans="1:10" ht="27" thickBot="1">
      <c r="A145" s="14" t="s">
        <v>170</v>
      </c>
      <c r="B145" s="2" t="s">
        <v>163</v>
      </c>
      <c r="C145" s="7" t="s">
        <v>164</v>
      </c>
      <c r="D145" s="7"/>
      <c r="E145" s="7"/>
      <c r="F145" s="7"/>
      <c r="G145" s="12"/>
      <c r="H145" s="13"/>
      <c r="I145" s="13"/>
      <c r="J145" s="13"/>
    </row>
    <row r="146" spans="1:10" ht="15" thickBot="1">
      <c r="A146" s="14" t="s">
        <v>150</v>
      </c>
      <c r="B146" s="2" t="s">
        <v>101</v>
      </c>
      <c r="C146" s="7">
        <v>26320</v>
      </c>
      <c r="D146" s="7"/>
      <c r="E146" s="7" t="s">
        <v>8</v>
      </c>
      <c r="F146" s="7" t="s">
        <v>8</v>
      </c>
      <c r="G146" s="12"/>
      <c r="H146" s="13"/>
      <c r="I146" s="13"/>
      <c r="J146" s="13"/>
    </row>
    <row r="147" spans="1:10" ht="42.6" thickBot="1">
      <c r="A147" s="68" t="s">
        <v>81</v>
      </c>
      <c r="B147" s="2" t="s">
        <v>82</v>
      </c>
      <c r="C147" s="7">
        <v>26400</v>
      </c>
      <c r="D147" s="7" t="s">
        <v>8</v>
      </c>
      <c r="E147" s="62" t="s">
        <v>155</v>
      </c>
      <c r="F147" s="7" t="s">
        <v>8</v>
      </c>
      <c r="G147" s="22" t="e">
        <f>G149+G153+G158+G165</f>
        <v>#REF!</v>
      </c>
      <c r="H147" s="13"/>
      <c r="I147" s="13"/>
      <c r="J147" s="13"/>
    </row>
    <row r="148" spans="1:10">
      <c r="A148" s="3"/>
      <c r="B148" s="3" t="s">
        <v>11</v>
      </c>
      <c r="C148" s="8"/>
      <c r="D148" s="8"/>
      <c r="E148" s="8"/>
      <c r="F148" s="8"/>
      <c r="G148" s="3"/>
      <c r="H148" s="3"/>
      <c r="I148" s="3"/>
      <c r="J148" s="3"/>
    </row>
    <row r="149" spans="1:10" ht="27" thickBot="1">
      <c r="A149" s="14" t="s">
        <v>114</v>
      </c>
      <c r="B149" s="2" t="s">
        <v>83</v>
      </c>
      <c r="C149" s="7">
        <v>26410</v>
      </c>
      <c r="D149" s="7" t="s">
        <v>8</v>
      </c>
      <c r="E149" s="62" t="s">
        <v>155</v>
      </c>
      <c r="F149" s="7" t="s">
        <v>8</v>
      </c>
      <c r="G149" s="19" t="e">
        <f>G151</f>
        <v>#REF!</v>
      </c>
      <c r="H149" s="2"/>
      <c r="I149" s="2"/>
      <c r="J149" s="2"/>
    </row>
    <row r="150" spans="1:10">
      <c r="A150" s="3"/>
      <c r="B150" s="3" t="s">
        <v>11</v>
      </c>
      <c r="C150" s="8"/>
      <c r="D150" s="8"/>
      <c r="E150" s="8"/>
      <c r="F150" s="8"/>
      <c r="G150" s="3"/>
      <c r="H150" s="3"/>
      <c r="I150" s="3"/>
      <c r="J150" s="3"/>
    </row>
    <row r="151" spans="1:10" ht="15" thickBot="1">
      <c r="A151" s="68" t="s">
        <v>84</v>
      </c>
      <c r="B151" s="2" t="s">
        <v>85</v>
      </c>
      <c r="C151" s="7">
        <v>26411</v>
      </c>
      <c r="D151" s="7" t="s">
        <v>8</v>
      </c>
      <c r="E151" s="62" t="s">
        <v>155</v>
      </c>
      <c r="F151" s="7" t="s">
        <v>8</v>
      </c>
      <c r="G151" s="36" t="e">
        <f>#REF!+#REF!+#REF!-#REF!+#REF!</f>
        <v>#REF!</v>
      </c>
      <c r="H151" s="2"/>
      <c r="I151" s="2"/>
      <c r="J151" s="2"/>
    </row>
    <row r="152" spans="1:10" ht="16.2" thickBot="1">
      <c r="A152" s="68" t="s">
        <v>86</v>
      </c>
      <c r="B152" s="2" t="s">
        <v>87</v>
      </c>
      <c r="C152" s="7">
        <v>26412</v>
      </c>
      <c r="D152" s="7" t="s">
        <v>8</v>
      </c>
      <c r="E152" s="7"/>
      <c r="F152" s="7" t="s">
        <v>8</v>
      </c>
      <c r="G152" s="18"/>
      <c r="H152" s="2"/>
      <c r="I152" s="2"/>
      <c r="J152" s="2"/>
    </row>
    <row r="153" spans="1:10" ht="27" thickBot="1">
      <c r="A153" s="68" t="s">
        <v>88</v>
      </c>
      <c r="B153" s="2" t="s">
        <v>89</v>
      </c>
      <c r="C153" s="7">
        <v>26420</v>
      </c>
      <c r="D153" s="7" t="s">
        <v>8</v>
      </c>
      <c r="E153" s="62" t="s">
        <v>155</v>
      </c>
      <c r="F153" s="7" t="s">
        <v>8</v>
      </c>
      <c r="G153" s="18" t="e">
        <f>G155</f>
        <v>#REF!</v>
      </c>
      <c r="H153" s="2"/>
      <c r="I153" s="2"/>
      <c r="J153" s="2"/>
    </row>
    <row r="154" spans="1:10">
      <c r="A154" s="3"/>
      <c r="B154" s="3" t="s">
        <v>11</v>
      </c>
      <c r="C154" s="8"/>
      <c r="D154" s="8"/>
      <c r="E154" s="8"/>
      <c r="F154" s="8"/>
      <c r="G154" s="63"/>
      <c r="H154" s="3"/>
      <c r="I154" s="3"/>
      <c r="J154" s="3"/>
    </row>
    <row r="155" spans="1:10" ht="15" thickBot="1">
      <c r="A155" s="68" t="s">
        <v>90</v>
      </c>
      <c r="B155" s="2" t="s">
        <v>85</v>
      </c>
      <c r="C155" s="7">
        <v>26421</v>
      </c>
      <c r="D155" s="7" t="s">
        <v>8</v>
      </c>
      <c r="E155" s="62" t="s">
        <v>155</v>
      </c>
      <c r="F155" s="7" t="s">
        <v>8</v>
      </c>
      <c r="G155" s="38" t="e">
        <f>#REF!+#REF!+#REF!-#REF!+#REF!</f>
        <v>#REF!</v>
      </c>
      <c r="H155" s="2"/>
      <c r="I155" s="2"/>
      <c r="J155" s="2"/>
    </row>
    <row r="156" spans="1:10" ht="15" thickBot="1">
      <c r="A156" s="68"/>
      <c r="B156" s="2" t="s">
        <v>28</v>
      </c>
      <c r="C156" s="7" t="s">
        <v>154</v>
      </c>
      <c r="D156" s="7"/>
      <c r="E156" s="7"/>
      <c r="F156" s="7" t="s">
        <v>8</v>
      </c>
      <c r="G156" s="37"/>
      <c r="H156" s="2"/>
      <c r="I156" s="2"/>
      <c r="J156" s="2"/>
    </row>
    <row r="157" spans="1:10" ht="16.2" thickBot="1">
      <c r="A157" s="68" t="s">
        <v>91</v>
      </c>
      <c r="B157" s="2" t="s">
        <v>87</v>
      </c>
      <c r="C157" s="7">
        <v>26422</v>
      </c>
      <c r="D157" s="7" t="s">
        <v>8</v>
      </c>
      <c r="E157" s="7"/>
      <c r="F157" s="7" t="s">
        <v>8</v>
      </c>
      <c r="G157" s="2"/>
      <c r="H157" s="2"/>
      <c r="I157" s="2"/>
      <c r="J157" s="2"/>
    </row>
    <row r="158" spans="1:10" ht="29.4" thickBot="1">
      <c r="A158" s="68" t="s">
        <v>92</v>
      </c>
      <c r="B158" s="2" t="s">
        <v>93</v>
      </c>
      <c r="C158" s="7">
        <v>26430</v>
      </c>
      <c r="D158" s="7" t="s">
        <v>8</v>
      </c>
      <c r="E158" s="7"/>
      <c r="F158" s="7" t="s">
        <v>8</v>
      </c>
      <c r="G158" s="38" t="e">
        <f>#REF!</f>
        <v>#REF!</v>
      </c>
      <c r="H158" s="2"/>
      <c r="I158" s="2"/>
      <c r="J158" s="2"/>
    </row>
    <row r="159" spans="1:10" ht="15" thickBot="1">
      <c r="A159" s="68" t="s">
        <v>171</v>
      </c>
      <c r="B159" s="2" t="s">
        <v>28</v>
      </c>
      <c r="C159" s="7" t="s">
        <v>153</v>
      </c>
      <c r="D159" s="7"/>
      <c r="E159" s="7"/>
      <c r="F159" s="7" t="s">
        <v>8</v>
      </c>
      <c r="G159" s="38"/>
      <c r="H159" s="2"/>
      <c r="I159" s="2"/>
      <c r="J159" s="2"/>
    </row>
    <row r="160" spans="1:10" ht="27" thickBot="1">
      <c r="A160" s="68" t="s">
        <v>172</v>
      </c>
      <c r="B160" s="2" t="s">
        <v>163</v>
      </c>
      <c r="C160" s="7" t="s">
        <v>167</v>
      </c>
      <c r="D160" s="7"/>
      <c r="E160" s="7"/>
      <c r="F160" s="7"/>
      <c r="G160" s="38"/>
      <c r="H160" s="2"/>
      <c r="I160" s="2"/>
      <c r="J160" s="2"/>
    </row>
    <row r="161" spans="1:10" ht="15" thickBot="1">
      <c r="A161" s="68" t="s">
        <v>94</v>
      </c>
      <c r="B161" s="2" t="s">
        <v>95</v>
      </c>
      <c r="C161" s="7">
        <v>26440</v>
      </c>
      <c r="D161" s="7" t="s">
        <v>8</v>
      </c>
      <c r="E161" s="7"/>
      <c r="F161" s="7" t="s">
        <v>8</v>
      </c>
      <c r="G161" s="2"/>
      <c r="H161" s="2"/>
      <c r="I161" s="2"/>
      <c r="J161" s="2"/>
    </row>
    <row r="162" spans="1:10">
      <c r="A162" s="3"/>
      <c r="B162" s="3" t="s">
        <v>11</v>
      </c>
      <c r="C162" s="8"/>
      <c r="D162" s="8"/>
      <c r="E162" s="8"/>
      <c r="F162" s="8"/>
      <c r="G162" s="3"/>
      <c r="H162" s="3"/>
      <c r="I162" s="3"/>
      <c r="J162" s="3"/>
    </row>
    <row r="163" spans="1:10" ht="15" thickBot="1">
      <c r="A163" s="68" t="s">
        <v>96</v>
      </c>
      <c r="B163" s="2" t="s">
        <v>85</v>
      </c>
      <c r="C163" s="7">
        <v>26441</v>
      </c>
      <c r="D163" s="7" t="s">
        <v>8</v>
      </c>
      <c r="E163" s="7"/>
      <c r="F163" s="7" t="s">
        <v>8</v>
      </c>
      <c r="G163" s="2"/>
      <c r="H163" s="2"/>
      <c r="I163" s="2"/>
      <c r="J163" s="2"/>
    </row>
    <row r="164" spans="1:10" ht="16.2" thickBot="1">
      <c r="A164" s="68" t="s">
        <v>97</v>
      </c>
      <c r="B164" s="2" t="s">
        <v>87</v>
      </c>
      <c r="C164" s="7">
        <v>26442</v>
      </c>
      <c r="D164" s="7" t="s">
        <v>8</v>
      </c>
      <c r="E164" s="7"/>
      <c r="F164" s="7" t="s">
        <v>8</v>
      </c>
      <c r="G164" s="2"/>
      <c r="H164" s="2"/>
      <c r="I164" s="2"/>
      <c r="J164" s="2"/>
    </row>
    <row r="165" spans="1:10" ht="15" thickBot="1">
      <c r="A165" s="68" t="s">
        <v>98</v>
      </c>
      <c r="B165" s="2" t="s">
        <v>99</v>
      </c>
      <c r="C165" s="7">
        <v>26450</v>
      </c>
      <c r="D165" s="7" t="s">
        <v>8</v>
      </c>
      <c r="E165" s="62" t="s">
        <v>155</v>
      </c>
      <c r="F165" s="7" t="s">
        <v>8</v>
      </c>
      <c r="G165" s="19" t="e">
        <f>G171</f>
        <v>#REF!</v>
      </c>
      <c r="H165" s="2"/>
      <c r="I165" s="2"/>
      <c r="J165" s="2"/>
    </row>
    <row r="166" spans="1:10" ht="15" thickBot="1">
      <c r="A166" s="4"/>
    </row>
    <row r="167" spans="1:10" ht="15.75" customHeight="1" thickBot="1">
      <c r="A167" s="71" t="s">
        <v>71</v>
      </c>
      <c r="B167" s="73" t="s">
        <v>0</v>
      </c>
      <c r="C167" s="73" t="s">
        <v>72</v>
      </c>
      <c r="D167" s="73" t="s">
        <v>73</v>
      </c>
      <c r="E167" s="73" t="s">
        <v>147</v>
      </c>
      <c r="F167" s="61"/>
      <c r="G167" s="75" t="s">
        <v>5</v>
      </c>
      <c r="H167" s="76"/>
      <c r="I167" s="76"/>
      <c r="J167" s="76"/>
    </row>
    <row r="168" spans="1:10" ht="79.8" thickBot="1">
      <c r="A168" s="72"/>
      <c r="B168" s="74"/>
      <c r="C168" s="74"/>
      <c r="D168" s="74"/>
      <c r="E168" s="74"/>
      <c r="F168" s="68" t="s">
        <v>165</v>
      </c>
      <c r="G168" s="69" t="s">
        <v>179</v>
      </c>
      <c r="H168" s="69" t="s">
        <v>177</v>
      </c>
      <c r="I168" s="69" t="s">
        <v>176</v>
      </c>
      <c r="J168" s="1" t="s">
        <v>6</v>
      </c>
    </row>
    <row r="169" spans="1:10" ht="15" thickBot="1">
      <c r="A169" s="68">
        <v>1</v>
      </c>
      <c r="B169" s="68">
        <v>2</v>
      </c>
      <c r="C169" s="68">
        <v>3</v>
      </c>
      <c r="D169" s="68">
        <v>4</v>
      </c>
      <c r="E169" s="68"/>
      <c r="F169" s="68"/>
      <c r="G169" s="46">
        <v>5</v>
      </c>
      <c r="H169" s="46">
        <v>6</v>
      </c>
      <c r="I169" s="46">
        <v>7</v>
      </c>
      <c r="J169" s="1">
        <v>8</v>
      </c>
    </row>
    <row r="170" spans="1:10">
      <c r="A170" s="3"/>
      <c r="B170" s="3" t="s">
        <v>11</v>
      </c>
      <c r="C170" s="3"/>
      <c r="D170" s="8"/>
      <c r="E170" s="8"/>
      <c r="F170" s="8"/>
      <c r="G170" s="3"/>
      <c r="H170" s="3"/>
      <c r="I170" s="3"/>
      <c r="J170" s="3"/>
    </row>
    <row r="171" spans="1:10" ht="15" thickBot="1">
      <c r="A171" s="68" t="s">
        <v>173</v>
      </c>
      <c r="B171" s="2" t="s">
        <v>85</v>
      </c>
      <c r="C171" s="7">
        <v>26451</v>
      </c>
      <c r="D171" s="7" t="s">
        <v>8</v>
      </c>
      <c r="E171" s="62" t="s">
        <v>155</v>
      </c>
      <c r="F171" s="7" t="s">
        <v>8</v>
      </c>
      <c r="G171" s="36" t="e">
        <f>#REF!+#REF!-#REF!+#REF!</f>
        <v>#REF!</v>
      </c>
      <c r="H171" s="2"/>
      <c r="I171" s="2"/>
      <c r="J171" s="2"/>
    </row>
    <row r="172" spans="1:10" ht="15" thickBot="1">
      <c r="A172" s="68" t="s">
        <v>174</v>
      </c>
      <c r="B172" s="2" t="s">
        <v>28</v>
      </c>
      <c r="C172" s="7">
        <v>26451.1</v>
      </c>
      <c r="D172" s="7"/>
      <c r="E172" s="7"/>
      <c r="F172" s="7" t="s">
        <v>8</v>
      </c>
      <c r="G172" s="36"/>
      <c r="H172" s="2"/>
      <c r="I172" s="2"/>
      <c r="J172" s="2"/>
    </row>
    <row r="173" spans="1:10" ht="27" thickBot="1">
      <c r="A173" s="68" t="s">
        <v>175</v>
      </c>
      <c r="B173" s="2" t="s">
        <v>163</v>
      </c>
      <c r="C173" s="7" t="s">
        <v>168</v>
      </c>
      <c r="D173" s="7"/>
      <c r="E173" s="7"/>
      <c r="F173" s="7"/>
      <c r="G173" s="36"/>
      <c r="H173" s="2"/>
      <c r="I173" s="2"/>
      <c r="J173" s="2"/>
    </row>
    <row r="174" spans="1:10" ht="15" thickBot="1">
      <c r="A174" s="68" t="s">
        <v>100</v>
      </c>
      <c r="B174" s="2" t="s">
        <v>101</v>
      </c>
      <c r="C174" s="7">
        <v>26452</v>
      </c>
      <c r="D174" s="7" t="s">
        <v>8</v>
      </c>
      <c r="E174" s="7"/>
      <c r="F174" s="7" t="s">
        <v>8</v>
      </c>
      <c r="G174" s="2"/>
      <c r="H174" s="2"/>
      <c r="I174" s="2"/>
      <c r="J174" s="2"/>
    </row>
    <row r="175" spans="1:10" ht="42.6" thickBot="1">
      <c r="A175" s="68" t="s">
        <v>102</v>
      </c>
      <c r="B175" s="2" t="s">
        <v>103</v>
      </c>
      <c r="C175" s="7">
        <v>26500</v>
      </c>
      <c r="D175" s="7" t="s">
        <v>8</v>
      </c>
      <c r="E175" s="62" t="s">
        <v>155</v>
      </c>
      <c r="F175" s="7" t="s">
        <v>8</v>
      </c>
      <c r="G175" s="19" t="e">
        <f>G147</f>
        <v>#REF!</v>
      </c>
      <c r="H175" s="2"/>
      <c r="I175" s="2"/>
      <c r="J175" s="2"/>
    </row>
    <row r="176" spans="1:10" ht="15" thickBot="1">
      <c r="A176" s="14" t="s">
        <v>146</v>
      </c>
      <c r="B176" s="2" t="s">
        <v>104</v>
      </c>
      <c r="C176" s="7" t="s">
        <v>145</v>
      </c>
      <c r="D176" s="9">
        <v>2024</v>
      </c>
      <c r="E176" s="62" t="s">
        <v>155</v>
      </c>
      <c r="F176" s="7" t="s">
        <v>8</v>
      </c>
      <c r="G176" s="19" t="e">
        <f>G175</f>
        <v>#REF!</v>
      </c>
      <c r="H176" s="2"/>
      <c r="I176" s="2"/>
      <c r="J176" s="2"/>
    </row>
    <row r="177" spans="1:10" ht="40.200000000000003" thickBot="1">
      <c r="A177" s="68" t="s">
        <v>105</v>
      </c>
      <c r="B177" s="2" t="s">
        <v>106</v>
      </c>
      <c r="C177" s="7">
        <v>26600</v>
      </c>
      <c r="D177" s="7" t="s">
        <v>8</v>
      </c>
      <c r="E177" s="7"/>
      <c r="F177" s="7" t="s">
        <v>8</v>
      </c>
      <c r="G177" s="2"/>
      <c r="H177" s="2"/>
      <c r="I177" s="2"/>
      <c r="J177" s="2"/>
    </row>
    <row r="178" spans="1:10" ht="15" thickBot="1">
      <c r="A178" s="2"/>
      <c r="B178" s="2" t="s">
        <v>104</v>
      </c>
      <c r="C178" s="7">
        <v>26610</v>
      </c>
      <c r="D178" s="9"/>
      <c r="E178" s="9"/>
      <c r="F178" s="7" t="s">
        <v>8</v>
      </c>
      <c r="G178" s="2"/>
      <c r="H178" s="2"/>
      <c r="I178" s="2"/>
      <c r="J178" s="2"/>
    </row>
    <row r="179" spans="1:10">
      <c r="A179" s="4"/>
    </row>
    <row r="180" spans="1:10">
      <c r="A180" s="5" t="s">
        <v>107</v>
      </c>
    </row>
    <row r="181" spans="1:10">
      <c r="A181" s="5" t="s">
        <v>121</v>
      </c>
    </row>
    <row r="182" spans="1:10">
      <c r="A182" s="5" t="s">
        <v>108</v>
      </c>
    </row>
    <row r="183" spans="1:10">
      <c r="A183" s="5"/>
    </row>
    <row r="184" spans="1:10">
      <c r="A184" s="5" t="s">
        <v>123</v>
      </c>
      <c r="B184" s="32"/>
    </row>
    <row r="185" spans="1:10">
      <c r="A185" s="5" t="s">
        <v>122</v>
      </c>
    </row>
    <row r="186" spans="1:10">
      <c r="A186" s="5" t="e">
        <f>D8</f>
        <v>#REF!</v>
      </c>
    </row>
    <row r="187" spans="1:10">
      <c r="A187" s="4"/>
    </row>
    <row r="188" spans="1:10">
      <c r="A188" s="4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.39370078740157483" right="0.39370078740157483" top="0.39370078740157483" bottom="0.39370078740157483" header="0" footer="0"/>
  <pageSetup paperSize="9" scale="74" fitToHeight="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Солен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УОМС</dc:creator>
  <cp:lastModifiedBy>User</cp:lastModifiedBy>
  <cp:lastPrinted>2024-11-11T16:07:57Z</cp:lastPrinted>
  <dcterms:created xsi:type="dcterms:W3CDTF">2019-05-20T08:14:48Z</dcterms:created>
  <dcterms:modified xsi:type="dcterms:W3CDTF">2024-11-12T08:12:32Z</dcterms:modified>
</cp:coreProperties>
</file>