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54FF7CF8-25E3-4E6E-99B3-CE07DE1D3DF4}" xr6:coauthVersionLast="47" xr6:coauthVersionMax="47" xr10:uidLastSave="{00000000-0000-0000-0000-000000000000}"/>
  <bookViews>
    <workbookView xWindow="-120" yWindow="-120" windowWidth="20730" windowHeight="11160" tabRatio="943" xr2:uid="{00000000-000D-0000-FFFF-FFFF00000000}"/>
  </bookViews>
  <sheets>
    <sheet name="МЕН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86" i="1" l="1"/>
  <c r="G286" i="1"/>
  <c r="D286" i="1"/>
  <c r="F286" i="1"/>
  <c r="C286" i="1"/>
  <c r="C256" i="1"/>
  <c r="C193" i="1"/>
  <c r="C141" i="1"/>
  <c r="D132" i="1" l="1"/>
  <c r="E132" i="1"/>
  <c r="F132" i="1"/>
  <c r="G132" i="1"/>
  <c r="C132" i="1"/>
  <c r="D76" i="1"/>
  <c r="E76" i="1"/>
  <c r="F76" i="1"/>
  <c r="G76" i="1"/>
  <c r="C76" i="1"/>
  <c r="D85" i="1"/>
  <c r="E85" i="1"/>
  <c r="F85" i="1"/>
  <c r="G85" i="1"/>
  <c r="C85" i="1"/>
  <c r="D16" i="1" l="1"/>
  <c r="E16" i="1"/>
  <c r="F16" i="1"/>
  <c r="G16" i="1"/>
  <c r="C16" i="1"/>
  <c r="D26" i="1"/>
  <c r="E26" i="1"/>
  <c r="F26" i="1"/>
  <c r="G26" i="1"/>
  <c r="C26" i="1"/>
  <c r="G27" i="1" l="1"/>
  <c r="E27" i="1"/>
  <c r="F27" i="1"/>
  <c r="D27" i="1"/>
  <c r="D166" i="1" l="1"/>
  <c r="E166" i="1"/>
  <c r="F166" i="1"/>
  <c r="G166" i="1"/>
  <c r="C166" i="1"/>
  <c r="E141" i="1"/>
  <c r="F141" i="1"/>
  <c r="G141" i="1"/>
  <c r="D141" i="1"/>
  <c r="C294" i="1" l="1"/>
  <c r="C266" i="1"/>
  <c r="C44" i="1"/>
  <c r="G294" i="1" l="1"/>
  <c r="F294" i="1"/>
  <c r="E294" i="1"/>
  <c r="D294" i="1"/>
  <c r="G266" i="1"/>
  <c r="F266" i="1"/>
  <c r="E266" i="1"/>
  <c r="D266" i="1"/>
  <c r="G256" i="1"/>
  <c r="F256" i="1"/>
  <c r="E256" i="1"/>
  <c r="D256" i="1"/>
  <c r="G236" i="1"/>
  <c r="F236" i="1"/>
  <c r="E236" i="1"/>
  <c r="D236" i="1"/>
  <c r="C236" i="1"/>
  <c r="G224" i="1"/>
  <c r="F224" i="1"/>
  <c r="E224" i="1"/>
  <c r="D224" i="1"/>
  <c r="C224" i="1"/>
  <c r="G203" i="1"/>
  <c r="F203" i="1"/>
  <c r="E203" i="1"/>
  <c r="D203" i="1"/>
  <c r="C203" i="1"/>
  <c r="C204" i="1" s="1"/>
  <c r="G193" i="1"/>
  <c r="F193" i="1"/>
  <c r="E193" i="1"/>
  <c r="D193" i="1"/>
  <c r="G176" i="1"/>
  <c r="F176" i="1"/>
  <c r="E176" i="1"/>
  <c r="D176" i="1"/>
  <c r="C176" i="1"/>
  <c r="G142" i="1"/>
  <c r="E142" i="1"/>
  <c r="C142" i="1"/>
  <c r="G116" i="1"/>
  <c r="F116" i="1"/>
  <c r="E116" i="1"/>
  <c r="D116" i="1"/>
  <c r="C116" i="1"/>
  <c r="G107" i="1"/>
  <c r="F107" i="1"/>
  <c r="E107" i="1"/>
  <c r="D107" i="1"/>
  <c r="G53" i="1"/>
  <c r="F53" i="1"/>
  <c r="E53" i="1"/>
  <c r="D53" i="1"/>
  <c r="C53" i="1"/>
  <c r="G44" i="1"/>
  <c r="F44" i="1"/>
  <c r="E44" i="1"/>
  <c r="D44" i="1"/>
  <c r="D318" i="1" l="1"/>
  <c r="D319" i="1" s="1"/>
  <c r="D117" i="1"/>
  <c r="E204" i="1"/>
  <c r="G204" i="1"/>
  <c r="D237" i="1"/>
  <c r="F237" i="1"/>
  <c r="C267" i="1"/>
  <c r="E267" i="1"/>
  <c r="F117" i="1"/>
  <c r="C295" i="1"/>
  <c r="E295" i="1"/>
  <c r="G295" i="1"/>
  <c r="C318" i="1"/>
  <c r="C319" i="1" s="1"/>
  <c r="C237" i="1"/>
  <c r="E237" i="1"/>
  <c r="G237" i="1"/>
  <c r="D295" i="1"/>
  <c r="F295" i="1"/>
  <c r="C27" i="1"/>
  <c r="D267" i="1"/>
  <c r="F267" i="1"/>
  <c r="G267" i="1"/>
  <c r="D204" i="1"/>
  <c r="F204" i="1"/>
  <c r="C177" i="1"/>
  <c r="E177" i="1"/>
  <c r="G177" i="1"/>
  <c r="D177" i="1"/>
  <c r="F177" i="1"/>
  <c r="D142" i="1"/>
  <c r="F142" i="1"/>
  <c r="C117" i="1"/>
  <c r="E117" i="1"/>
  <c r="G117" i="1"/>
  <c r="D86" i="1"/>
  <c r="F86" i="1"/>
  <c r="C86" i="1"/>
  <c r="E86" i="1"/>
  <c r="G86" i="1"/>
  <c r="C54" i="1"/>
  <c r="E54" i="1"/>
  <c r="G54" i="1"/>
  <c r="D54" i="1"/>
  <c r="F54" i="1"/>
  <c r="F313" i="1" l="1"/>
  <c r="F314" i="1" s="1"/>
  <c r="D313" i="1"/>
  <c r="D314" i="1" s="1"/>
  <c r="G313" i="1"/>
  <c r="G314" i="1" s="1"/>
  <c r="E313" i="1"/>
  <c r="E314" i="1" s="1"/>
</calcChain>
</file>

<file path=xl/sharedStrings.xml><?xml version="1.0" encoding="utf-8"?>
<sst xmlns="http://schemas.openxmlformats.org/spreadsheetml/2006/main" count="361" uniqueCount="103">
  <si>
    <t>ОСНОВНОЕ МЕНЮ ПРИГОТАВЛИВАЕМЫХ БЛЮД</t>
  </si>
  <si>
    <t xml:space="preserve">1 день </t>
  </si>
  <si>
    <t>Прием пищи</t>
  </si>
  <si>
    <t>Наименование блюда</t>
  </si>
  <si>
    <t xml:space="preserve">Вес блюда </t>
  </si>
  <si>
    <t>Белки, г</t>
  </si>
  <si>
    <t>Жиры, г</t>
  </si>
  <si>
    <t xml:space="preserve">Пищевые вещества </t>
  </si>
  <si>
    <t xml:space="preserve">№ рецептуры </t>
  </si>
  <si>
    <t>Сборник рецептур</t>
  </si>
  <si>
    <t>Углеводы , г</t>
  </si>
  <si>
    <t>НЕДЕЛЯ 1</t>
  </si>
  <si>
    <t>ДЕНЬ 1</t>
  </si>
  <si>
    <t xml:space="preserve">ЗАВТРАК </t>
  </si>
  <si>
    <t>Итого за прием пищи:</t>
  </si>
  <si>
    <t>КАКАО С МОЛОКОМ</t>
  </si>
  <si>
    <t>ХЛЕБ РЖАНОЙ</t>
  </si>
  <si>
    <t xml:space="preserve">ХЛЕБ ПШЕНИЧНЫЙ </t>
  </si>
  <si>
    <t>ПЛОДЫ ИЛИ ЯГОДЫ СВЕЖИЕ</t>
  </si>
  <si>
    <t>СУП КАРТОФЕЛЬНЫЙ С МАКАРОННЫМИ ИЗДЕЛИЯМИ</t>
  </si>
  <si>
    <t>СОКИ ОВОЩНЫЕ, ФРУКТОВЫЕ И ЯГОДНЫЕ</t>
  </si>
  <si>
    <t>к/к</t>
  </si>
  <si>
    <t>ХЛЕБ ПШЕНИЧНЫЙ</t>
  </si>
  <si>
    <t xml:space="preserve">ОБЕД </t>
  </si>
  <si>
    <t>Итого за прием пищи :</t>
  </si>
  <si>
    <t>ИТОГО ЗА ДЕНЬ :</t>
  </si>
  <si>
    <t xml:space="preserve">2 день </t>
  </si>
  <si>
    <t>ДЕНЬ 2</t>
  </si>
  <si>
    <t>ОВОЩИ НАТУРАЛЬНЫЕ ПО СЕЗОНУ</t>
  </si>
  <si>
    <t>71\70</t>
  </si>
  <si>
    <t>БОРЩ С КАРТОФЕЛЕМ И КАПУСТОЙ</t>
  </si>
  <si>
    <t>70\71</t>
  </si>
  <si>
    <t>ЧАЙ С САХАРОМ</t>
  </si>
  <si>
    <t xml:space="preserve">3 день </t>
  </si>
  <si>
    <t>ДЕНЬ 3</t>
  </si>
  <si>
    <t xml:space="preserve">4 день </t>
  </si>
  <si>
    <t>ДЕНЬ 4</t>
  </si>
  <si>
    <t>СУП КАРТОФЕЛЬНЫЙ С БОБОВЫМИ ГОРОХОВЫЙ</t>
  </si>
  <si>
    <t xml:space="preserve">КОНДИТЕРСКИЕ ИЗДЕЛИЯ </t>
  </si>
  <si>
    <t xml:space="preserve">ЧАЙ С САХАРОМ </t>
  </si>
  <si>
    <t xml:space="preserve">5 день </t>
  </si>
  <si>
    <t>ДЕНЬ 5</t>
  </si>
  <si>
    <t>БОРЩ С КАПУСТОЙ И КАРТОФЕЛЕМ</t>
  </si>
  <si>
    <t xml:space="preserve">6 день </t>
  </si>
  <si>
    <t>ДЕНЬ 6</t>
  </si>
  <si>
    <t>НЕДЕЛЯ 2</t>
  </si>
  <si>
    <t xml:space="preserve">БУТЕРБРОДЫ С ДЖЕМОМ ИЛИ ПОВИДЛОМ  </t>
  </si>
  <si>
    <t xml:space="preserve">7 день </t>
  </si>
  <si>
    <t>ДЕНЬ 7</t>
  </si>
  <si>
    <t>МАКАРОНЫ ОТВАРНЫЕ С СЫРОМ</t>
  </si>
  <si>
    <t>К/К</t>
  </si>
  <si>
    <t xml:space="preserve">8 день </t>
  </si>
  <si>
    <t>ДЕНЬ 8</t>
  </si>
  <si>
    <t xml:space="preserve">9 день </t>
  </si>
  <si>
    <t>ДЕНЬ 9</t>
  </si>
  <si>
    <t xml:space="preserve">10 день </t>
  </si>
  <si>
    <t>ДЕНЬ 10</t>
  </si>
  <si>
    <t xml:space="preserve">СУП КАРТОФЕЛЬНЫЙ ИЗ КРУПЫ </t>
  </si>
  <si>
    <t>ИТОГО ПО ПРИМЕРНОМУ МЕНЮ</t>
  </si>
  <si>
    <t xml:space="preserve">Итого </t>
  </si>
  <si>
    <t xml:space="preserve">Всего за период </t>
  </si>
  <si>
    <t xml:space="preserve">Среднее значение за период </t>
  </si>
  <si>
    <t xml:space="preserve">Возраст детей </t>
  </si>
  <si>
    <t xml:space="preserve">старше 12 лет </t>
  </si>
  <si>
    <t xml:space="preserve">завтрак </t>
  </si>
  <si>
    <t xml:space="preserve">обед </t>
  </si>
  <si>
    <t xml:space="preserve">САЛАТ ВИТАМИННЫЙ </t>
  </si>
  <si>
    <t>70/71</t>
  </si>
  <si>
    <t xml:space="preserve">ЧАЙ </t>
  </si>
  <si>
    <t>Энергетическая ценность,      ккал</t>
  </si>
  <si>
    <t>Энергетическая ценность, ккал</t>
  </si>
  <si>
    <t>256-чс</t>
  </si>
  <si>
    <t>244-ЧС</t>
  </si>
  <si>
    <t>274-ЧС</t>
  </si>
  <si>
    <t>ИКРА КАБАЧКОВАЯ КОНСЕРВИРОВАННАЯ</t>
  </si>
  <si>
    <t>САЛАТ ВИТАМИННЫЙ</t>
  </si>
  <si>
    <t xml:space="preserve">РИС С ОВОЩАМИ </t>
  </si>
  <si>
    <t>ПЛОВ ИЗ ПТИЦЫ/ПЛОВ С КУРИНОЙ ТУШЁНКИ</t>
  </si>
  <si>
    <t>КАША ВЯЗКАЯ МОЛОЧНАЯ ИЗ ОВСЯНЫХ ХЛОПЬЕВ</t>
  </si>
  <si>
    <t>ГУЛЯШ/МЯСО ТУШЕНОЕ ИЗ МЯСНОЙ КОНСЕРВЫ</t>
  </si>
  <si>
    <t xml:space="preserve">ПЛОВ /ПЛОВ ИЗ МЯСНОЙ КОНСЕРВЫ </t>
  </si>
  <si>
    <t xml:space="preserve">ОВОЩНОЕ РАГУ С КУРИЦОЙ /МЯСО ТУШЕНОЕ (КОНСЕРВИРОВАННОЕ) С ОВОЩАМИ </t>
  </si>
  <si>
    <t>ПТИЦА, ТУШЕННАЯ В СОУСЕ /МЯСО ТУШЕНОЕ ИЗ МЯСНОЙ КОНСЕРВЫ</t>
  </si>
  <si>
    <t>МЯСО ТУШЕНОЕ /МЯСО ТУШЕНОЕ ИЗ МЯСНОЙ КОНСЕРВЫ</t>
  </si>
  <si>
    <t>МЯСО, ТУШЕНОЕ В СОУСЕ /МЯСО ТУШЕНОЕ ИЗ МЯСНОЙ КОНСЕРВЫ</t>
  </si>
  <si>
    <t>МЯСО ТУШЕНОЕ В СОУСЕ/МЯСО ТУШЕНОЕ ИЗ МЯСНОЙ КОНСЕРВЫ</t>
  </si>
  <si>
    <t>МЯСО ТУШЕНОЕ В СОУСЕ/ МЯСО ТУШЕНОЕ ИЗ МЯСНОЙ КОНСЕРВЫ</t>
  </si>
  <si>
    <t>КАША РАССЫПЧАТАЯ ИЗ КРУПЫ ГРЕЧНЕВОЙ</t>
  </si>
  <si>
    <t>МАСЛО СЛИВОЧНОЕ</t>
  </si>
  <si>
    <t>КОМПОТ ИЗ ЯБЛОК</t>
  </si>
  <si>
    <t>ЗАПЕКАНКА ИЗ ТВОРОГА С  СОУСОМ ЯБЛОЧНЫМ</t>
  </si>
  <si>
    <t>КАША ВЯЗКАЯ МОЛОЧНАЯ РИСОВАЯ</t>
  </si>
  <si>
    <t xml:space="preserve">КАША РАССЫПЧАТАЯ  ИЗ КРУПЫ ПШЕНИЧНОЙ </t>
  </si>
  <si>
    <t>САЛАТ ВИТАМИННЫЙ (ИЗ БЕЛОКОЧ.КАПУСТЫ)</t>
  </si>
  <si>
    <t>КАША ЖИДКАЯ МОЛОЧ.ИЗ ХЛОПЕВ "ГЕРКУЛИС"</t>
  </si>
  <si>
    <t>КАША РАССЫПЧАТАЯ ИЗ КРУПЫ ПШЁННОЙ</t>
  </si>
  <si>
    <t>МАКАРОНЫ ОТВАРНЫЕ</t>
  </si>
  <si>
    <t>ОМЛЕТ</t>
  </si>
  <si>
    <r>
      <t xml:space="preserve">КАША </t>
    </r>
    <r>
      <rPr>
        <sz val="12"/>
        <color theme="1"/>
        <rFont val="Calibri"/>
        <family val="2"/>
        <charset val="204"/>
        <scheme val="minor"/>
      </rPr>
      <t xml:space="preserve">рассыпчатая рисовая </t>
    </r>
  </si>
  <si>
    <t xml:space="preserve">Возрастная категория:  старше 6-11 лет </t>
  </si>
  <si>
    <t>молочный суп вермишелевый</t>
  </si>
  <si>
    <t>каша гречневая рассыпчатая</t>
  </si>
  <si>
    <t>тушенка куринная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</si>
</sst>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3" fillId="0" borderId="0" xfId="0" applyFont="1"/>
    <xf numFmtId="0" fontId="3" fillId="0" borderId="1" xfId="0" applyFont="1" applyBorder="1"/>
    <xf numFmtId="0" fontId="0" fillId="0" borderId="1" xfId="0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wrapText="1"/>
    </xf>
    <xf numFmtId="2" fontId="0" fillId="0" borderId="1" xfId="0" applyNumberFormat="1" applyBorder="1"/>
    <xf numFmtId="2" fontId="3" fillId="0" borderId="1" xfId="0" applyNumberFormat="1" applyFont="1" applyBorder="1"/>
    <xf numFmtId="2" fontId="2" fillId="0" borderId="1" xfId="0" applyNumberFormat="1" applyFont="1" applyBorder="1"/>
    <xf numFmtId="2" fontId="3" fillId="0" borderId="0" xfId="0" applyNumberFormat="1" applyFont="1"/>
    <xf numFmtId="0" fontId="0" fillId="0" borderId="1" xfId="0" applyNumberFormat="1" applyBorder="1"/>
    <xf numFmtId="0" fontId="1" fillId="0" borderId="1" xfId="0" applyFont="1" applyBorder="1" applyAlignment="1">
      <alignment horizontal="right" vertical="center" wrapText="1"/>
    </xf>
    <xf numFmtId="0" fontId="5" fillId="0" borderId="0" xfId="0" applyFont="1" applyBorder="1" applyAlignment="1">
      <alignment wrapText="1"/>
    </xf>
    <xf numFmtId="0" fontId="3" fillId="0" borderId="0" xfId="0" applyFont="1" applyBorder="1"/>
    <xf numFmtId="2" fontId="3" fillId="0" borderId="0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7"/>
  <sheetViews>
    <sheetView tabSelected="1" workbookViewId="0">
      <selection activeCell="I296" sqref="A1:I296"/>
    </sheetView>
  </sheetViews>
  <sheetFormatPr defaultRowHeight="15" x14ac:dyDescent="0.25"/>
  <cols>
    <col min="1" max="1" width="18.7109375" customWidth="1"/>
    <col min="2" max="2" width="32.85546875" customWidth="1"/>
    <col min="4" max="4" width="9.42578125" customWidth="1"/>
    <col min="5" max="5" width="9.85546875" customWidth="1"/>
    <col min="6" max="6" width="9.5703125" customWidth="1"/>
    <col min="7" max="7" width="11.28515625" bestFit="1" customWidth="1"/>
    <col min="8" max="8" width="10.42578125" customWidth="1"/>
  </cols>
  <sheetData>
    <row r="1" spans="1:9" x14ac:dyDescent="0.25">
      <c r="B1" s="4" t="s">
        <v>0</v>
      </c>
    </row>
    <row r="2" spans="1:9" x14ac:dyDescent="0.25">
      <c r="B2" s="4" t="s">
        <v>99</v>
      </c>
    </row>
    <row r="3" spans="1:9" x14ac:dyDescent="0.25">
      <c r="D3" s="4" t="s">
        <v>1</v>
      </c>
    </row>
    <row r="4" spans="1:9" ht="14.45" customHeight="1" x14ac:dyDescent="0.25">
      <c r="A4" s="25" t="s">
        <v>2</v>
      </c>
      <c r="B4" s="25" t="s">
        <v>3</v>
      </c>
      <c r="C4" s="23" t="s">
        <v>4</v>
      </c>
      <c r="D4" s="26" t="s">
        <v>7</v>
      </c>
      <c r="E4" s="26"/>
      <c r="F4" s="26"/>
      <c r="G4" s="24" t="s">
        <v>70</v>
      </c>
      <c r="H4" s="23" t="s">
        <v>8</v>
      </c>
      <c r="I4" s="24" t="s">
        <v>9</v>
      </c>
    </row>
    <row r="5" spans="1:9" ht="14.45" customHeight="1" x14ac:dyDescent="0.25">
      <c r="A5" s="25"/>
      <c r="B5" s="25"/>
      <c r="C5" s="23"/>
      <c r="D5" s="23" t="s">
        <v>5</v>
      </c>
      <c r="E5" s="23" t="s">
        <v>6</v>
      </c>
      <c r="F5" s="23" t="s">
        <v>10</v>
      </c>
      <c r="G5" s="24"/>
      <c r="H5" s="23"/>
      <c r="I5" s="24"/>
    </row>
    <row r="6" spans="1:9" x14ac:dyDescent="0.25">
      <c r="A6" s="25"/>
      <c r="B6" s="25"/>
      <c r="C6" s="23"/>
      <c r="D6" s="23"/>
      <c r="E6" s="23"/>
      <c r="F6" s="23"/>
      <c r="G6" s="24"/>
      <c r="H6" s="23"/>
      <c r="I6" s="24"/>
    </row>
    <row r="7" spans="1:9" x14ac:dyDescent="0.25">
      <c r="A7" s="25"/>
      <c r="B7" s="25"/>
      <c r="C7" s="23"/>
      <c r="D7" s="23"/>
      <c r="E7" s="23"/>
      <c r="F7" s="23"/>
      <c r="G7" s="24"/>
      <c r="H7" s="23"/>
      <c r="I7" s="24"/>
    </row>
    <row r="8" spans="1:9" x14ac:dyDescent="0.25">
      <c r="A8" s="5" t="s">
        <v>11</v>
      </c>
      <c r="B8" s="26" t="s">
        <v>12</v>
      </c>
      <c r="C8" s="26"/>
      <c r="D8" s="26"/>
      <c r="E8" s="26"/>
      <c r="F8" s="26"/>
      <c r="G8" s="26"/>
      <c r="H8" s="26"/>
      <c r="I8" s="26"/>
    </row>
    <row r="9" spans="1:9" ht="26.25" x14ac:dyDescent="0.25">
      <c r="A9" s="27" t="s">
        <v>13</v>
      </c>
      <c r="B9" s="7" t="s">
        <v>78</v>
      </c>
      <c r="C9" s="1">
        <v>180</v>
      </c>
      <c r="D9" s="14">
        <v>6.92</v>
      </c>
      <c r="E9" s="14">
        <v>12.36</v>
      </c>
      <c r="F9" s="14">
        <v>54.53</v>
      </c>
      <c r="G9" s="14">
        <v>357.95</v>
      </c>
      <c r="H9" s="1">
        <v>177</v>
      </c>
      <c r="I9" s="1">
        <v>2017</v>
      </c>
    </row>
    <row r="10" spans="1:9" ht="26.25" x14ac:dyDescent="0.25">
      <c r="A10" s="28"/>
      <c r="B10" s="7" t="s">
        <v>46</v>
      </c>
      <c r="C10" s="7">
        <v>55</v>
      </c>
      <c r="D10" s="7">
        <v>2.4</v>
      </c>
      <c r="E10" s="7">
        <v>4.5</v>
      </c>
      <c r="F10" s="7">
        <v>28.5</v>
      </c>
      <c r="G10" s="7">
        <v>161.69999999999999</v>
      </c>
      <c r="H10" s="7">
        <v>2</v>
      </c>
      <c r="I10" s="7">
        <v>2017</v>
      </c>
    </row>
    <row r="11" spans="1:9" x14ac:dyDescent="0.25">
      <c r="A11" s="28"/>
      <c r="B11" s="7" t="s">
        <v>39</v>
      </c>
      <c r="C11" s="7">
        <v>200</v>
      </c>
      <c r="D11" s="7">
        <v>0.2</v>
      </c>
      <c r="E11" s="7">
        <v>0.1</v>
      </c>
      <c r="F11" s="7">
        <v>9.3000000000000007</v>
      </c>
      <c r="G11" s="7">
        <v>38</v>
      </c>
      <c r="H11" s="7">
        <v>457</v>
      </c>
      <c r="I11" s="7">
        <v>2017</v>
      </c>
    </row>
    <row r="12" spans="1:9" x14ac:dyDescent="0.25">
      <c r="A12" s="28"/>
      <c r="B12" s="7" t="s">
        <v>16</v>
      </c>
      <c r="C12" s="1">
        <v>25</v>
      </c>
      <c r="D12" s="14">
        <v>2</v>
      </c>
      <c r="E12" s="14">
        <v>0.38</v>
      </c>
      <c r="F12" s="14">
        <v>10</v>
      </c>
      <c r="G12" s="14">
        <v>51.5</v>
      </c>
      <c r="H12" s="1">
        <v>574</v>
      </c>
      <c r="I12" s="1">
        <v>2021</v>
      </c>
    </row>
    <row r="13" spans="1:9" x14ac:dyDescent="0.25">
      <c r="A13" s="28"/>
      <c r="B13" s="7" t="s">
        <v>17</v>
      </c>
      <c r="C13" s="1">
        <v>45</v>
      </c>
      <c r="D13" s="14">
        <v>3.42</v>
      </c>
      <c r="E13" s="14">
        <v>0.36</v>
      </c>
      <c r="F13" s="14">
        <v>22.14</v>
      </c>
      <c r="G13" s="14">
        <v>95.3</v>
      </c>
      <c r="H13" s="1">
        <v>573</v>
      </c>
      <c r="I13" s="1">
        <v>2021</v>
      </c>
    </row>
    <row r="14" spans="1:9" x14ac:dyDescent="0.25">
      <c r="A14" s="28"/>
      <c r="B14" s="7" t="s">
        <v>38</v>
      </c>
      <c r="C14" s="1">
        <v>40</v>
      </c>
      <c r="D14" s="14">
        <v>3</v>
      </c>
      <c r="E14" s="14">
        <v>3.92</v>
      </c>
      <c r="F14" s="14">
        <v>33.76</v>
      </c>
      <c r="G14" s="14">
        <v>186</v>
      </c>
      <c r="H14" s="3" t="s">
        <v>50</v>
      </c>
      <c r="I14" s="1">
        <v>2011</v>
      </c>
    </row>
    <row r="15" spans="1:9" x14ac:dyDescent="0.25">
      <c r="A15" s="29"/>
      <c r="B15" s="7"/>
      <c r="C15" s="1"/>
      <c r="D15" s="1"/>
      <c r="E15" s="1"/>
      <c r="F15" s="1"/>
      <c r="G15" s="1"/>
      <c r="H15" s="1"/>
      <c r="I15" s="1"/>
    </row>
    <row r="16" spans="1:9" x14ac:dyDescent="0.25">
      <c r="A16" s="5" t="s">
        <v>14</v>
      </c>
      <c r="B16" s="9"/>
      <c r="C16" s="5">
        <f>SUM(C9:C15)</f>
        <v>545</v>
      </c>
      <c r="D16" s="5">
        <f t="shared" ref="D16:G16" si="0">SUM(D9:D15)</f>
        <v>17.939999999999998</v>
      </c>
      <c r="E16" s="5">
        <f t="shared" si="0"/>
        <v>21.619999999999997</v>
      </c>
      <c r="F16" s="5">
        <f t="shared" si="0"/>
        <v>158.22999999999999</v>
      </c>
      <c r="G16" s="5">
        <f t="shared" si="0"/>
        <v>890.44999999999993</v>
      </c>
    </row>
    <row r="17" spans="1:10" x14ac:dyDescent="0.25">
      <c r="A17" s="25" t="s">
        <v>23</v>
      </c>
      <c r="B17" s="7" t="s">
        <v>28</v>
      </c>
      <c r="C17" s="1">
        <v>60</v>
      </c>
      <c r="D17" s="14">
        <v>0.8</v>
      </c>
      <c r="E17" s="14">
        <v>0.1</v>
      </c>
      <c r="F17" s="14">
        <v>1.7</v>
      </c>
      <c r="G17" s="14">
        <v>10</v>
      </c>
      <c r="H17" s="3" t="s">
        <v>31</v>
      </c>
      <c r="I17" s="1">
        <v>2017</v>
      </c>
    </row>
    <row r="18" spans="1:10" ht="26.25" x14ac:dyDescent="0.25">
      <c r="A18" s="25"/>
      <c r="B18" s="7" t="s">
        <v>19</v>
      </c>
      <c r="C18" s="1">
        <v>200</v>
      </c>
      <c r="D18" s="14">
        <v>2.875</v>
      </c>
      <c r="E18" s="14">
        <v>2.7500000000000004</v>
      </c>
      <c r="F18" s="14">
        <v>20.25</v>
      </c>
      <c r="G18" s="14">
        <v>117.62500000000001</v>
      </c>
      <c r="H18" s="3">
        <v>103</v>
      </c>
      <c r="I18" s="1">
        <v>2011</v>
      </c>
    </row>
    <row r="19" spans="1:10" ht="29.1" customHeight="1" x14ac:dyDescent="0.25">
      <c r="A19" s="25"/>
      <c r="B19" s="7" t="s">
        <v>79</v>
      </c>
      <c r="C19" s="1">
        <v>90</v>
      </c>
      <c r="D19" s="14">
        <v>12.68</v>
      </c>
      <c r="E19" s="14">
        <v>16.71</v>
      </c>
      <c r="F19" s="14">
        <v>2.61</v>
      </c>
      <c r="G19" s="14">
        <v>211.17</v>
      </c>
      <c r="H19" s="3" t="s">
        <v>71</v>
      </c>
      <c r="I19" s="1">
        <v>2011</v>
      </c>
    </row>
    <row r="20" spans="1:10" ht="26.25" x14ac:dyDescent="0.25">
      <c r="A20" s="25"/>
      <c r="B20" s="7" t="s">
        <v>87</v>
      </c>
      <c r="C20" s="1">
        <v>150</v>
      </c>
      <c r="D20" s="14">
        <v>5.5</v>
      </c>
      <c r="E20" s="14">
        <v>6</v>
      </c>
      <c r="F20" s="14">
        <v>24.600000000000005</v>
      </c>
      <c r="G20" s="14">
        <v>174.6</v>
      </c>
      <c r="H20" s="3">
        <v>303</v>
      </c>
      <c r="I20" s="1">
        <v>2017</v>
      </c>
    </row>
    <row r="21" spans="1:10" ht="26.25" x14ac:dyDescent="0.25">
      <c r="A21" s="25"/>
      <c r="B21" s="7" t="s">
        <v>20</v>
      </c>
      <c r="C21" s="1">
        <v>200</v>
      </c>
      <c r="D21" s="14">
        <v>1</v>
      </c>
      <c r="E21" s="14">
        <v>0</v>
      </c>
      <c r="F21" s="14">
        <v>20.399999999999999</v>
      </c>
      <c r="G21" s="14">
        <v>84.8</v>
      </c>
      <c r="H21" s="3">
        <v>389</v>
      </c>
      <c r="I21" s="1">
        <v>2011</v>
      </c>
    </row>
    <row r="22" spans="1:10" x14ac:dyDescent="0.25">
      <c r="A22" s="25"/>
      <c r="B22" s="7" t="s">
        <v>16</v>
      </c>
      <c r="C22" s="1">
        <v>40</v>
      </c>
      <c r="D22" s="14">
        <v>2.2399999999999998</v>
      </c>
      <c r="E22" s="14">
        <v>0.48</v>
      </c>
      <c r="F22" s="14">
        <v>19.759999999999998</v>
      </c>
      <c r="G22" s="14">
        <v>92.8</v>
      </c>
      <c r="H22" s="3" t="s">
        <v>21</v>
      </c>
      <c r="I22" s="1">
        <v>2011</v>
      </c>
    </row>
    <row r="23" spans="1:10" x14ac:dyDescent="0.25">
      <c r="A23" s="25"/>
      <c r="B23" s="7" t="s">
        <v>22</v>
      </c>
      <c r="C23" s="1">
        <v>60</v>
      </c>
      <c r="D23" s="14">
        <v>4.5750000000000002</v>
      </c>
      <c r="E23" s="14">
        <v>0.39</v>
      </c>
      <c r="F23" s="14">
        <v>30.195</v>
      </c>
      <c r="G23" s="14">
        <v>141.98999999999998</v>
      </c>
      <c r="H23" s="3" t="s">
        <v>21</v>
      </c>
      <c r="I23" s="1">
        <v>2011</v>
      </c>
    </row>
    <row r="24" spans="1:10" x14ac:dyDescent="0.25">
      <c r="A24" s="25"/>
      <c r="B24" s="7"/>
      <c r="C24" s="1"/>
      <c r="D24" s="14"/>
      <c r="E24" s="14"/>
      <c r="F24" s="14"/>
      <c r="G24" s="14"/>
      <c r="H24" s="3"/>
      <c r="I24" s="1"/>
    </row>
    <row r="25" spans="1:10" x14ac:dyDescent="0.25">
      <c r="A25" s="25"/>
      <c r="B25" s="6"/>
      <c r="C25" s="1"/>
      <c r="D25" s="14"/>
      <c r="E25" s="14"/>
      <c r="F25" s="14"/>
      <c r="G25" s="14"/>
      <c r="H25" s="1"/>
      <c r="I25" s="1"/>
    </row>
    <row r="26" spans="1:10" x14ac:dyDescent="0.25">
      <c r="A26" s="5" t="s">
        <v>24</v>
      </c>
      <c r="B26" s="5"/>
      <c r="C26" s="5">
        <f>SUM(C17:C25)</f>
        <v>800</v>
      </c>
      <c r="D26" s="5">
        <f t="shared" ref="D26:G26" si="1">SUM(D17:D25)</f>
        <v>29.669999999999998</v>
      </c>
      <c r="E26" s="5">
        <f t="shared" si="1"/>
        <v>26.430000000000003</v>
      </c>
      <c r="F26" s="5">
        <f t="shared" si="1"/>
        <v>119.51499999999999</v>
      </c>
      <c r="G26" s="5">
        <f t="shared" si="1"/>
        <v>832.9849999999999</v>
      </c>
    </row>
    <row r="27" spans="1:10" x14ac:dyDescent="0.25">
      <c r="A27" s="5" t="s">
        <v>25</v>
      </c>
      <c r="B27" s="5"/>
      <c r="C27" s="5">
        <f>C26+C16</f>
        <v>1345</v>
      </c>
      <c r="D27" s="15">
        <f>D26+D16</f>
        <v>47.61</v>
      </c>
      <c r="E27" s="15">
        <f t="shared" ref="E27:G27" si="2">E26+E16</f>
        <v>48.05</v>
      </c>
      <c r="F27" s="15">
        <f t="shared" si="2"/>
        <v>277.745</v>
      </c>
      <c r="G27" s="15">
        <f t="shared" si="2"/>
        <v>1723.4349999999999</v>
      </c>
    </row>
    <row r="29" spans="1:10" x14ac:dyDescent="0.25">
      <c r="J29">
        <v>1</v>
      </c>
    </row>
    <row r="31" spans="1:10" x14ac:dyDescent="0.25">
      <c r="D31" s="4" t="s">
        <v>26</v>
      </c>
    </row>
    <row r="32" spans="1:10" x14ac:dyDescent="0.25">
      <c r="A32" s="25" t="s">
        <v>2</v>
      </c>
      <c r="B32" s="25" t="s">
        <v>3</v>
      </c>
      <c r="C32" s="23" t="s">
        <v>4</v>
      </c>
      <c r="D32" s="26" t="s">
        <v>7</v>
      </c>
      <c r="E32" s="26"/>
      <c r="F32" s="26"/>
      <c r="G32" s="24" t="s">
        <v>70</v>
      </c>
      <c r="H32" s="23" t="s">
        <v>8</v>
      </c>
      <c r="I32" s="24" t="s">
        <v>9</v>
      </c>
    </row>
    <row r="33" spans="1:9" x14ac:dyDescent="0.25">
      <c r="A33" s="25"/>
      <c r="B33" s="25"/>
      <c r="C33" s="23"/>
      <c r="D33" s="23" t="s">
        <v>5</v>
      </c>
      <c r="E33" s="23" t="s">
        <v>6</v>
      </c>
      <c r="F33" s="23" t="s">
        <v>10</v>
      </c>
      <c r="G33" s="24"/>
      <c r="H33" s="23"/>
      <c r="I33" s="24"/>
    </row>
    <row r="34" spans="1:9" x14ac:dyDescent="0.25">
      <c r="A34" s="25"/>
      <c r="B34" s="25"/>
      <c r="C34" s="23"/>
      <c r="D34" s="23"/>
      <c r="E34" s="23"/>
      <c r="F34" s="23"/>
      <c r="G34" s="24"/>
      <c r="H34" s="23"/>
      <c r="I34" s="24"/>
    </row>
    <row r="35" spans="1:9" x14ac:dyDescent="0.25">
      <c r="A35" s="25"/>
      <c r="B35" s="25"/>
      <c r="C35" s="23"/>
      <c r="D35" s="23"/>
      <c r="E35" s="23"/>
      <c r="F35" s="23"/>
      <c r="G35" s="24"/>
      <c r="H35" s="23"/>
      <c r="I35" s="24"/>
    </row>
    <row r="36" spans="1:9" x14ac:dyDescent="0.25">
      <c r="A36" s="5" t="s">
        <v>11</v>
      </c>
      <c r="B36" s="26" t="s">
        <v>27</v>
      </c>
      <c r="C36" s="26"/>
      <c r="D36" s="26"/>
      <c r="E36" s="26"/>
      <c r="F36" s="26"/>
      <c r="G36" s="26"/>
      <c r="H36" s="26"/>
      <c r="I36" s="26"/>
    </row>
    <row r="37" spans="1:9" x14ac:dyDescent="0.25">
      <c r="A37" s="27" t="s">
        <v>13</v>
      </c>
      <c r="B37" s="7" t="s">
        <v>100</v>
      </c>
      <c r="C37" s="3">
        <v>200</v>
      </c>
      <c r="D37" s="14">
        <v>7.27</v>
      </c>
      <c r="E37" s="14">
        <v>12.76</v>
      </c>
      <c r="F37" s="14">
        <v>38.549999999999997</v>
      </c>
      <c r="G37" s="14">
        <v>298.81</v>
      </c>
      <c r="H37" s="14">
        <v>181</v>
      </c>
      <c r="I37" s="14">
        <v>2017</v>
      </c>
    </row>
    <row r="38" spans="1:9" x14ac:dyDescent="0.25">
      <c r="A38" s="28"/>
      <c r="B38" s="7" t="s">
        <v>88</v>
      </c>
      <c r="C38" s="3">
        <v>10</v>
      </c>
      <c r="D38" s="14">
        <v>5.3</v>
      </c>
      <c r="E38" s="14">
        <v>0.69</v>
      </c>
      <c r="F38" s="14">
        <v>2.14</v>
      </c>
      <c r="G38" s="14">
        <v>23.61</v>
      </c>
      <c r="H38" s="14">
        <v>31.28</v>
      </c>
      <c r="I38" s="14">
        <v>287.27999999999997</v>
      </c>
    </row>
    <row r="39" spans="1:9" x14ac:dyDescent="0.25">
      <c r="A39" s="28"/>
      <c r="B39" s="7" t="s">
        <v>39</v>
      </c>
      <c r="C39" s="3">
        <v>200</v>
      </c>
      <c r="D39" s="14">
        <v>0.2</v>
      </c>
      <c r="E39" s="14">
        <v>0.1</v>
      </c>
      <c r="F39" s="14">
        <v>9.3000000000000007</v>
      </c>
      <c r="G39" s="14">
        <v>38</v>
      </c>
      <c r="H39" s="3">
        <v>457</v>
      </c>
      <c r="I39" s="1">
        <v>2017</v>
      </c>
    </row>
    <row r="40" spans="1:9" x14ac:dyDescent="0.25">
      <c r="A40" s="28"/>
      <c r="B40" s="7" t="s">
        <v>22</v>
      </c>
      <c r="C40" s="3">
        <v>50</v>
      </c>
      <c r="D40" s="14">
        <v>3.8</v>
      </c>
      <c r="E40" s="14">
        <v>0.4</v>
      </c>
      <c r="F40" s="14">
        <v>24.6</v>
      </c>
      <c r="G40" s="14">
        <v>104.5</v>
      </c>
      <c r="H40" s="3">
        <v>573</v>
      </c>
      <c r="I40" s="1">
        <v>2021</v>
      </c>
    </row>
    <row r="41" spans="1:9" x14ac:dyDescent="0.25">
      <c r="A41" s="28"/>
      <c r="B41" s="7" t="s">
        <v>16</v>
      </c>
      <c r="C41" s="3">
        <v>25</v>
      </c>
      <c r="D41" s="14">
        <v>2</v>
      </c>
      <c r="E41" s="14">
        <v>0.38</v>
      </c>
      <c r="F41" s="14">
        <v>10</v>
      </c>
      <c r="G41" s="14">
        <v>51.5</v>
      </c>
      <c r="H41" s="3">
        <v>574</v>
      </c>
      <c r="I41" s="1">
        <v>2021</v>
      </c>
    </row>
    <row r="42" spans="1:9" x14ac:dyDescent="0.25">
      <c r="A42" s="28"/>
      <c r="B42" s="7"/>
      <c r="C42" s="3"/>
      <c r="D42" s="1"/>
      <c r="E42" s="1"/>
      <c r="F42" s="1"/>
      <c r="G42" s="1"/>
      <c r="H42" s="1"/>
      <c r="I42" s="1"/>
    </row>
    <row r="43" spans="1:9" x14ac:dyDescent="0.25">
      <c r="A43" s="29"/>
      <c r="B43" s="7"/>
      <c r="C43" s="7"/>
      <c r="D43" s="7"/>
      <c r="E43" s="7"/>
      <c r="F43" s="7"/>
      <c r="G43" s="7"/>
      <c r="H43" s="1"/>
      <c r="I43" s="1"/>
    </row>
    <row r="44" spans="1:9" x14ac:dyDescent="0.25">
      <c r="A44" s="5" t="s">
        <v>14</v>
      </c>
      <c r="B44" s="9"/>
      <c r="C44" s="5">
        <f>SUM(C37:C43)</f>
        <v>485</v>
      </c>
      <c r="D44" s="5">
        <f>SUM(D37:D43)</f>
        <v>18.57</v>
      </c>
      <c r="E44" s="5">
        <f>SUM(E37:E43)</f>
        <v>14.33</v>
      </c>
      <c r="F44" s="5">
        <f>SUM(F37:F43)</f>
        <v>84.59</v>
      </c>
      <c r="G44" s="5">
        <f>SUM(G37:G43)</f>
        <v>516.42000000000007</v>
      </c>
    </row>
    <row r="45" spans="1:9" x14ac:dyDescent="0.25">
      <c r="A45" s="25" t="s">
        <v>23</v>
      </c>
      <c r="B45" s="8" t="s">
        <v>28</v>
      </c>
      <c r="C45" s="1">
        <v>60</v>
      </c>
      <c r="D45" s="14">
        <v>0.8</v>
      </c>
      <c r="E45" s="14">
        <v>0.1</v>
      </c>
      <c r="F45" s="14">
        <v>1.7</v>
      </c>
      <c r="G45" s="14">
        <v>10</v>
      </c>
      <c r="H45" s="3" t="s">
        <v>31</v>
      </c>
      <c r="I45" s="1">
        <v>2011</v>
      </c>
    </row>
    <row r="46" spans="1:9" x14ac:dyDescent="0.25">
      <c r="A46" s="25"/>
      <c r="B46" s="8" t="s">
        <v>30</v>
      </c>
      <c r="C46" s="1">
        <v>200</v>
      </c>
      <c r="D46" s="14">
        <v>1.7499999999999996</v>
      </c>
      <c r="E46" s="14">
        <v>5</v>
      </c>
      <c r="F46" s="14">
        <v>12.375</v>
      </c>
      <c r="G46" s="14">
        <v>102</v>
      </c>
      <c r="H46" s="3">
        <v>82</v>
      </c>
      <c r="I46" s="1">
        <v>2011</v>
      </c>
    </row>
    <row r="47" spans="1:9" x14ac:dyDescent="0.25">
      <c r="A47" s="25"/>
      <c r="B47" s="8" t="s">
        <v>80</v>
      </c>
      <c r="C47" s="1">
        <v>240</v>
      </c>
      <c r="D47" s="14">
        <v>25.08</v>
      </c>
      <c r="E47" s="14">
        <v>29.68</v>
      </c>
      <c r="F47" s="14">
        <v>40.79</v>
      </c>
      <c r="G47" s="14">
        <v>529.57000000000005</v>
      </c>
      <c r="H47" s="3" t="s">
        <v>72</v>
      </c>
      <c r="I47" s="1">
        <v>2011</v>
      </c>
    </row>
    <row r="48" spans="1:9" x14ac:dyDescent="0.25">
      <c r="A48" s="25"/>
      <c r="B48" s="8" t="s">
        <v>89</v>
      </c>
      <c r="C48" s="1">
        <v>200</v>
      </c>
      <c r="D48" s="14">
        <v>0.4</v>
      </c>
      <c r="E48" s="14">
        <v>0</v>
      </c>
      <c r="F48" s="14">
        <v>18.2</v>
      </c>
      <c r="G48" s="14">
        <v>76.2</v>
      </c>
      <c r="H48" s="3">
        <v>349</v>
      </c>
      <c r="I48" s="1">
        <v>2011</v>
      </c>
    </row>
    <row r="49" spans="1:10" x14ac:dyDescent="0.25">
      <c r="A49" s="25"/>
      <c r="B49" s="8" t="s">
        <v>16</v>
      </c>
      <c r="C49" s="1">
        <v>40</v>
      </c>
      <c r="D49" s="14">
        <v>2.2666666666666666</v>
      </c>
      <c r="E49" s="14">
        <v>0.4</v>
      </c>
      <c r="F49" s="14">
        <v>19.733333333333334</v>
      </c>
      <c r="G49" s="14">
        <v>92.8</v>
      </c>
      <c r="H49" s="3" t="s">
        <v>21</v>
      </c>
      <c r="I49" s="1">
        <v>2011</v>
      </c>
    </row>
    <row r="50" spans="1:10" x14ac:dyDescent="0.25">
      <c r="A50" s="25"/>
      <c r="B50" s="8" t="s">
        <v>22</v>
      </c>
      <c r="C50" s="1">
        <v>40</v>
      </c>
      <c r="D50" s="14">
        <v>3.1</v>
      </c>
      <c r="E50" s="14">
        <v>0.2</v>
      </c>
      <c r="F50" s="14">
        <v>20.100000000000001</v>
      </c>
      <c r="G50" s="14">
        <v>94.7</v>
      </c>
      <c r="H50" s="3" t="s">
        <v>21</v>
      </c>
      <c r="I50" s="1">
        <v>2011</v>
      </c>
    </row>
    <row r="51" spans="1:10" x14ac:dyDescent="0.25">
      <c r="A51" s="25"/>
      <c r="B51" s="7"/>
      <c r="C51" s="1"/>
      <c r="D51" s="14"/>
      <c r="E51" s="14"/>
      <c r="F51" s="14"/>
      <c r="G51" s="14"/>
      <c r="H51" s="3"/>
      <c r="I51" s="1"/>
    </row>
    <row r="52" spans="1:10" x14ac:dyDescent="0.25">
      <c r="A52" s="25"/>
      <c r="B52" s="6"/>
      <c r="C52" s="1"/>
      <c r="D52" s="14"/>
      <c r="E52" s="14"/>
      <c r="F52" s="14"/>
      <c r="G52" s="14"/>
      <c r="H52" s="1"/>
      <c r="I52" s="1"/>
    </row>
    <row r="53" spans="1:10" x14ac:dyDescent="0.25">
      <c r="A53" s="5" t="s">
        <v>24</v>
      </c>
      <c r="B53" s="5"/>
      <c r="C53" s="5">
        <f>SUM(C45:C52)</f>
        <v>780</v>
      </c>
      <c r="D53" s="15">
        <f>SUM(D45:D52)</f>
        <v>33.396666666666661</v>
      </c>
      <c r="E53" s="15">
        <f>SUM(E45:E52)</f>
        <v>35.380000000000003</v>
      </c>
      <c r="F53" s="15">
        <f>SUM(F45:F52)</f>
        <v>112.89833333333334</v>
      </c>
      <c r="G53" s="15">
        <f>SUM(G45:G52)</f>
        <v>905.2700000000001</v>
      </c>
    </row>
    <row r="54" spans="1:10" x14ac:dyDescent="0.25">
      <c r="A54" s="5" t="s">
        <v>25</v>
      </c>
      <c r="B54" s="5"/>
      <c r="C54" s="5">
        <f>C53+C44</f>
        <v>1265</v>
      </c>
      <c r="D54" s="15">
        <f>D53+D44</f>
        <v>51.966666666666661</v>
      </c>
      <c r="E54" s="15">
        <f>E53+E44</f>
        <v>49.71</v>
      </c>
      <c r="F54" s="15">
        <f>F53+F44</f>
        <v>197.48833333333334</v>
      </c>
      <c r="G54" s="15">
        <f>G53+G44</f>
        <v>1421.69</v>
      </c>
    </row>
    <row r="60" spans="1:10" x14ac:dyDescent="0.25">
      <c r="J60">
        <v>2</v>
      </c>
    </row>
    <row r="62" spans="1:10" x14ac:dyDescent="0.25">
      <c r="D62" s="4" t="s">
        <v>33</v>
      </c>
    </row>
    <row r="63" spans="1:10" x14ac:dyDescent="0.25">
      <c r="A63" s="25" t="s">
        <v>2</v>
      </c>
      <c r="B63" s="25" t="s">
        <v>3</v>
      </c>
      <c r="C63" s="23" t="s">
        <v>4</v>
      </c>
      <c r="D63" s="26" t="s">
        <v>7</v>
      </c>
      <c r="E63" s="26"/>
      <c r="F63" s="26"/>
      <c r="G63" s="24" t="s">
        <v>69</v>
      </c>
      <c r="H63" s="23" t="s">
        <v>8</v>
      </c>
      <c r="I63" s="24" t="s">
        <v>9</v>
      </c>
    </row>
    <row r="64" spans="1:10" x14ac:dyDescent="0.25">
      <c r="A64" s="25"/>
      <c r="B64" s="25"/>
      <c r="C64" s="23"/>
      <c r="D64" s="23" t="s">
        <v>5</v>
      </c>
      <c r="E64" s="23" t="s">
        <v>6</v>
      </c>
      <c r="F64" s="23" t="s">
        <v>10</v>
      </c>
      <c r="G64" s="24"/>
      <c r="H64" s="23"/>
      <c r="I64" s="24"/>
    </row>
    <row r="65" spans="1:9" x14ac:dyDescent="0.25">
      <c r="A65" s="25"/>
      <c r="B65" s="25"/>
      <c r="C65" s="23"/>
      <c r="D65" s="23"/>
      <c r="E65" s="23"/>
      <c r="F65" s="23"/>
      <c r="G65" s="24"/>
      <c r="H65" s="23"/>
      <c r="I65" s="24"/>
    </row>
    <row r="66" spans="1:9" x14ac:dyDescent="0.25">
      <c r="A66" s="25"/>
      <c r="B66" s="25"/>
      <c r="C66" s="23"/>
      <c r="D66" s="23"/>
      <c r="E66" s="23"/>
      <c r="F66" s="23"/>
      <c r="G66" s="24"/>
      <c r="H66" s="23"/>
      <c r="I66" s="24"/>
    </row>
    <row r="67" spans="1:9" x14ac:dyDescent="0.25">
      <c r="A67" s="5" t="s">
        <v>11</v>
      </c>
      <c r="B67" s="26" t="s">
        <v>34</v>
      </c>
      <c r="C67" s="26"/>
      <c r="D67" s="26"/>
      <c r="E67" s="26"/>
      <c r="F67" s="26"/>
      <c r="G67" s="26"/>
      <c r="H67" s="26"/>
      <c r="I67" s="26"/>
    </row>
    <row r="68" spans="1:9" ht="26.25" x14ac:dyDescent="0.25">
      <c r="A68" s="27" t="s">
        <v>13</v>
      </c>
      <c r="B68" s="7" t="s">
        <v>90</v>
      </c>
      <c r="C68" s="1">
        <v>160</v>
      </c>
      <c r="D68" s="14">
        <v>8.7840000000000007</v>
      </c>
      <c r="E68" s="14">
        <v>11.664000000000001</v>
      </c>
      <c r="F68" s="14">
        <v>77.616</v>
      </c>
      <c r="G68" s="14">
        <v>445.2</v>
      </c>
      <c r="H68" s="1">
        <v>674</v>
      </c>
      <c r="I68" s="1">
        <v>2017</v>
      </c>
    </row>
    <row r="69" spans="1:9" x14ac:dyDescent="0.25">
      <c r="A69" s="28"/>
      <c r="B69" s="7" t="s">
        <v>32</v>
      </c>
      <c r="C69" s="1">
        <v>200</v>
      </c>
      <c r="D69" s="14">
        <v>0.2</v>
      </c>
      <c r="E69" s="14">
        <v>0.1</v>
      </c>
      <c r="F69" s="14">
        <v>9.3000000000000007</v>
      </c>
      <c r="G69" s="14">
        <v>38</v>
      </c>
      <c r="H69" s="3">
        <v>457</v>
      </c>
      <c r="I69" s="1">
        <v>2021</v>
      </c>
    </row>
    <row r="70" spans="1:9" x14ac:dyDescent="0.25">
      <c r="A70" s="28"/>
      <c r="B70" s="7" t="s">
        <v>22</v>
      </c>
      <c r="C70" s="1">
        <v>50</v>
      </c>
      <c r="D70" s="14">
        <v>3.42</v>
      </c>
      <c r="E70" s="14">
        <v>0.36</v>
      </c>
      <c r="F70" s="14">
        <v>22.14</v>
      </c>
      <c r="G70" s="14">
        <v>95.3</v>
      </c>
      <c r="H70" s="1">
        <v>573</v>
      </c>
      <c r="I70" s="1">
        <v>2017</v>
      </c>
    </row>
    <row r="71" spans="1:9" x14ac:dyDescent="0.25">
      <c r="A71" s="28"/>
      <c r="B71" s="7" t="s">
        <v>16</v>
      </c>
      <c r="C71" s="1">
        <v>30</v>
      </c>
      <c r="D71" s="14">
        <v>2</v>
      </c>
      <c r="E71" s="14">
        <v>0.38</v>
      </c>
      <c r="F71" s="14">
        <v>10</v>
      </c>
      <c r="G71" s="14">
        <v>51.5</v>
      </c>
      <c r="H71" s="1">
        <v>574</v>
      </c>
      <c r="I71" s="1">
        <v>2017</v>
      </c>
    </row>
    <row r="72" spans="1:9" x14ac:dyDescent="0.25">
      <c r="A72" s="28"/>
      <c r="B72" s="7" t="s">
        <v>18</v>
      </c>
      <c r="C72" s="1">
        <v>100</v>
      </c>
      <c r="D72" s="14">
        <v>0.4</v>
      </c>
      <c r="E72" s="14">
        <v>0.4</v>
      </c>
      <c r="F72" s="14">
        <v>9.8000000000000007</v>
      </c>
      <c r="G72" s="14">
        <v>47</v>
      </c>
      <c r="H72" s="1">
        <v>338</v>
      </c>
      <c r="I72" s="1">
        <v>2017</v>
      </c>
    </row>
    <row r="73" spans="1:9" x14ac:dyDescent="0.25">
      <c r="A73" s="28"/>
      <c r="B73" s="7"/>
      <c r="C73" s="1"/>
      <c r="D73" s="14"/>
      <c r="E73" s="14"/>
      <c r="F73" s="14"/>
      <c r="G73" s="14"/>
      <c r="H73" s="1"/>
      <c r="I73" s="1"/>
    </row>
    <row r="74" spans="1:9" x14ac:dyDescent="0.25">
      <c r="A74" s="28"/>
      <c r="B74" s="7"/>
      <c r="C74" s="7"/>
      <c r="D74" s="7"/>
      <c r="E74" s="7"/>
      <c r="F74" s="7"/>
      <c r="G74" s="7"/>
      <c r="H74" s="1"/>
      <c r="I74" s="1"/>
    </row>
    <row r="75" spans="1:9" x14ac:dyDescent="0.25">
      <c r="A75" s="29"/>
      <c r="B75" s="7"/>
      <c r="C75" s="1"/>
      <c r="D75" s="1"/>
      <c r="E75" s="1"/>
      <c r="F75" s="1"/>
      <c r="G75" s="1"/>
      <c r="H75" s="1"/>
      <c r="I75" s="1"/>
    </row>
    <row r="76" spans="1:9" x14ac:dyDescent="0.25">
      <c r="A76" s="5" t="s">
        <v>14</v>
      </c>
      <c r="B76" s="9"/>
      <c r="C76" s="5">
        <f>SUM(C68:C75)</f>
        <v>540</v>
      </c>
      <c r="D76" s="5">
        <f t="shared" ref="D76:G76" si="3">SUM(D68:D75)</f>
        <v>14.804</v>
      </c>
      <c r="E76" s="5">
        <f t="shared" si="3"/>
        <v>12.904000000000002</v>
      </c>
      <c r="F76" s="5">
        <f t="shared" si="3"/>
        <v>128.85599999999999</v>
      </c>
      <c r="G76" s="5">
        <f t="shared" si="3"/>
        <v>677</v>
      </c>
    </row>
    <row r="77" spans="1:9" x14ac:dyDescent="0.25">
      <c r="A77" s="25" t="s">
        <v>23</v>
      </c>
      <c r="B77" s="8" t="s">
        <v>28</v>
      </c>
      <c r="C77" s="1">
        <v>60</v>
      </c>
      <c r="D77" s="1">
        <v>0.8</v>
      </c>
      <c r="E77" s="1">
        <v>0.1</v>
      </c>
      <c r="F77" s="1">
        <v>1.7</v>
      </c>
      <c r="G77" s="1">
        <v>10</v>
      </c>
      <c r="H77" s="3" t="s">
        <v>31</v>
      </c>
      <c r="I77" s="1">
        <v>2011</v>
      </c>
    </row>
    <row r="78" spans="1:9" x14ac:dyDescent="0.25">
      <c r="A78" s="25"/>
      <c r="B78" s="8" t="s">
        <v>57</v>
      </c>
      <c r="C78" s="1">
        <v>200</v>
      </c>
      <c r="D78" s="1">
        <v>2.125</v>
      </c>
      <c r="E78" s="1">
        <v>2.625</v>
      </c>
      <c r="F78" s="1">
        <v>17.124999999999996</v>
      </c>
      <c r="G78" s="1">
        <v>101.375</v>
      </c>
      <c r="H78" s="3">
        <v>101</v>
      </c>
      <c r="I78" s="1">
        <v>2011</v>
      </c>
    </row>
    <row r="79" spans="1:9" ht="38.25" x14ac:dyDescent="0.25">
      <c r="A79" s="25"/>
      <c r="B79" s="8" t="s">
        <v>81</v>
      </c>
      <c r="C79" s="1">
        <v>240</v>
      </c>
      <c r="D79" s="1">
        <v>26.57</v>
      </c>
      <c r="E79" s="1">
        <v>24.67</v>
      </c>
      <c r="F79" s="14">
        <v>17.510000000000002</v>
      </c>
      <c r="G79" s="14">
        <v>397.97</v>
      </c>
      <c r="H79" s="3" t="s">
        <v>73</v>
      </c>
      <c r="I79" s="1">
        <v>2012</v>
      </c>
    </row>
    <row r="80" spans="1:9" x14ac:dyDescent="0.25">
      <c r="A80" s="25"/>
      <c r="B80" s="8" t="s">
        <v>32</v>
      </c>
      <c r="C80" s="1">
        <v>200</v>
      </c>
      <c r="D80" s="14">
        <v>0.2</v>
      </c>
      <c r="E80" s="14">
        <v>0.1</v>
      </c>
      <c r="F80" s="14">
        <v>9.3000000000000007</v>
      </c>
      <c r="G80" s="14">
        <v>38</v>
      </c>
      <c r="H80" s="3">
        <v>457</v>
      </c>
      <c r="I80" s="1">
        <v>2021</v>
      </c>
    </row>
    <row r="81" spans="1:10" x14ac:dyDescent="0.25">
      <c r="A81" s="25"/>
      <c r="B81" s="8" t="s">
        <v>16</v>
      </c>
      <c r="C81" s="1">
        <v>40</v>
      </c>
      <c r="D81" s="14">
        <v>2.2666666666666666</v>
      </c>
      <c r="E81" s="14">
        <v>0.4</v>
      </c>
      <c r="F81" s="14">
        <v>19.733333333333334</v>
      </c>
      <c r="G81" s="14">
        <v>0</v>
      </c>
      <c r="H81" s="3" t="s">
        <v>21</v>
      </c>
      <c r="I81" s="1">
        <v>2011</v>
      </c>
    </row>
    <row r="82" spans="1:10" x14ac:dyDescent="0.25">
      <c r="A82" s="25"/>
      <c r="B82" s="8" t="s">
        <v>22</v>
      </c>
      <c r="C82" s="1">
        <v>60</v>
      </c>
      <c r="D82" s="14">
        <v>4.5999999999999996</v>
      </c>
      <c r="E82" s="14">
        <v>0.4</v>
      </c>
      <c r="F82" s="14">
        <v>30.2</v>
      </c>
      <c r="G82" s="14">
        <v>142</v>
      </c>
      <c r="H82" s="3" t="s">
        <v>21</v>
      </c>
      <c r="I82" s="1">
        <v>2011</v>
      </c>
    </row>
    <row r="83" spans="1:10" x14ac:dyDescent="0.25">
      <c r="A83" s="25"/>
      <c r="B83" s="7"/>
      <c r="C83" s="1"/>
      <c r="D83" s="1"/>
      <c r="E83" s="1"/>
      <c r="F83" s="1"/>
      <c r="G83" s="1"/>
      <c r="H83" s="3"/>
      <c r="I83" s="1"/>
    </row>
    <row r="84" spans="1:10" x14ac:dyDescent="0.25">
      <c r="A84" s="25"/>
      <c r="B84" s="6"/>
      <c r="C84" s="1"/>
      <c r="D84" s="1"/>
      <c r="E84" s="1"/>
      <c r="F84" s="1"/>
      <c r="G84" s="1"/>
      <c r="H84" s="1"/>
      <c r="I84" s="1"/>
    </row>
    <row r="85" spans="1:10" x14ac:dyDescent="0.25">
      <c r="A85" s="5" t="s">
        <v>24</v>
      </c>
      <c r="B85" s="5"/>
      <c r="C85" s="5">
        <f>SUM(C77:C84)</f>
        <v>800</v>
      </c>
      <c r="D85" s="15">
        <f t="shared" ref="D85:G85" si="4">SUM(D77:D84)</f>
        <v>36.561666666666667</v>
      </c>
      <c r="E85" s="15">
        <f t="shared" si="4"/>
        <v>28.295000000000002</v>
      </c>
      <c r="F85" s="15">
        <f t="shared" si="4"/>
        <v>95.568333333333328</v>
      </c>
      <c r="G85" s="15">
        <f t="shared" si="4"/>
        <v>689.34500000000003</v>
      </c>
    </row>
    <row r="86" spans="1:10" x14ac:dyDescent="0.25">
      <c r="A86" s="5" t="s">
        <v>25</v>
      </c>
      <c r="B86" s="5"/>
      <c r="C86" s="5">
        <f>C85+C76</f>
        <v>1340</v>
      </c>
      <c r="D86" s="15">
        <f>D85+D76</f>
        <v>51.365666666666669</v>
      </c>
      <c r="E86" s="15">
        <f>E85+E76</f>
        <v>41.199000000000005</v>
      </c>
      <c r="F86" s="15">
        <f>F85+F76</f>
        <v>224.42433333333332</v>
      </c>
      <c r="G86" s="15">
        <f>G85+G76</f>
        <v>1366.345</v>
      </c>
    </row>
    <row r="91" spans="1:10" x14ac:dyDescent="0.25">
      <c r="J91">
        <v>3</v>
      </c>
    </row>
    <row r="92" spans="1:10" x14ac:dyDescent="0.25">
      <c r="D92" s="4" t="s">
        <v>35</v>
      </c>
    </row>
    <row r="93" spans="1:10" x14ac:dyDescent="0.25">
      <c r="A93" s="25" t="s">
        <v>2</v>
      </c>
      <c r="B93" s="25" t="s">
        <v>3</v>
      </c>
      <c r="C93" s="23" t="s">
        <v>4</v>
      </c>
      <c r="D93" s="26" t="s">
        <v>7</v>
      </c>
      <c r="E93" s="26"/>
      <c r="F93" s="26"/>
      <c r="G93" s="24" t="s">
        <v>70</v>
      </c>
      <c r="H93" s="23" t="s">
        <v>8</v>
      </c>
      <c r="I93" s="24" t="s">
        <v>9</v>
      </c>
    </row>
    <row r="94" spans="1:10" x14ac:dyDescent="0.25">
      <c r="A94" s="25"/>
      <c r="B94" s="25"/>
      <c r="C94" s="23"/>
      <c r="D94" s="23" t="s">
        <v>5</v>
      </c>
      <c r="E94" s="23" t="s">
        <v>6</v>
      </c>
      <c r="F94" s="23" t="s">
        <v>10</v>
      </c>
      <c r="G94" s="24"/>
      <c r="H94" s="23"/>
      <c r="I94" s="24"/>
    </row>
    <row r="95" spans="1:10" x14ac:dyDescent="0.25">
      <c r="A95" s="25"/>
      <c r="B95" s="25"/>
      <c r="C95" s="23"/>
      <c r="D95" s="23"/>
      <c r="E95" s="23"/>
      <c r="F95" s="23"/>
      <c r="G95" s="24"/>
      <c r="H95" s="23"/>
      <c r="I95" s="24"/>
    </row>
    <row r="96" spans="1:10" x14ac:dyDescent="0.25">
      <c r="A96" s="25"/>
      <c r="B96" s="25"/>
      <c r="C96" s="23"/>
      <c r="D96" s="23"/>
      <c r="E96" s="23"/>
      <c r="F96" s="23"/>
      <c r="G96" s="24"/>
      <c r="H96" s="23"/>
      <c r="I96" s="24"/>
    </row>
    <row r="97" spans="1:9" x14ac:dyDescent="0.25">
      <c r="A97" s="5" t="s">
        <v>11</v>
      </c>
      <c r="B97" s="26" t="s">
        <v>36</v>
      </c>
      <c r="C97" s="26"/>
      <c r="D97" s="26"/>
      <c r="E97" s="26"/>
      <c r="F97" s="26"/>
      <c r="G97" s="26"/>
      <c r="H97" s="26"/>
      <c r="I97" s="26"/>
    </row>
    <row r="98" spans="1:9" ht="26.25" x14ac:dyDescent="0.25">
      <c r="A98" s="27" t="s">
        <v>13</v>
      </c>
      <c r="B98" s="7" t="s">
        <v>74</v>
      </c>
      <c r="C98" s="3">
        <v>60</v>
      </c>
      <c r="D98" s="14">
        <v>1.7999999999999998</v>
      </c>
      <c r="E98" s="14">
        <v>13.325000000000001</v>
      </c>
      <c r="F98" s="14">
        <v>74.674999999999997</v>
      </c>
      <c r="G98" s="14">
        <v>95.5</v>
      </c>
      <c r="H98" s="1" t="s">
        <v>21</v>
      </c>
      <c r="I98" s="1">
        <v>2011</v>
      </c>
    </row>
    <row r="99" spans="1:9" x14ac:dyDescent="0.25">
      <c r="A99" s="28"/>
      <c r="B99" s="7" t="s">
        <v>49</v>
      </c>
      <c r="C99" s="3">
        <v>160</v>
      </c>
      <c r="D99" s="14">
        <v>10.588235294117647</v>
      </c>
      <c r="E99" s="14">
        <v>10</v>
      </c>
      <c r="F99" s="14">
        <v>42.352941176470587</v>
      </c>
      <c r="G99" s="14">
        <v>302.70588235294122</v>
      </c>
      <c r="H99" s="1">
        <v>204</v>
      </c>
      <c r="I99" s="1">
        <v>2017</v>
      </c>
    </row>
    <row r="100" spans="1:9" x14ac:dyDescent="0.25">
      <c r="A100" s="28"/>
      <c r="B100" s="7" t="s">
        <v>32</v>
      </c>
      <c r="C100" s="3">
        <v>200</v>
      </c>
      <c r="D100" s="14">
        <v>0.2</v>
      </c>
      <c r="E100" s="14">
        <v>0.1</v>
      </c>
      <c r="F100" s="14">
        <v>9.3000000000000007</v>
      </c>
      <c r="G100" s="14">
        <v>38</v>
      </c>
      <c r="H100" s="1">
        <v>457</v>
      </c>
      <c r="I100" s="1">
        <v>2021</v>
      </c>
    </row>
    <row r="101" spans="1:9" x14ac:dyDescent="0.25">
      <c r="A101" s="28"/>
      <c r="B101" s="7" t="s">
        <v>18</v>
      </c>
      <c r="C101" s="3">
        <v>100</v>
      </c>
      <c r="D101" s="14">
        <v>0.4</v>
      </c>
      <c r="E101" s="14">
        <v>0.4</v>
      </c>
      <c r="F101" s="14">
        <v>9.8000000000000007</v>
      </c>
      <c r="G101" s="14">
        <v>47</v>
      </c>
      <c r="H101" s="1">
        <v>338</v>
      </c>
      <c r="I101" s="1">
        <v>2017</v>
      </c>
    </row>
    <row r="102" spans="1:9" x14ac:dyDescent="0.25">
      <c r="A102" s="28"/>
      <c r="B102" s="7" t="s">
        <v>16</v>
      </c>
      <c r="C102" s="3">
        <v>30</v>
      </c>
      <c r="D102" s="14">
        <v>2</v>
      </c>
      <c r="E102" s="14">
        <v>0.38</v>
      </c>
      <c r="F102" s="14">
        <v>10</v>
      </c>
      <c r="G102" s="14">
        <v>51.5</v>
      </c>
      <c r="H102" s="1">
        <v>574</v>
      </c>
      <c r="I102" s="1">
        <v>2017</v>
      </c>
    </row>
    <row r="103" spans="1:9" x14ac:dyDescent="0.25">
      <c r="A103" s="28"/>
      <c r="B103" s="7" t="s">
        <v>17</v>
      </c>
      <c r="C103" s="1">
        <v>50</v>
      </c>
      <c r="D103" s="14">
        <v>3.42</v>
      </c>
      <c r="E103" s="14">
        <v>0.36</v>
      </c>
      <c r="F103" s="14">
        <v>22.14</v>
      </c>
      <c r="G103" s="14">
        <v>95.3</v>
      </c>
      <c r="H103" s="1">
        <v>573</v>
      </c>
      <c r="I103" s="1">
        <v>2017</v>
      </c>
    </row>
    <row r="104" spans="1:9" x14ac:dyDescent="0.25">
      <c r="A104" s="28"/>
      <c r="B104" s="7"/>
      <c r="C104" s="1"/>
      <c r="D104" s="1"/>
      <c r="E104" s="1"/>
      <c r="F104" s="1"/>
      <c r="G104" s="1"/>
      <c r="H104" s="1"/>
      <c r="I104" s="1"/>
    </row>
    <row r="105" spans="1:9" x14ac:dyDescent="0.25">
      <c r="A105" s="28"/>
      <c r="B105" s="7"/>
      <c r="C105" s="7"/>
      <c r="D105" s="7"/>
      <c r="E105" s="7"/>
      <c r="F105" s="7"/>
      <c r="G105" s="7"/>
      <c r="H105" s="7"/>
      <c r="I105" s="1"/>
    </row>
    <row r="106" spans="1:9" x14ac:dyDescent="0.25">
      <c r="A106" s="29"/>
      <c r="B106" s="7"/>
      <c r="C106" s="1"/>
      <c r="D106" s="1"/>
      <c r="E106" s="1"/>
      <c r="F106" s="1"/>
      <c r="G106" s="1"/>
      <c r="H106" s="1"/>
      <c r="I106" s="1"/>
    </row>
    <row r="107" spans="1:9" x14ac:dyDescent="0.25">
      <c r="A107" s="5" t="s">
        <v>14</v>
      </c>
      <c r="B107" s="9"/>
      <c r="C107" s="5">
        <v>530</v>
      </c>
      <c r="D107" s="15">
        <f t="shared" ref="D107" si="5">SUM(D98:D106)</f>
        <v>18.408235294117645</v>
      </c>
      <c r="E107" s="5">
        <f t="shared" ref="E107" si="6">SUM(E98:E106)</f>
        <v>24.565000000000001</v>
      </c>
      <c r="F107" s="15">
        <f t="shared" ref="F107" si="7">SUM(F98:F106)</f>
        <v>168.26794117647057</v>
      </c>
      <c r="G107" s="15">
        <f t="shared" ref="G107" si="8">SUM(G98:G106)</f>
        <v>630.00588235294117</v>
      </c>
    </row>
    <row r="108" spans="1:9" x14ac:dyDescent="0.25">
      <c r="A108" s="25" t="s">
        <v>23</v>
      </c>
      <c r="B108" s="8" t="s">
        <v>28</v>
      </c>
      <c r="C108" s="1">
        <v>60</v>
      </c>
      <c r="D108" s="14">
        <v>0.8</v>
      </c>
      <c r="E108" s="14">
        <v>0.17</v>
      </c>
      <c r="F108" s="14">
        <v>2.5</v>
      </c>
      <c r="G108" s="14">
        <v>14</v>
      </c>
      <c r="H108" s="3" t="s">
        <v>29</v>
      </c>
      <c r="I108" s="1">
        <v>2011</v>
      </c>
    </row>
    <row r="109" spans="1:9" ht="25.5" x14ac:dyDescent="0.25">
      <c r="A109" s="25"/>
      <c r="B109" s="8" t="s">
        <v>37</v>
      </c>
      <c r="C109" s="1">
        <v>200</v>
      </c>
      <c r="D109" s="14">
        <v>5.75</v>
      </c>
      <c r="E109" s="14">
        <v>5.5</v>
      </c>
      <c r="F109" s="14">
        <v>19</v>
      </c>
      <c r="G109" s="14">
        <v>147.25</v>
      </c>
      <c r="H109" s="3">
        <v>102</v>
      </c>
      <c r="I109" s="1">
        <v>2011</v>
      </c>
    </row>
    <row r="110" spans="1:9" ht="25.5" x14ac:dyDescent="0.25">
      <c r="A110" s="25"/>
      <c r="B110" s="8" t="s">
        <v>82</v>
      </c>
      <c r="C110" s="1">
        <v>90</v>
      </c>
      <c r="D110" s="14">
        <v>12.68</v>
      </c>
      <c r="E110" s="14">
        <v>16.71</v>
      </c>
      <c r="F110" s="14">
        <v>2.61</v>
      </c>
      <c r="G110" s="14">
        <v>211.17</v>
      </c>
      <c r="H110" s="3" t="s">
        <v>71</v>
      </c>
      <c r="I110" s="1">
        <v>2011</v>
      </c>
    </row>
    <row r="111" spans="1:9" ht="25.5" x14ac:dyDescent="0.25">
      <c r="A111" s="25"/>
      <c r="B111" s="8" t="s">
        <v>87</v>
      </c>
      <c r="C111" s="1">
        <v>160</v>
      </c>
      <c r="D111" s="14">
        <v>5.5</v>
      </c>
      <c r="E111" s="14">
        <v>6</v>
      </c>
      <c r="F111" s="14">
        <v>24.600000000000005</v>
      </c>
      <c r="G111" s="14">
        <v>174.6</v>
      </c>
      <c r="H111" s="3">
        <v>303</v>
      </c>
      <c r="I111" s="1">
        <v>2017</v>
      </c>
    </row>
    <row r="112" spans="1:9" ht="25.5" x14ac:dyDescent="0.25">
      <c r="A112" s="25"/>
      <c r="B112" s="8" t="s">
        <v>20</v>
      </c>
      <c r="C112" s="1">
        <v>200</v>
      </c>
      <c r="D112" s="14">
        <v>1</v>
      </c>
      <c r="E112" s="14">
        <v>0.2</v>
      </c>
      <c r="F112" s="14">
        <v>20.2</v>
      </c>
      <c r="G112" s="14">
        <v>92</v>
      </c>
      <c r="H112" s="3">
        <v>389</v>
      </c>
      <c r="I112" s="1">
        <v>2011</v>
      </c>
    </row>
    <row r="113" spans="1:10" x14ac:dyDescent="0.25">
      <c r="A113" s="25"/>
      <c r="B113" s="8" t="s">
        <v>16</v>
      </c>
      <c r="C113" s="1">
        <v>40</v>
      </c>
      <c r="D113" s="14">
        <v>2.2000000000000002</v>
      </c>
      <c r="E113" s="14">
        <v>0.4</v>
      </c>
      <c r="F113" s="14">
        <v>19.8</v>
      </c>
      <c r="G113" s="14">
        <v>92.8</v>
      </c>
      <c r="H113" s="3" t="s">
        <v>21</v>
      </c>
      <c r="I113" s="1">
        <v>2011</v>
      </c>
    </row>
    <row r="114" spans="1:10" x14ac:dyDescent="0.25">
      <c r="A114" s="25"/>
      <c r="B114" s="8" t="s">
        <v>22</v>
      </c>
      <c r="C114" s="1">
        <v>70</v>
      </c>
      <c r="D114" s="14">
        <v>5.3</v>
      </c>
      <c r="E114" s="14">
        <v>0.4</v>
      </c>
      <c r="F114" s="14">
        <v>35.1</v>
      </c>
      <c r="G114" s="14">
        <v>165.8</v>
      </c>
      <c r="H114" s="3" t="s">
        <v>21</v>
      </c>
      <c r="I114" s="1">
        <v>2011</v>
      </c>
    </row>
    <row r="115" spans="1:10" x14ac:dyDescent="0.25">
      <c r="A115" s="25"/>
      <c r="B115" s="6"/>
      <c r="C115" s="1"/>
      <c r="D115" s="14"/>
      <c r="E115" s="14"/>
      <c r="F115" s="14"/>
      <c r="G115" s="14"/>
      <c r="H115" s="1"/>
      <c r="I115" s="1"/>
    </row>
    <row r="116" spans="1:10" x14ac:dyDescent="0.25">
      <c r="A116" s="5" t="s">
        <v>24</v>
      </c>
      <c r="B116" s="5"/>
      <c r="C116" s="5">
        <f>SUM(C108:C115)</f>
        <v>820</v>
      </c>
      <c r="D116" s="15">
        <f>SUM(D108:D115)</f>
        <v>33.229999999999997</v>
      </c>
      <c r="E116" s="15">
        <f>SUM(E108:E115)</f>
        <v>29.38</v>
      </c>
      <c r="F116" s="15">
        <f>SUM(F108:F115)</f>
        <v>123.81</v>
      </c>
      <c r="G116" s="15">
        <f>SUM(G108:G115)</f>
        <v>897.61999999999989</v>
      </c>
    </row>
    <row r="117" spans="1:10" x14ac:dyDescent="0.25">
      <c r="A117" s="5" t="s">
        <v>25</v>
      </c>
      <c r="B117" s="5"/>
      <c r="C117" s="5">
        <f>C116+C107</f>
        <v>1350</v>
      </c>
      <c r="D117" s="15">
        <f>D116+D107</f>
        <v>51.638235294117642</v>
      </c>
      <c r="E117" s="15">
        <f>E116+E107</f>
        <v>53.945</v>
      </c>
      <c r="F117" s="15">
        <f>F116+F107</f>
        <v>292.07794117647057</v>
      </c>
      <c r="G117" s="15">
        <f>G116+G107</f>
        <v>1527.6258823529411</v>
      </c>
    </row>
    <row r="121" spans="1:10" x14ac:dyDescent="0.25">
      <c r="J121">
        <v>4</v>
      </c>
    </row>
    <row r="122" spans="1:10" x14ac:dyDescent="0.25">
      <c r="D122" s="4" t="s">
        <v>40</v>
      </c>
    </row>
    <row r="123" spans="1:10" x14ac:dyDescent="0.25">
      <c r="A123" s="25" t="s">
        <v>2</v>
      </c>
      <c r="B123" s="25" t="s">
        <v>3</v>
      </c>
      <c r="C123" s="23" t="s">
        <v>4</v>
      </c>
      <c r="D123" s="26" t="s">
        <v>7</v>
      </c>
      <c r="E123" s="26"/>
      <c r="F123" s="26"/>
      <c r="G123" s="24" t="s">
        <v>70</v>
      </c>
      <c r="H123" s="23" t="s">
        <v>8</v>
      </c>
      <c r="I123" s="24" t="s">
        <v>9</v>
      </c>
    </row>
    <row r="124" spans="1:10" x14ac:dyDescent="0.25">
      <c r="A124" s="25"/>
      <c r="B124" s="25"/>
      <c r="C124" s="23"/>
      <c r="D124" s="23" t="s">
        <v>5</v>
      </c>
      <c r="E124" s="23" t="s">
        <v>6</v>
      </c>
      <c r="F124" s="23" t="s">
        <v>10</v>
      </c>
      <c r="G124" s="24"/>
      <c r="H124" s="23"/>
      <c r="I124" s="24"/>
    </row>
    <row r="125" spans="1:10" x14ac:dyDescent="0.25">
      <c r="A125" s="25"/>
      <c r="B125" s="25"/>
      <c r="C125" s="23"/>
      <c r="D125" s="23"/>
      <c r="E125" s="23"/>
      <c r="F125" s="23"/>
      <c r="G125" s="24"/>
      <c r="H125" s="23"/>
      <c r="I125" s="24"/>
    </row>
    <row r="126" spans="1:10" x14ac:dyDescent="0.25">
      <c r="A126" s="25"/>
      <c r="B126" s="25"/>
      <c r="C126" s="23"/>
      <c r="D126" s="23"/>
      <c r="E126" s="23"/>
      <c r="F126" s="23"/>
      <c r="G126" s="24"/>
      <c r="H126" s="23"/>
      <c r="I126" s="24"/>
    </row>
    <row r="127" spans="1:10" x14ac:dyDescent="0.25">
      <c r="A127" s="5" t="s">
        <v>11</v>
      </c>
      <c r="B127" s="26" t="s">
        <v>41</v>
      </c>
      <c r="C127" s="26"/>
      <c r="D127" s="26"/>
      <c r="E127" s="26"/>
      <c r="F127" s="26"/>
      <c r="G127" s="26"/>
      <c r="H127" s="26"/>
      <c r="I127" s="26"/>
    </row>
    <row r="128" spans="1:10" x14ac:dyDescent="0.25">
      <c r="A128" s="27" t="s">
        <v>13</v>
      </c>
      <c r="B128" s="7" t="s">
        <v>91</v>
      </c>
      <c r="C128" s="1">
        <v>180</v>
      </c>
      <c r="D128" s="14">
        <v>7.8</v>
      </c>
      <c r="E128" s="14">
        <v>3.75</v>
      </c>
      <c r="F128" s="14">
        <v>55.05</v>
      </c>
      <c r="G128" s="14">
        <v>293.75</v>
      </c>
      <c r="H128" s="1">
        <v>673</v>
      </c>
      <c r="I128" s="1">
        <v>2011</v>
      </c>
    </row>
    <row r="129" spans="1:10" x14ac:dyDescent="0.25">
      <c r="A129" s="28"/>
      <c r="B129" s="7" t="s">
        <v>15</v>
      </c>
      <c r="C129" s="1">
        <v>200</v>
      </c>
      <c r="D129" s="14">
        <v>3.3</v>
      </c>
      <c r="E129" s="14">
        <v>2.9</v>
      </c>
      <c r="F129" s="14">
        <v>13.8</v>
      </c>
      <c r="G129" s="14">
        <v>104</v>
      </c>
      <c r="H129" s="1">
        <v>462</v>
      </c>
      <c r="I129" s="1">
        <v>2021</v>
      </c>
    </row>
    <row r="130" spans="1:10" x14ac:dyDescent="0.25">
      <c r="A130" s="28"/>
      <c r="B130" s="7" t="s">
        <v>22</v>
      </c>
      <c r="C130" s="1">
        <v>50</v>
      </c>
      <c r="D130" s="14">
        <v>3.8</v>
      </c>
      <c r="E130" s="14">
        <v>0.4</v>
      </c>
      <c r="F130" s="14">
        <v>24.6</v>
      </c>
      <c r="G130" s="14">
        <v>105.89</v>
      </c>
      <c r="H130" s="1">
        <v>573</v>
      </c>
      <c r="I130" s="1">
        <v>2021</v>
      </c>
    </row>
    <row r="131" spans="1:10" x14ac:dyDescent="0.25">
      <c r="A131" s="28"/>
      <c r="B131" s="7" t="s">
        <v>16</v>
      </c>
      <c r="C131" s="1">
        <v>30</v>
      </c>
      <c r="D131" s="14">
        <v>2.4</v>
      </c>
      <c r="E131" s="14">
        <v>0.46</v>
      </c>
      <c r="F131" s="14">
        <v>12</v>
      </c>
      <c r="G131" s="14">
        <v>61.8</v>
      </c>
      <c r="H131" s="1">
        <v>574</v>
      </c>
      <c r="I131" s="1">
        <v>2021</v>
      </c>
    </row>
    <row r="132" spans="1:10" x14ac:dyDescent="0.25">
      <c r="A132" s="5" t="s">
        <v>14</v>
      </c>
      <c r="B132" s="9"/>
      <c r="C132" s="5">
        <f>SUM(C128:C131)</f>
        <v>460</v>
      </c>
      <c r="D132" s="5">
        <f>SUM(D128:D131)</f>
        <v>17.299999999999997</v>
      </c>
      <c r="E132" s="5">
        <f>SUM(E128:E131)</f>
        <v>7.5100000000000007</v>
      </c>
      <c r="F132" s="5">
        <f>SUM(F128:F131)</f>
        <v>105.44999999999999</v>
      </c>
      <c r="G132" s="5">
        <f>SUM(G128:G131)</f>
        <v>565.43999999999994</v>
      </c>
    </row>
    <row r="133" spans="1:10" x14ac:dyDescent="0.25">
      <c r="A133" s="25"/>
      <c r="B133" s="8" t="s">
        <v>28</v>
      </c>
      <c r="C133" s="1">
        <v>60</v>
      </c>
      <c r="D133" s="14">
        <v>0.8</v>
      </c>
      <c r="E133" s="14">
        <v>0.17</v>
      </c>
      <c r="F133" s="14">
        <v>2.5</v>
      </c>
      <c r="G133" s="14">
        <v>14</v>
      </c>
      <c r="H133" s="3" t="s">
        <v>29</v>
      </c>
      <c r="I133" s="1">
        <v>2011</v>
      </c>
    </row>
    <row r="134" spans="1:10" x14ac:dyDescent="0.25">
      <c r="A134" s="25"/>
      <c r="B134" s="8" t="s">
        <v>42</v>
      </c>
      <c r="C134" s="1">
        <v>200</v>
      </c>
      <c r="D134" s="14">
        <v>1.7499999999999996</v>
      </c>
      <c r="E134" s="14">
        <v>5</v>
      </c>
      <c r="F134" s="14">
        <v>12.375</v>
      </c>
      <c r="G134" s="14">
        <v>102</v>
      </c>
      <c r="H134" s="3">
        <v>82</v>
      </c>
      <c r="I134" s="1">
        <v>2011</v>
      </c>
    </row>
    <row r="135" spans="1:10" ht="25.5" x14ac:dyDescent="0.25">
      <c r="A135" s="25"/>
      <c r="B135" s="8" t="s">
        <v>83</v>
      </c>
      <c r="C135" s="1">
        <v>90</v>
      </c>
      <c r="D135" s="14">
        <v>12.68</v>
      </c>
      <c r="E135" s="14">
        <v>16.71</v>
      </c>
      <c r="F135" s="14">
        <v>2.61</v>
      </c>
      <c r="G135" s="14">
        <v>211.17</v>
      </c>
      <c r="H135" s="3" t="s">
        <v>71</v>
      </c>
      <c r="I135" s="1">
        <v>2011</v>
      </c>
    </row>
    <row r="136" spans="1:10" ht="25.5" x14ac:dyDescent="0.25">
      <c r="A136" s="25"/>
      <c r="B136" s="8" t="s">
        <v>92</v>
      </c>
      <c r="C136" s="1">
        <v>160</v>
      </c>
      <c r="D136" s="14">
        <v>4.8000000000000007</v>
      </c>
      <c r="E136" s="14">
        <v>4.92</v>
      </c>
      <c r="F136" s="14">
        <v>29.16</v>
      </c>
      <c r="G136" s="14">
        <v>180.23999999999998</v>
      </c>
      <c r="H136" s="3">
        <v>303</v>
      </c>
      <c r="I136" s="1">
        <v>2011</v>
      </c>
    </row>
    <row r="137" spans="1:10" x14ac:dyDescent="0.25">
      <c r="A137" s="25"/>
      <c r="B137" s="8" t="s">
        <v>68</v>
      </c>
      <c r="C137" s="1">
        <v>200</v>
      </c>
      <c r="D137" s="14">
        <v>1.51</v>
      </c>
      <c r="E137" s="14">
        <v>1.25</v>
      </c>
      <c r="F137" s="14">
        <v>14.79</v>
      </c>
      <c r="G137" s="14">
        <v>75.349999999999994</v>
      </c>
      <c r="H137" s="3">
        <v>387</v>
      </c>
      <c r="I137" s="1">
        <v>2011</v>
      </c>
    </row>
    <row r="138" spans="1:10" x14ac:dyDescent="0.25">
      <c r="A138" s="25"/>
      <c r="B138" s="8" t="s">
        <v>16</v>
      </c>
      <c r="C138" s="1">
        <v>40</v>
      </c>
      <c r="D138" s="14">
        <v>2.2666666666666666</v>
      </c>
      <c r="E138" s="14">
        <v>0.4</v>
      </c>
      <c r="F138" s="14">
        <v>19.733333333333334</v>
      </c>
      <c r="G138" s="14">
        <v>92.8</v>
      </c>
      <c r="H138" s="3" t="s">
        <v>21</v>
      </c>
      <c r="I138" s="1">
        <v>2011</v>
      </c>
    </row>
    <row r="139" spans="1:10" x14ac:dyDescent="0.25">
      <c r="A139" s="25"/>
      <c r="B139" s="8" t="s">
        <v>22</v>
      </c>
      <c r="C139" s="1">
        <v>60</v>
      </c>
      <c r="D139" s="14">
        <v>4.5999999999999996</v>
      </c>
      <c r="E139" s="14">
        <v>0.4</v>
      </c>
      <c r="F139" s="14">
        <v>30.2</v>
      </c>
      <c r="G139" s="14">
        <v>142</v>
      </c>
      <c r="H139" s="3" t="s">
        <v>21</v>
      </c>
      <c r="I139" s="1">
        <v>2011</v>
      </c>
    </row>
    <row r="140" spans="1:10" x14ac:dyDescent="0.25">
      <c r="A140" s="25"/>
      <c r="B140" s="7"/>
      <c r="C140" s="7"/>
      <c r="D140" s="7"/>
      <c r="E140" s="7"/>
      <c r="F140" s="7"/>
      <c r="G140" s="7"/>
      <c r="H140" s="7"/>
      <c r="I140" s="7"/>
      <c r="J140" s="20"/>
    </row>
    <row r="141" spans="1:10" x14ac:dyDescent="0.25">
      <c r="A141" s="5" t="s">
        <v>24</v>
      </c>
      <c r="B141" s="5"/>
      <c r="C141" s="5">
        <f>SUM(C133:C140)</f>
        <v>810</v>
      </c>
      <c r="D141" s="15">
        <f>SUM(D133:D140)</f>
        <v>28.406666666666666</v>
      </c>
      <c r="E141" s="15">
        <f>SUM(E133:E140)</f>
        <v>28.85</v>
      </c>
      <c r="F141" s="15">
        <f>SUM(F133:F140)</f>
        <v>111.36833333333333</v>
      </c>
      <c r="G141" s="15">
        <f>SUM(G133:G140)</f>
        <v>817.56</v>
      </c>
    </row>
    <row r="142" spans="1:10" x14ac:dyDescent="0.25">
      <c r="A142" s="5" t="s">
        <v>25</v>
      </c>
      <c r="B142" s="5"/>
      <c r="C142" s="5">
        <f>C141+C132</f>
        <v>1270</v>
      </c>
      <c r="D142" s="15">
        <f>D141+D132</f>
        <v>45.706666666666663</v>
      </c>
      <c r="E142" s="15">
        <f>E141+E132</f>
        <v>36.36</v>
      </c>
      <c r="F142" s="15">
        <f>F141+F132</f>
        <v>216.81833333333333</v>
      </c>
      <c r="G142" s="15">
        <f>G141+G132</f>
        <v>1383</v>
      </c>
    </row>
    <row r="143" spans="1:10" x14ac:dyDescent="0.25">
      <c r="A143" s="21"/>
      <c r="B143" s="21"/>
      <c r="C143" s="21"/>
      <c r="D143" s="22"/>
      <c r="E143" s="22"/>
      <c r="F143" s="22"/>
      <c r="G143" s="22"/>
    </row>
    <row r="144" spans="1:10" x14ac:dyDescent="0.25">
      <c r="A144" s="21"/>
      <c r="B144" s="21"/>
      <c r="C144" s="21"/>
      <c r="D144" s="22"/>
      <c r="E144" s="22"/>
      <c r="F144" s="22"/>
      <c r="G144" s="22"/>
    </row>
    <row r="145" spans="1:10" x14ac:dyDescent="0.25">
      <c r="A145" s="21"/>
      <c r="B145" s="21"/>
      <c r="C145" s="21"/>
      <c r="D145" s="22"/>
      <c r="E145" s="22"/>
      <c r="F145" s="22"/>
      <c r="G145" s="22"/>
    </row>
    <row r="146" spans="1:10" x14ac:dyDescent="0.25">
      <c r="A146" s="21"/>
      <c r="B146" s="21"/>
      <c r="C146" s="21"/>
      <c r="D146" s="22"/>
      <c r="E146" s="22"/>
      <c r="F146" s="22"/>
      <c r="G146" s="22"/>
    </row>
    <row r="147" spans="1:10" x14ac:dyDescent="0.25">
      <c r="A147" s="21"/>
      <c r="B147" s="21"/>
      <c r="C147" s="21"/>
      <c r="D147" s="22"/>
      <c r="E147" s="22"/>
      <c r="F147" s="22"/>
      <c r="G147" s="22"/>
    </row>
    <row r="148" spans="1:10" x14ac:dyDescent="0.25">
      <c r="A148" s="21"/>
      <c r="B148" s="21"/>
      <c r="C148" s="21"/>
      <c r="D148" s="22"/>
      <c r="E148" s="22"/>
      <c r="F148" s="22"/>
      <c r="G148" s="22"/>
    </row>
    <row r="149" spans="1:10" x14ac:dyDescent="0.25">
      <c r="A149" s="21"/>
      <c r="B149" s="21"/>
      <c r="C149" s="21"/>
      <c r="D149" s="22"/>
      <c r="E149" s="22"/>
      <c r="F149" s="22"/>
      <c r="G149" s="22"/>
    </row>
    <row r="150" spans="1:10" x14ac:dyDescent="0.25">
      <c r="J150">
        <v>5</v>
      </c>
    </row>
    <row r="151" spans="1:10" x14ac:dyDescent="0.25">
      <c r="D151" s="4" t="s">
        <v>43</v>
      </c>
    </row>
    <row r="152" spans="1:10" x14ac:dyDescent="0.25">
      <c r="A152" s="25" t="s">
        <v>2</v>
      </c>
      <c r="B152" s="25" t="s">
        <v>3</v>
      </c>
      <c r="C152" s="23" t="s">
        <v>4</v>
      </c>
      <c r="D152" s="26" t="s">
        <v>7</v>
      </c>
      <c r="E152" s="26"/>
      <c r="F152" s="26"/>
      <c r="G152" s="24" t="s">
        <v>70</v>
      </c>
      <c r="H152" s="23" t="s">
        <v>8</v>
      </c>
      <c r="I152" s="24" t="s">
        <v>9</v>
      </c>
    </row>
    <row r="153" spans="1:10" x14ac:dyDescent="0.25">
      <c r="A153" s="25"/>
      <c r="B153" s="25"/>
      <c r="C153" s="23"/>
      <c r="D153" s="23" t="s">
        <v>5</v>
      </c>
      <c r="E153" s="23" t="s">
        <v>6</v>
      </c>
      <c r="F153" s="23" t="s">
        <v>10</v>
      </c>
      <c r="G153" s="24"/>
      <c r="H153" s="23"/>
      <c r="I153" s="24"/>
    </row>
    <row r="154" spans="1:10" x14ac:dyDescent="0.25">
      <c r="A154" s="25"/>
      <c r="B154" s="25"/>
      <c r="C154" s="23"/>
      <c r="D154" s="23"/>
      <c r="E154" s="23"/>
      <c r="F154" s="23"/>
      <c r="G154" s="24"/>
      <c r="H154" s="23"/>
      <c r="I154" s="24"/>
    </row>
    <row r="155" spans="1:10" x14ac:dyDescent="0.25">
      <c r="A155" s="25"/>
      <c r="B155" s="25"/>
      <c r="C155" s="23"/>
      <c r="D155" s="23"/>
      <c r="E155" s="23"/>
      <c r="F155" s="23"/>
      <c r="G155" s="24"/>
      <c r="H155" s="23"/>
      <c r="I155" s="24"/>
    </row>
    <row r="156" spans="1:10" x14ac:dyDescent="0.25">
      <c r="A156" s="5" t="s">
        <v>45</v>
      </c>
      <c r="B156" s="26" t="s">
        <v>44</v>
      </c>
      <c r="C156" s="26"/>
      <c r="D156" s="26"/>
      <c r="E156" s="26"/>
      <c r="F156" s="26"/>
      <c r="G156" s="26"/>
      <c r="H156" s="26"/>
      <c r="I156" s="26"/>
    </row>
    <row r="157" spans="1:10" x14ac:dyDescent="0.25">
      <c r="A157" s="27" t="s">
        <v>13</v>
      </c>
      <c r="B157" s="7" t="s">
        <v>100</v>
      </c>
      <c r="C157" s="1">
        <v>160</v>
      </c>
      <c r="D157" s="14">
        <v>7.2499999999999991</v>
      </c>
      <c r="E157" s="14">
        <v>12.952380952380953</v>
      </c>
      <c r="F157" s="14">
        <v>57.130952380952387</v>
      </c>
      <c r="G157" s="14">
        <v>375</v>
      </c>
      <c r="H157" s="1">
        <v>177</v>
      </c>
      <c r="I157" s="1">
        <v>2017</v>
      </c>
    </row>
    <row r="158" spans="1:10" ht="26.25" x14ac:dyDescent="0.25">
      <c r="A158" s="28"/>
      <c r="B158" s="7" t="s">
        <v>46</v>
      </c>
      <c r="C158" s="1">
        <v>55</v>
      </c>
      <c r="D158" s="14">
        <v>2.4</v>
      </c>
      <c r="E158" s="14">
        <v>4.5</v>
      </c>
      <c r="F158" s="14">
        <v>28.5</v>
      </c>
      <c r="G158" s="14">
        <v>161.69999999999999</v>
      </c>
      <c r="H158" s="1">
        <v>2</v>
      </c>
      <c r="I158" s="1">
        <v>2021</v>
      </c>
    </row>
    <row r="159" spans="1:10" x14ac:dyDescent="0.25">
      <c r="A159" s="28"/>
      <c r="B159" s="7" t="s">
        <v>32</v>
      </c>
      <c r="C159" s="1">
        <v>200</v>
      </c>
      <c r="D159" s="14">
        <v>0.2</v>
      </c>
      <c r="E159" s="14">
        <v>0.1</v>
      </c>
      <c r="F159" s="14">
        <v>9.3000000000000007</v>
      </c>
      <c r="G159" s="14">
        <v>38</v>
      </c>
      <c r="H159" s="1">
        <v>457</v>
      </c>
      <c r="I159" s="1">
        <v>2021</v>
      </c>
    </row>
    <row r="160" spans="1:10" x14ac:dyDescent="0.25">
      <c r="A160" s="28"/>
      <c r="B160" s="7" t="s">
        <v>22</v>
      </c>
      <c r="C160" s="1">
        <v>50</v>
      </c>
      <c r="D160" s="14">
        <v>3.8</v>
      </c>
      <c r="E160" s="14">
        <v>0.4</v>
      </c>
      <c r="F160" s="14">
        <v>24.6</v>
      </c>
      <c r="G160" s="14">
        <v>105.89</v>
      </c>
      <c r="H160" s="1">
        <v>573</v>
      </c>
      <c r="I160" s="1">
        <v>2021</v>
      </c>
    </row>
    <row r="161" spans="1:11" x14ac:dyDescent="0.25">
      <c r="A161" s="28"/>
      <c r="B161" s="7" t="s">
        <v>16</v>
      </c>
      <c r="C161" s="1">
        <v>30</v>
      </c>
      <c r="D161" s="14">
        <v>2.4</v>
      </c>
      <c r="E161" s="14">
        <v>0.46</v>
      </c>
      <c r="F161" s="14">
        <v>12</v>
      </c>
      <c r="G161" s="14">
        <v>61.8</v>
      </c>
      <c r="H161" s="1">
        <v>574</v>
      </c>
      <c r="I161" s="1">
        <v>2021</v>
      </c>
    </row>
    <row r="162" spans="1:11" x14ac:dyDescent="0.25">
      <c r="A162" s="28"/>
      <c r="B162" s="7" t="s">
        <v>18</v>
      </c>
      <c r="C162" s="1">
        <v>100</v>
      </c>
      <c r="D162" s="14">
        <v>0.4</v>
      </c>
      <c r="E162" s="14">
        <v>0.4</v>
      </c>
      <c r="F162" s="14">
        <v>9.8000000000000007</v>
      </c>
      <c r="G162" s="14">
        <v>47</v>
      </c>
      <c r="H162" s="1">
        <v>338</v>
      </c>
      <c r="I162" s="1">
        <v>2017</v>
      </c>
    </row>
    <row r="163" spans="1:11" x14ac:dyDescent="0.25">
      <c r="A163" s="28"/>
      <c r="B163" s="7"/>
      <c r="C163" s="1"/>
      <c r="D163" s="1"/>
      <c r="E163" s="1"/>
      <c r="F163" s="1"/>
      <c r="G163" s="1"/>
      <c r="H163" s="1"/>
      <c r="I163" s="1"/>
      <c r="K163" s="4"/>
    </row>
    <row r="164" spans="1:11" x14ac:dyDescent="0.25">
      <c r="A164" s="28"/>
      <c r="B164" s="7"/>
      <c r="C164" s="7"/>
      <c r="D164" s="7"/>
      <c r="E164" s="7"/>
      <c r="F164" s="7"/>
      <c r="G164" s="7"/>
      <c r="H164" s="1"/>
      <c r="I164" s="1"/>
    </row>
    <row r="165" spans="1:11" x14ac:dyDescent="0.25">
      <c r="A165" s="29"/>
      <c r="B165" s="7"/>
      <c r="C165" s="1"/>
      <c r="D165" s="1"/>
      <c r="E165" s="1"/>
      <c r="F165" s="1"/>
      <c r="G165" s="1"/>
      <c r="H165" s="1"/>
      <c r="I165" s="1"/>
    </row>
    <row r="166" spans="1:11" x14ac:dyDescent="0.25">
      <c r="A166" s="5" t="s">
        <v>14</v>
      </c>
      <c r="B166" s="9"/>
      <c r="C166" s="5">
        <f>C157+C159+C160+C161+C162</f>
        <v>540</v>
      </c>
      <c r="D166" s="5">
        <f t="shared" ref="D166:G166" si="9">D157+D159+D160+D161+D162</f>
        <v>14.05</v>
      </c>
      <c r="E166" s="5">
        <f t="shared" si="9"/>
        <v>14.312380952380954</v>
      </c>
      <c r="F166" s="5">
        <f t="shared" si="9"/>
        <v>112.83095238095238</v>
      </c>
      <c r="G166" s="5">
        <f t="shared" si="9"/>
        <v>627.68999999999994</v>
      </c>
    </row>
    <row r="167" spans="1:11" ht="25.5" x14ac:dyDescent="0.25">
      <c r="A167" s="25" t="s">
        <v>23</v>
      </c>
      <c r="B167" s="8" t="s">
        <v>93</v>
      </c>
      <c r="C167" s="1">
        <v>60</v>
      </c>
      <c r="D167" s="14">
        <v>1.2</v>
      </c>
      <c r="E167" s="14">
        <v>5.0999999999999996</v>
      </c>
      <c r="F167" s="14">
        <v>5.5</v>
      </c>
      <c r="G167" s="14">
        <v>73</v>
      </c>
      <c r="H167" s="3" t="s">
        <v>67</v>
      </c>
      <c r="I167" s="1">
        <v>2017</v>
      </c>
    </row>
    <row r="168" spans="1:11" ht="25.5" x14ac:dyDescent="0.25">
      <c r="A168" s="25"/>
      <c r="B168" s="8" t="s">
        <v>19</v>
      </c>
      <c r="C168" s="1">
        <v>200</v>
      </c>
      <c r="D168" s="14">
        <v>2.875</v>
      </c>
      <c r="E168" s="14">
        <v>2.7500000000000004</v>
      </c>
      <c r="F168" s="14">
        <v>20.25</v>
      </c>
      <c r="G168" s="14">
        <v>117.62500000000001</v>
      </c>
      <c r="H168" s="3">
        <v>103</v>
      </c>
      <c r="I168" s="1">
        <v>2011</v>
      </c>
    </row>
    <row r="169" spans="1:11" ht="25.5" x14ac:dyDescent="0.25">
      <c r="A169" s="25"/>
      <c r="B169" s="8" t="s">
        <v>77</v>
      </c>
      <c r="C169" s="1">
        <v>180</v>
      </c>
      <c r="D169" s="14">
        <v>21.175000000000004</v>
      </c>
      <c r="E169" s="14">
        <v>13.075000000000001</v>
      </c>
      <c r="F169" s="14">
        <v>44.662499999999994</v>
      </c>
      <c r="G169" s="14">
        <v>381.70000000000005</v>
      </c>
      <c r="H169" s="3">
        <v>291</v>
      </c>
      <c r="I169" s="1">
        <v>2011</v>
      </c>
    </row>
    <row r="170" spans="1:11" ht="25.5" x14ac:dyDescent="0.25">
      <c r="A170" s="25"/>
      <c r="B170" s="8" t="s">
        <v>20</v>
      </c>
      <c r="C170" s="1">
        <v>200</v>
      </c>
      <c r="D170" s="14">
        <v>1</v>
      </c>
      <c r="E170" s="14">
        <v>0.2</v>
      </c>
      <c r="F170" s="14">
        <v>20.2</v>
      </c>
      <c r="G170" s="14">
        <v>92</v>
      </c>
      <c r="H170" s="3">
        <v>389</v>
      </c>
      <c r="I170" s="1">
        <v>2011</v>
      </c>
    </row>
    <row r="171" spans="1:11" x14ac:dyDescent="0.25">
      <c r="A171" s="25"/>
      <c r="B171" s="8" t="s">
        <v>16</v>
      </c>
      <c r="C171" s="1">
        <v>50</v>
      </c>
      <c r="D171" s="14">
        <v>2.8</v>
      </c>
      <c r="E171" s="14">
        <v>0.6</v>
      </c>
      <c r="F171" s="14">
        <v>24.7</v>
      </c>
      <c r="G171" s="14">
        <v>116</v>
      </c>
      <c r="H171" s="3" t="s">
        <v>21</v>
      </c>
      <c r="I171" s="1">
        <v>2011</v>
      </c>
    </row>
    <row r="172" spans="1:11" x14ac:dyDescent="0.25">
      <c r="A172" s="25"/>
      <c r="B172" s="8" t="s">
        <v>22</v>
      </c>
      <c r="C172" s="1">
        <v>60</v>
      </c>
      <c r="D172" s="14">
        <v>4.6500000000000004</v>
      </c>
      <c r="E172" s="14">
        <v>0.3</v>
      </c>
      <c r="F172" s="14">
        <v>30.150000000000002</v>
      </c>
      <c r="G172" s="14">
        <v>142.05000000000001</v>
      </c>
      <c r="H172" s="3" t="s">
        <v>21</v>
      </c>
      <c r="I172" s="1">
        <v>2011</v>
      </c>
    </row>
    <row r="173" spans="1:11" x14ac:dyDescent="0.25">
      <c r="A173" s="25"/>
      <c r="B173" s="8"/>
      <c r="C173" s="8"/>
      <c r="D173" s="8"/>
      <c r="E173" s="8"/>
      <c r="F173" s="8"/>
      <c r="G173" s="8"/>
      <c r="H173" s="8"/>
      <c r="I173" s="8"/>
    </row>
    <row r="174" spans="1:11" x14ac:dyDescent="0.25">
      <c r="A174" s="25"/>
      <c r="B174" s="7"/>
      <c r="C174" s="1"/>
      <c r="D174" s="1"/>
      <c r="E174" s="1"/>
      <c r="F174" s="1"/>
      <c r="G174" s="1"/>
      <c r="H174" s="3"/>
      <c r="I174" s="1"/>
      <c r="K174" s="4"/>
    </row>
    <row r="175" spans="1:11" x14ac:dyDescent="0.25">
      <c r="A175" s="25"/>
      <c r="B175" s="6"/>
      <c r="C175" s="1"/>
      <c r="D175" s="1"/>
      <c r="E175" s="1"/>
      <c r="F175" s="1"/>
      <c r="G175" s="1"/>
      <c r="H175" s="1"/>
      <c r="I175" s="1"/>
    </row>
    <row r="176" spans="1:11" x14ac:dyDescent="0.25">
      <c r="A176" s="5" t="s">
        <v>24</v>
      </c>
      <c r="B176" s="5"/>
      <c r="C176" s="5">
        <f>SUM(C167:C175)</f>
        <v>750</v>
      </c>
      <c r="D176" s="15">
        <f t="shared" ref="D176" si="10">SUM(D167:D175)</f>
        <v>33.700000000000003</v>
      </c>
      <c r="E176" s="15">
        <f t="shared" ref="E176" si="11">SUM(E167:E175)</f>
        <v>22.025000000000002</v>
      </c>
      <c r="F176" s="15">
        <f t="shared" ref="F176" si="12">SUM(F167:F175)</f>
        <v>145.46250000000001</v>
      </c>
      <c r="G176" s="15">
        <f t="shared" ref="G176" si="13">SUM(G167:G175)</f>
        <v>922.375</v>
      </c>
    </row>
    <row r="177" spans="1:11" x14ac:dyDescent="0.25">
      <c r="A177" s="5" t="s">
        <v>25</v>
      </c>
      <c r="B177" s="5"/>
      <c r="C177" s="5">
        <f>C176+C166</f>
        <v>1290</v>
      </c>
      <c r="D177" s="15">
        <f>D176+D166</f>
        <v>47.75</v>
      </c>
      <c r="E177" s="15">
        <f>E176+E166</f>
        <v>36.337380952380954</v>
      </c>
      <c r="F177" s="15">
        <f>F176+F166</f>
        <v>258.29345238095237</v>
      </c>
      <c r="G177" s="15">
        <f>G176+G166</f>
        <v>1550.0650000000001</v>
      </c>
    </row>
    <row r="178" spans="1:11" x14ac:dyDescent="0.25">
      <c r="A178" s="21"/>
      <c r="B178" s="21"/>
      <c r="C178" s="21"/>
      <c r="D178" s="22"/>
      <c r="E178" s="22"/>
      <c r="F178" s="22"/>
      <c r="G178" s="22"/>
    </row>
    <row r="179" spans="1:11" x14ac:dyDescent="0.25">
      <c r="J179">
        <v>6</v>
      </c>
    </row>
    <row r="180" spans="1:11" x14ac:dyDescent="0.25">
      <c r="D180" s="4" t="s">
        <v>47</v>
      </c>
    </row>
    <row r="181" spans="1:11" x14ac:dyDescent="0.25">
      <c r="A181" s="25" t="s">
        <v>2</v>
      </c>
      <c r="B181" s="25" t="s">
        <v>3</v>
      </c>
      <c r="C181" s="23" t="s">
        <v>4</v>
      </c>
      <c r="D181" s="26" t="s">
        <v>7</v>
      </c>
      <c r="E181" s="26"/>
      <c r="F181" s="26"/>
      <c r="G181" s="24" t="s">
        <v>70</v>
      </c>
      <c r="H181" s="23" t="s">
        <v>8</v>
      </c>
      <c r="I181" s="24" t="s">
        <v>9</v>
      </c>
    </row>
    <row r="182" spans="1:11" x14ac:dyDescent="0.25">
      <c r="A182" s="25"/>
      <c r="B182" s="25"/>
      <c r="C182" s="23"/>
      <c r="D182" s="23" t="s">
        <v>5</v>
      </c>
      <c r="E182" s="23" t="s">
        <v>6</v>
      </c>
      <c r="F182" s="23" t="s">
        <v>10</v>
      </c>
      <c r="G182" s="24"/>
      <c r="H182" s="23"/>
      <c r="I182" s="24"/>
    </row>
    <row r="183" spans="1:11" x14ac:dyDescent="0.25">
      <c r="A183" s="25"/>
      <c r="B183" s="25"/>
      <c r="C183" s="23"/>
      <c r="D183" s="23"/>
      <c r="E183" s="23"/>
      <c r="F183" s="23"/>
      <c r="G183" s="24"/>
      <c r="H183" s="23"/>
      <c r="I183" s="24"/>
    </row>
    <row r="184" spans="1:11" x14ac:dyDescent="0.25">
      <c r="A184" s="25"/>
      <c r="B184" s="25"/>
      <c r="C184" s="23"/>
      <c r="D184" s="23"/>
      <c r="E184" s="23"/>
      <c r="F184" s="23"/>
      <c r="G184" s="24"/>
      <c r="H184" s="23"/>
      <c r="I184" s="24"/>
    </row>
    <row r="185" spans="1:11" x14ac:dyDescent="0.25">
      <c r="A185" s="5" t="s">
        <v>45</v>
      </c>
      <c r="B185" s="26" t="s">
        <v>48</v>
      </c>
      <c r="C185" s="26"/>
      <c r="D185" s="26"/>
      <c r="E185" s="26"/>
      <c r="F185" s="26"/>
      <c r="G185" s="26"/>
      <c r="H185" s="26"/>
      <c r="I185" s="26"/>
    </row>
    <row r="186" spans="1:11" ht="26.25" x14ac:dyDescent="0.25">
      <c r="A186" s="27" t="s">
        <v>13</v>
      </c>
      <c r="B186" s="7" t="s">
        <v>94</v>
      </c>
      <c r="C186" s="1">
        <v>160</v>
      </c>
      <c r="D186" s="14">
        <v>7.2738095238095246</v>
      </c>
      <c r="E186" s="14">
        <v>12.761904761904763</v>
      </c>
      <c r="F186" s="14">
        <v>38.547619047619051</v>
      </c>
      <c r="G186" s="14">
        <v>298.8095238095238</v>
      </c>
      <c r="H186" s="3">
        <v>181</v>
      </c>
      <c r="I186" s="1">
        <v>2017</v>
      </c>
    </row>
    <row r="187" spans="1:11" x14ac:dyDescent="0.25">
      <c r="A187" s="28"/>
      <c r="B187" s="7" t="s">
        <v>88</v>
      </c>
      <c r="C187" s="1">
        <v>10</v>
      </c>
      <c r="D187" s="14">
        <v>37.1</v>
      </c>
      <c r="E187" s="14">
        <v>4.83</v>
      </c>
      <c r="F187" s="14">
        <v>14.35</v>
      </c>
      <c r="G187" s="14">
        <v>165.3</v>
      </c>
      <c r="H187" s="3">
        <v>219</v>
      </c>
      <c r="I187" s="1">
        <v>2011</v>
      </c>
    </row>
    <row r="188" spans="1:11" x14ac:dyDescent="0.25">
      <c r="A188" s="28"/>
      <c r="B188" s="7" t="s">
        <v>32</v>
      </c>
      <c r="C188" s="1">
        <v>200</v>
      </c>
      <c r="D188" s="14">
        <v>0.2</v>
      </c>
      <c r="E188" s="14">
        <v>0.1</v>
      </c>
      <c r="F188" s="14">
        <v>9.3000000000000007</v>
      </c>
      <c r="G188" s="14">
        <v>38</v>
      </c>
      <c r="H188" s="3">
        <v>457</v>
      </c>
      <c r="I188" s="1">
        <v>2021</v>
      </c>
    </row>
    <row r="189" spans="1:11" x14ac:dyDescent="0.25">
      <c r="A189" s="28"/>
      <c r="B189" s="7" t="s">
        <v>22</v>
      </c>
      <c r="C189" s="1">
        <v>50</v>
      </c>
      <c r="D189" s="14">
        <v>3.8</v>
      </c>
      <c r="E189" s="14">
        <v>0.4</v>
      </c>
      <c r="F189" s="14">
        <v>24.6</v>
      </c>
      <c r="G189" s="14">
        <v>104.5</v>
      </c>
      <c r="H189" s="3">
        <v>573</v>
      </c>
      <c r="I189" s="1">
        <v>2021</v>
      </c>
    </row>
    <row r="190" spans="1:11" x14ac:dyDescent="0.25">
      <c r="A190" s="28"/>
      <c r="B190" s="7" t="s">
        <v>16</v>
      </c>
      <c r="C190" s="1">
        <v>30</v>
      </c>
      <c r="D190" s="14">
        <v>2.4</v>
      </c>
      <c r="E190" s="14">
        <v>0.46</v>
      </c>
      <c r="F190" s="14">
        <v>12</v>
      </c>
      <c r="G190" s="14">
        <v>61.8</v>
      </c>
      <c r="H190" s="3">
        <v>574</v>
      </c>
      <c r="I190" s="1">
        <v>2021</v>
      </c>
    </row>
    <row r="191" spans="1:11" x14ac:dyDescent="0.25">
      <c r="A191" s="28"/>
      <c r="B191" s="7"/>
      <c r="C191" s="1"/>
      <c r="D191" s="1"/>
      <c r="E191" s="1"/>
      <c r="F191" s="1"/>
      <c r="G191" s="1"/>
      <c r="H191" s="1"/>
      <c r="I191" s="1"/>
      <c r="K191" s="17"/>
    </row>
    <row r="192" spans="1:11" x14ac:dyDescent="0.25">
      <c r="A192" s="29"/>
      <c r="B192" s="7"/>
      <c r="C192" s="7"/>
      <c r="D192" s="7"/>
      <c r="E192" s="7"/>
      <c r="F192" s="7"/>
      <c r="G192" s="7"/>
      <c r="H192" s="7"/>
      <c r="I192" s="1"/>
    </row>
    <row r="193" spans="1:11" x14ac:dyDescent="0.25">
      <c r="A193" s="5" t="s">
        <v>14</v>
      </c>
      <c r="B193" s="9"/>
      <c r="C193" s="5">
        <f>SUM(C186:C192)</f>
        <v>450</v>
      </c>
      <c r="D193" s="15">
        <f>SUM(D186:D192)</f>
        <v>50.773809523809526</v>
      </c>
      <c r="E193" s="15">
        <f>SUM(E186:E192)</f>
        <v>18.551904761904765</v>
      </c>
      <c r="F193" s="15">
        <f>SUM(F186:F192)</f>
        <v>98.797619047619065</v>
      </c>
      <c r="G193" s="15">
        <f>SUM(G186:G192)</f>
        <v>668.40952380952376</v>
      </c>
    </row>
    <row r="194" spans="1:11" x14ac:dyDescent="0.25">
      <c r="A194" s="25" t="s">
        <v>23</v>
      </c>
      <c r="B194" s="8" t="s">
        <v>28</v>
      </c>
      <c r="C194" s="1">
        <v>60</v>
      </c>
      <c r="D194" s="14">
        <v>0.83333333333333337</v>
      </c>
      <c r="E194" s="14">
        <v>0.16666666666666669</v>
      </c>
      <c r="F194" s="14">
        <v>2.5</v>
      </c>
      <c r="G194" s="14">
        <v>14.000000000000002</v>
      </c>
      <c r="H194" s="3" t="s">
        <v>29</v>
      </c>
      <c r="I194" s="1">
        <v>2011</v>
      </c>
    </row>
    <row r="195" spans="1:11" x14ac:dyDescent="0.25">
      <c r="A195" s="25"/>
      <c r="B195" s="8" t="s">
        <v>42</v>
      </c>
      <c r="C195" s="1">
        <v>200</v>
      </c>
      <c r="D195" s="14">
        <v>1.7499999999999996</v>
      </c>
      <c r="E195" s="14">
        <v>5</v>
      </c>
      <c r="F195" s="14">
        <v>12.375</v>
      </c>
      <c r="G195" s="14">
        <v>102</v>
      </c>
      <c r="H195" s="3">
        <v>82</v>
      </c>
      <c r="I195" s="1">
        <v>2011</v>
      </c>
    </row>
    <row r="196" spans="1:11" ht="25.5" x14ac:dyDescent="0.25">
      <c r="A196" s="25"/>
      <c r="B196" s="8" t="s">
        <v>84</v>
      </c>
      <c r="C196" s="1">
        <v>90</v>
      </c>
      <c r="D196" s="14">
        <v>12.68</v>
      </c>
      <c r="E196" s="14">
        <v>16.71</v>
      </c>
      <c r="F196" s="14">
        <v>2.61</v>
      </c>
      <c r="G196" s="14">
        <v>211.17</v>
      </c>
      <c r="H196" s="3" t="s">
        <v>71</v>
      </c>
      <c r="I196" s="1">
        <v>2011</v>
      </c>
    </row>
    <row r="197" spans="1:11" ht="25.5" x14ac:dyDescent="0.25">
      <c r="A197" s="25"/>
      <c r="B197" s="8" t="s">
        <v>95</v>
      </c>
      <c r="C197" s="1">
        <v>160</v>
      </c>
      <c r="D197" s="14">
        <v>5.0640000000000001</v>
      </c>
      <c r="E197" s="14">
        <v>6.0719999999999992</v>
      </c>
      <c r="F197" s="14">
        <v>29.016000000000002</v>
      </c>
      <c r="G197" s="14">
        <v>190.92</v>
      </c>
      <c r="H197" s="3">
        <v>303</v>
      </c>
      <c r="I197" s="1">
        <v>2011</v>
      </c>
    </row>
    <row r="198" spans="1:11" x14ac:dyDescent="0.25">
      <c r="A198" s="25"/>
      <c r="B198" s="8" t="s">
        <v>89</v>
      </c>
      <c r="C198" s="1">
        <v>200</v>
      </c>
      <c r="D198" s="14">
        <v>0.4</v>
      </c>
      <c r="E198" s="14">
        <v>0</v>
      </c>
      <c r="F198" s="14">
        <v>18.2</v>
      </c>
      <c r="G198" s="14">
        <v>76.2</v>
      </c>
      <c r="H198" s="3">
        <v>349</v>
      </c>
      <c r="I198" s="1">
        <v>2011</v>
      </c>
    </row>
    <row r="199" spans="1:11" x14ac:dyDescent="0.25">
      <c r="A199" s="25"/>
      <c r="B199" s="8" t="s">
        <v>16</v>
      </c>
      <c r="C199" s="1">
        <v>40</v>
      </c>
      <c r="D199" s="14">
        <v>2.2666666666666666</v>
      </c>
      <c r="E199" s="14">
        <v>0.4</v>
      </c>
      <c r="F199" s="14">
        <v>19.733333333333334</v>
      </c>
      <c r="G199" s="14">
        <v>92.8</v>
      </c>
      <c r="H199" s="3" t="s">
        <v>21</v>
      </c>
      <c r="I199" s="1">
        <v>2011</v>
      </c>
    </row>
    <row r="200" spans="1:11" x14ac:dyDescent="0.25">
      <c r="A200" s="25"/>
      <c r="B200" s="8" t="s">
        <v>22</v>
      </c>
      <c r="C200" s="1">
        <v>60</v>
      </c>
      <c r="D200" s="14">
        <v>4.5999999999999996</v>
      </c>
      <c r="E200" s="14">
        <v>0.4</v>
      </c>
      <c r="F200" s="14">
        <v>30.2</v>
      </c>
      <c r="G200" s="14">
        <v>142</v>
      </c>
      <c r="H200" s="3" t="s">
        <v>21</v>
      </c>
      <c r="I200" s="1">
        <v>2011</v>
      </c>
    </row>
    <row r="201" spans="1:11" x14ac:dyDescent="0.25">
      <c r="A201" s="25"/>
      <c r="B201" s="7"/>
      <c r="C201" s="1"/>
      <c r="D201" s="1"/>
      <c r="E201" s="1"/>
      <c r="F201" s="1"/>
      <c r="G201" s="1"/>
      <c r="H201" s="3"/>
      <c r="I201" s="1"/>
    </row>
    <row r="202" spans="1:11" x14ac:dyDescent="0.25">
      <c r="A202" s="25"/>
      <c r="B202" s="6"/>
      <c r="C202" s="1"/>
      <c r="D202" s="1"/>
      <c r="E202" s="1"/>
      <c r="F202" s="1"/>
      <c r="G202" s="1"/>
      <c r="H202" s="1"/>
      <c r="I202" s="1"/>
      <c r="K202" s="17"/>
    </row>
    <row r="203" spans="1:11" x14ac:dyDescent="0.25">
      <c r="A203" s="5" t="s">
        <v>24</v>
      </c>
      <c r="B203" s="5"/>
      <c r="C203" s="5">
        <f>SUM(C194:C202)</f>
        <v>810</v>
      </c>
      <c r="D203" s="15">
        <f t="shared" ref="D203" si="14">SUM(D194:D202)</f>
        <v>27.593999999999994</v>
      </c>
      <c r="E203" s="15">
        <f t="shared" ref="E203" si="15">SUM(E194:E202)</f>
        <v>28.748666666666665</v>
      </c>
      <c r="F203" s="15">
        <f t="shared" ref="F203" si="16">SUM(F194:F202)</f>
        <v>114.63433333333334</v>
      </c>
      <c r="G203" s="15">
        <f t="shared" ref="G203" si="17">SUM(G194:G202)</f>
        <v>829.08999999999992</v>
      </c>
    </row>
    <row r="204" spans="1:11" x14ac:dyDescent="0.25">
      <c r="A204" s="5" t="s">
        <v>25</v>
      </c>
      <c r="B204" s="5"/>
      <c r="C204" s="5">
        <f>C203+C193</f>
        <v>1260</v>
      </c>
      <c r="D204" s="15">
        <f>D203+D193</f>
        <v>78.367809523809512</v>
      </c>
      <c r="E204" s="15">
        <f>E203+E193</f>
        <v>47.30057142857143</v>
      </c>
      <c r="F204" s="15">
        <f>F203+F193</f>
        <v>213.4319523809524</v>
      </c>
      <c r="G204" s="15">
        <f>G203+G193</f>
        <v>1497.4995238095237</v>
      </c>
    </row>
    <row r="209" spans="1:11" x14ac:dyDescent="0.25">
      <c r="J209">
        <v>7</v>
      </c>
    </row>
    <row r="210" spans="1:11" x14ac:dyDescent="0.25">
      <c r="D210" s="4" t="s">
        <v>51</v>
      </c>
    </row>
    <row r="211" spans="1:11" x14ac:dyDescent="0.25">
      <c r="A211" s="25" t="s">
        <v>2</v>
      </c>
      <c r="B211" s="25" t="s">
        <v>3</v>
      </c>
      <c r="C211" s="23" t="s">
        <v>4</v>
      </c>
      <c r="D211" s="26" t="s">
        <v>7</v>
      </c>
      <c r="E211" s="26"/>
      <c r="F211" s="26"/>
      <c r="G211" s="24" t="s">
        <v>70</v>
      </c>
      <c r="H211" s="23" t="s">
        <v>8</v>
      </c>
      <c r="I211" s="24" t="s">
        <v>9</v>
      </c>
    </row>
    <row r="212" spans="1:11" x14ac:dyDescent="0.25">
      <c r="A212" s="25"/>
      <c r="B212" s="25"/>
      <c r="C212" s="23"/>
      <c r="D212" s="23" t="s">
        <v>5</v>
      </c>
      <c r="E212" s="23" t="s">
        <v>6</v>
      </c>
      <c r="F212" s="23" t="s">
        <v>10</v>
      </c>
      <c r="G212" s="24"/>
      <c r="H212" s="23"/>
      <c r="I212" s="24"/>
    </row>
    <row r="213" spans="1:11" x14ac:dyDescent="0.25">
      <c r="A213" s="25"/>
      <c r="B213" s="25"/>
      <c r="C213" s="23"/>
      <c r="D213" s="23"/>
      <c r="E213" s="23"/>
      <c r="F213" s="23"/>
      <c r="G213" s="24"/>
      <c r="H213" s="23"/>
      <c r="I213" s="24"/>
    </row>
    <row r="214" spans="1:11" x14ac:dyDescent="0.25">
      <c r="A214" s="25"/>
      <c r="B214" s="25"/>
      <c r="C214" s="23"/>
      <c r="D214" s="23"/>
      <c r="E214" s="23"/>
      <c r="F214" s="23"/>
      <c r="G214" s="24"/>
      <c r="H214" s="23"/>
      <c r="I214" s="24"/>
    </row>
    <row r="215" spans="1:11" x14ac:dyDescent="0.25">
      <c r="A215" s="5" t="s">
        <v>45</v>
      </c>
      <c r="B215" s="26" t="s">
        <v>52</v>
      </c>
      <c r="C215" s="26"/>
      <c r="D215" s="26"/>
      <c r="E215" s="26"/>
      <c r="F215" s="26"/>
      <c r="G215" s="26"/>
      <c r="H215" s="26"/>
      <c r="I215" s="26"/>
    </row>
    <row r="216" spans="1:11" x14ac:dyDescent="0.25">
      <c r="A216" s="27" t="s">
        <v>13</v>
      </c>
      <c r="B216" s="7" t="s">
        <v>75</v>
      </c>
      <c r="C216" s="1">
        <v>60</v>
      </c>
      <c r="D216" s="14">
        <v>0.72</v>
      </c>
      <c r="E216" s="14">
        <v>3.0599999999999996</v>
      </c>
      <c r="F216" s="14">
        <v>3.3</v>
      </c>
      <c r="G216" s="14">
        <v>43.8</v>
      </c>
      <c r="H216" s="3" t="s">
        <v>67</v>
      </c>
      <c r="I216" s="1">
        <v>2017</v>
      </c>
    </row>
    <row r="217" spans="1:11" x14ac:dyDescent="0.25">
      <c r="A217" s="28"/>
      <c r="B217" s="7" t="s">
        <v>76</v>
      </c>
      <c r="C217" s="1">
        <v>250</v>
      </c>
      <c r="D217" s="14">
        <v>8.43</v>
      </c>
      <c r="E217" s="14">
        <v>12.38</v>
      </c>
      <c r="F217" s="14">
        <v>56.81</v>
      </c>
      <c r="G217" s="14">
        <v>354.87</v>
      </c>
      <c r="H217" s="3">
        <v>341</v>
      </c>
      <c r="I217" s="1">
        <v>2011</v>
      </c>
    </row>
    <row r="218" spans="1:11" x14ac:dyDescent="0.25">
      <c r="A218" s="28"/>
      <c r="B218" s="7" t="s">
        <v>38</v>
      </c>
      <c r="C218" s="1">
        <v>40</v>
      </c>
      <c r="D218" s="14">
        <v>3</v>
      </c>
      <c r="E218" s="14">
        <v>3.92</v>
      </c>
      <c r="F218" s="14">
        <v>33.76</v>
      </c>
      <c r="G218" s="14">
        <v>186</v>
      </c>
      <c r="H218" s="3" t="s">
        <v>50</v>
      </c>
      <c r="I218" s="1">
        <v>2011</v>
      </c>
    </row>
    <row r="219" spans="1:11" x14ac:dyDescent="0.25">
      <c r="A219" s="28"/>
      <c r="B219" s="7" t="s">
        <v>32</v>
      </c>
      <c r="C219" s="1">
        <v>200</v>
      </c>
      <c r="D219" s="14">
        <v>0.2</v>
      </c>
      <c r="E219" s="14">
        <v>0.1</v>
      </c>
      <c r="F219" s="14">
        <v>9.3000000000000007</v>
      </c>
      <c r="G219" s="14">
        <v>38</v>
      </c>
      <c r="H219" s="3">
        <v>457</v>
      </c>
      <c r="I219" s="1">
        <v>2021</v>
      </c>
    </row>
    <row r="220" spans="1:11" x14ac:dyDescent="0.25">
      <c r="A220" s="28"/>
      <c r="B220" s="7" t="s">
        <v>22</v>
      </c>
      <c r="C220" s="1">
        <v>50</v>
      </c>
      <c r="D220" s="14">
        <v>3.8</v>
      </c>
      <c r="E220" s="14">
        <v>0.4</v>
      </c>
      <c r="F220" s="14">
        <v>24.6</v>
      </c>
      <c r="G220" s="14">
        <v>105.89</v>
      </c>
      <c r="H220" s="3">
        <v>573</v>
      </c>
      <c r="I220" s="1">
        <v>2021</v>
      </c>
    </row>
    <row r="221" spans="1:11" x14ac:dyDescent="0.25">
      <c r="A221" s="28"/>
      <c r="B221" s="7" t="s">
        <v>16</v>
      </c>
      <c r="C221" s="1">
        <v>30</v>
      </c>
      <c r="D221" s="14">
        <v>2.4</v>
      </c>
      <c r="E221" s="14">
        <v>0.46</v>
      </c>
      <c r="F221" s="14">
        <v>12</v>
      </c>
      <c r="G221" s="14">
        <v>61.8</v>
      </c>
      <c r="H221" s="3">
        <v>574</v>
      </c>
      <c r="I221" s="1">
        <v>2021</v>
      </c>
    </row>
    <row r="222" spans="1:11" x14ac:dyDescent="0.25">
      <c r="A222" s="28"/>
      <c r="B222" s="7" t="s">
        <v>18</v>
      </c>
      <c r="C222" s="1">
        <v>100</v>
      </c>
      <c r="D222" s="1">
        <v>0.4</v>
      </c>
      <c r="E222" s="1">
        <v>0.4</v>
      </c>
      <c r="F222" s="1">
        <v>9.8000000000000007</v>
      </c>
      <c r="G222" s="1">
        <v>47</v>
      </c>
      <c r="H222" s="1">
        <v>338</v>
      </c>
      <c r="I222" s="1">
        <v>2017</v>
      </c>
    </row>
    <row r="223" spans="1:11" x14ac:dyDescent="0.25">
      <c r="A223" s="29"/>
      <c r="B223" s="7"/>
      <c r="C223" s="1"/>
      <c r="D223" s="1"/>
      <c r="E223" s="1"/>
      <c r="F223" s="1"/>
      <c r="G223" s="1"/>
      <c r="H223" s="1"/>
      <c r="I223" s="1"/>
      <c r="K223" s="17"/>
    </row>
    <row r="224" spans="1:11" x14ac:dyDescent="0.25">
      <c r="A224" s="5" t="s">
        <v>14</v>
      </c>
      <c r="B224" s="9"/>
      <c r="C224" s="5">
        <f>SUM(C216:C223)</f>
        <v>730</v>
      </c>
      <c r="D224" s="5">
        <f t="shared" ref="D224" si="18">SUM(D216:D223)</f>
        <v>18.949999999999996</v>
      </c>
      <c r="E224" s="5">
        <f t="shared" ref="E224" si="19">SUM(E216:E223)</f>
        <v>20.72</v>
      </c>
      <c r="F224" s="5">
        <f t="shared" ref="F224" si="20">SUM(F216:F223)</f>
        <v>149.57000000000002</v>
      </c>
      <c r="G224" s="5">
        <f t="shared" ref="G224" si="21">SUM(G216:G223)</f>
        <v>837.36</v>
      </c>
    </row>
    <row r="225" spans="1:11" x14ac:dyDescent="0.25">
      <c r="A225" s="25" t="s">
        <v>23</v>
      </c>
      <c r="B225" s="8" t="s">
        <v>28</v>
      </c>
      <c r="C225" s="1">
        <v>60</v>
      </c>
      <c r="D225" s="1">
        <v>0.8</v>
      </c>
      <c r="E225" s="1">
        <v>0.1</v>
      </c>
      <c r="F225" s="1">
        <v>1.7</v>
      </c>
      <c r="G225" s="1">
        <v>10</v>
      </c>
      <c r="H225" s="3" t="s">
        <v>31</v>
      </c>
      <c r="I225" s="1">
        <v>2011</v>
      </c>
    </row>
    <row r="226" spans="1:11" x14ac:dyDescent="0.25">
      <c r="A226" s="25"/>
      <c r="B226" s="8" t="s">
        <v>57</v>
      </c>
      <c r="C226" s="1">
        <v>200</v>
      </c>
      <c r="D226" s="1">
        <v>2.125</v>
      </c>
      <c r="E226" s="1">
        <v>2.625</v>
      </c>
      <c r="F226" s="1">
        <v>17.124999999999996</v>
      </c>
      <c r="G226" s="1">
        <v>101.375</v>
      </c>
      <c r="H226" s="3">
        <v>101</v>
      </c>
      <c r="I226" s="1">
        <v>2011</v>
      </c>
    </row>
    <row r="227" spans="1:11" ht="25.5" x14ac:dyDescent="0.25">
      <c r="A227" s="25"/>
      <c r="B227" s="8" t="s">
        <v>85</v>
      </c>
      <c r="C227" s="1">
        <v>90</v>
      </c>
      <c r="D227" s="1">
        <v>12.68</v>
      </c>
      <c r="E227" s="1">
        <v>16.71</v>
      </c>
      <c r="F227" s="14">
        <v>2.61</v>
      </c>
      <c r="G227" s="14">
        <v>211.17</v>
      </c>
      <c r="H227" s="3" t="s">
        <v>71</v>
      </c>
      <c r="I227" s="1">
        <v>2011</v>
      </c>
    </row>
    <row r="228" spans="1:11" x14ac:dyDescent="0.25">
      <c r="A228" s="25"/>
      <c r="B228" s="8" t="s">
        <v>96</v>
      </c>
      <c r="C228" s="1">
        <v>160</v>
      </c>
      <c r="D228" s="14">
        <v>5.5</v>
      </c>
      <c r="E228" s="14">
        <v>6</v>
      </c>
      <c r="F228" s="14">
        <v>24.600000000000005</v>
      </c>
      <c r="G228" s="14">
        <v>174.6</v>
      </c>
      <c r="H228" s="3">
        <v>303</v>
      </c>
      <c r="I228" s="1">
        <v>2017</v>
      </c>
    </row>
    <row r="229" spans="1:11" x14ac:dyDescent="0.25">
      <c r="A229" s="25"/>
      <c r="B229" s="8" t="s">
        <v>32</v>
      </c>
      <c r="C229" s="1">
        <v>200</v>
      </c>
      <c r="D229" s="14">
        <v>0.2</v>
      </c>
      <c r="E229" s="14">
        <v>0.1</v>
      </c>
      <c r="F229" s="14">
        <v>9.3000000000000007</v>
      </c>
      <c r="G229" s="14">
        <v>38</v>
      </c>
      <c r="H229" s="3">
        <v>457</v>
      </c>
      <c r="I229" s="1">
        <v>2021</v>
      </c>
    </row>
    <row r="230" spans="1:11" x14ac:dyDescent="0.25">
      <c r="A230" s="25"/>
      <c r="B230" s="8" t="s">
        <v>16</v>
      </c>
      <c r="C230" s="1">
        <v>40</v>
      </c>
      <c r="D230" s="14">
        <v>2.2666666666666666</v>
      </c>
      <c r="E230" s="14">
        <v>0.4</v>
      </c>
      <c r="F230" s="14">
        <v>19.733333333333334</v>
      </c>
      <c r="G230" s="14">
        <v>0</v>
      </c>
      <c r="H230" s="3" t="s">
        <v>21</v>
      </c>
      <c r="I230" s="1">
        <v>2011</v>
      </c>
    </row>
    <row r="231" spans="1:11" x14ac:dyDescent="0.25">
      <c r="A231" s="25"/>
      <c r="B231" s="8" t="s">
        <v>22</v>
      </c>
      <c r="C231" s="1">
        <v>60</v>
      </c>
      <c r="D231" s="14">
        <v>4.5999999999999996</v>
      </c>
      <c r="E231" s="14">
        <v>0.4</v>
      </c>
      <c r="F231" s="14">
        <v>30.2</v>
      </c>
      <c r="G231" s="14">
        <v>142</v>
      </c>
      <c r="H231" s="3" t="s">
        <v>21</v>
      </c>
      <c r="I231" s="1">
        <v>2011</v>
      </c>
    </row>
    <row r="232" spans="1:11" x14ac:dyDescent="0.25">
      <c r="A232" s="25"/>
      <c r="B232" s="8"/>
      <c r="C232" s="8"/>
      <c r="D232" s="8"/>
      <c r="E232" s="8"/>
      <c r="F232" s="8"/>
      <c r="G232" s="8"/>
      <c r="H232" s="8"/>
      <c r="I232" s="8"/>
    </row>
    <row r="233" spans="1:11" x14ac:dyDescent="0.25">
      <c r="A233" s="25"/>
      <c r="B233" s="8"/>
      <c r="C233" s="8"/>
      <c r="D233" s="8"/>
      <c r="E233" s="8"/>
      <c r="F233" s="8"/>
      <c r="G233" s="8"/>
      <c r="H233" s="8"/>
      <c r="I233" s="8"/>
      <c r="K233" s="17"/>
    </row>
    <row r="234" spans="1:11" x14ac:dyDescent="0.25">
      <c r="A234" s="25"/>
      <c r="B234" s="8"/>
      <c r="C234" s="8"/>
      <c r="D234" s="8"/>
      <c r="E234" s="8"/>
      <c r="F234" s="8"/>
      <c r="G234" s="8"/>
      <c r="H234" s="8"/>
      <c r="I234" s="8"/>
    </row>
    <row r="235" spans="1:11" x14ac:dyDescent="0.25">
      <c r="A235" s="25"/>
      <c r="B235" s="6"/>
      <c r="C235" s="1"/>
      <c r="D235" s="1"/>
      <c r="E235" s="1"/>
      <c r="F235" s="1"/>
      <c r="G235" s="1"/>
      <c r="H235" s="1"/>
      <c r="I235" s="1"/>
    </row>
    <row r="236" spans="1:11" x14ac:dyDescent="0.25">
      <c r="A236" s="5" t="s">
        <v>24</v>
      </c>
      <c r="B236" s="5"/>
      <c r="C236" s="5">
        <f>SUM(C225:C235)</f>
        <v>810</v>
      </c>
      <c r="D236" s="15">
        <f t="shared" ref="D236" si="22">SUM(D225:D235)</f>
        <v>28.171666666666667</v>
      </c>
      <c r="E236" s="15">
        <f t="shared" ref="E236" si="23">SUM(E225:E235)</f>
        <v>26.335000000000001</v>
      </c>
      <c r="F236" s="15">
        <f t="shared" ref="F236" si="24">SUM(F225:F235)</f>
        <v>105.26833333333333</v>
      </c>
      <c r="G236" s="15">
        <f t="shared" ref="G236" si="25">SUM(G225:G235)</f>
        <v>677.14499999999998</v>
      </c>
    </row>
    <row r="237" spans="1:11" x14ac:dyDescent="0.25">
      <c r="A237" s="5" t="s">
        <v>25</v>
      </c>
      <c r="B237" s="5"/>
      <c r="C237" s="5">
        <f>C236+C224</f>
        <v>1540</v>
      </c>
      <c r="D237" s="15">
        <f>D236+D224</f>
        <v>47.121666666666663</v>
      </c>
      <c r="E237" s="15">
        <f>E236+E224</f>
        <v>47.055</v>
      </c>
      <c r="F237" s="15">
        <f>F236+F224</f>
        <v>254.83833333333337</v>
      </c>
      <c r="G237" s="15">
        <f>G236+G224</f>
        <v>1514.5050000000001</v>
      </c>
    </row>
    <row r="241" spans="1:11" x14ac:dyDescent="0.25">
      <c r="J241">
        <v>8</v>
      </c>
    </row>
    <row r="243" spans="1:11" x14ac:dyDescent="0.25">
      <c r="D243" s="4" t="s">
        <v>53</v>
      </c>
    </row>
    <row r="244" spans="1:11" x14ac:dyDescent="0.25">
      <c r="A244" s="25" t="s">
        <v>2</v>
      </c>
      <c r="B244" s="25" t="s">
        <v>3</v>
      </c>
      <c r="C244" s="23" t="s">
        <v>4</v>
      </c>
      <c r="D244" s="26" t="s">
        <v>7</v>
      </c>
      <c r="E244" s="26"/>
      <c r="F244" s="26"/>
      <c r="G244" s="24" t="s">
        <v>70</v>
      </c>
      <c r="H244" s="23" t="s">
        <v>8</v>
      </c>
      <c r="I244" s="24" t="s">
        <v>9</v>
      </c>
    </row>
    <row r="245" spans="1:11" x14ac:dyDescent="0.25">
      <c r="A245" s="25"/>
      <c r="B245" s="25"/>
      <c r="C245" s="23"/>
      <c r="D245" s="23" t="s">
        <v>5</v>
      </c>
      <c r="E245" s="23" t="s">
        <v>6</v>
      </c>
      <c r="F245" s="23" t="s">
        <v>10</v>
      </c>
      <c r="G245" s="24"/>
      <c r="H245" s="23"/>
      <c r="I245" s="24"/>
    </row>
    <row r="246" spans="1:11" x14ac:dyDescent="0.25">
      <c r="A246" s="25"/>
      <c r="B246" s="25"/>
      <c r="C246" s="23"/>
      <c r="D246" s="23"/>
      <c r="E246" s="23"/>
      <c r="F246" s="23"/>
      <c r="G246" s="24"/>
      <c r="H246" s="23"/>
      <c r="I246" s="24"/>
    </row>
    <row r="247" spans="1:11" x14ac:dyDescent="0.25">
      <c r="A247" s="25"/>
      <c r="B247" s="25"/>
      <c r="C247" s="23"/>
      <c r="D247" s="23"/>
      <c r="E247" s="23"/>
      <c r="F247" s="23"/>
      <c r="G247" s="24"/>
      <c r="H247" s="23"/>
      <c r="I247" s="24"/>
    </row>
    <row r="248" spans="1:11" x14ac:dyDescent="0.25">
      <c r="A248" s="5" t="s">
        <v>45</v>
      </c>
      <c r="B248" s="26" t="s">
        <v>54</v>
      </c>
      <c r="C248" s="26"/>
      <c r="D248" s="26"/>
      <c r="E248" s="26"/>
      <c r="F248" s="26"/>
      <c r="G248" s="26"/>
      <c r="H248" s="26"/>
      <c r="I248" s="26"/>
    </row>
    <row r="249" spans="1:11" x14ac:dyDescent="0.25">
      <c r="A249" s="27" t="s">
        <v>13</v>
      </c>
      <c r="B249" s="7" t="s">
        <v>97</v>
      </c>
      <c r="C249" s="1">
        <v>75</v>
      </c>
      <c r="D249" s="14">
        <v>7.8</v>
      </c>
      <c r="E249" s="14">
        <v>3.75</v>
      </c>
      <c r="F249" s="14">
        <v>55.05</v>
      </c>
      <c r="G249" s="14">
        <v>293.75</v>
      </c>
      <c r="H249" s="3">
        <v>673</v>
      </c>
      <c r="I249" s="1">
        <v>2011</v>
      </c>
    </row>
    <row r="250" spans="1:11" x14ac:dyDescent="0.25">
      <c r="A250" s="28"/>
      <c r="B250" s="7" t="s">
        <v>32</v>
      </c>
      <c r="C250" s="1">
        <v>200</v>
      </c>
      <c r="D250" s="14">
        <v>0.2</v>
      </c>
      <c r="E250" s="14">
        <v>0.1</v>
      </c>
      <c r="F250" s="14">
        <v>9.3000000000000007</v>
      </c>
      <c r="G250" s="14">
        <v>38</v>
      </c>
      <c r="H250" s="3">
        <v>457</v>
      </c>
      <c r="I250" s="1">
        <v>2021</v>
      </c>
    </row>
    <row r="251" spans="1:11" x14ac:dyDescent="0.25">
      <c r="A251" s="28"/>
      <c r="B251" s="7" t="s">
        <v>22</v>
      </c>
      <c r="C251" s="1">
        <v>50</v>
      </c>
      <c r="D251" s="14">
        <v>3.8</v>
      </c>
      <c r="E251" s="14">
        <v>0.4</v>
      </c>
      <c r="F251" s="14">
        <v>24.6</v>
      </c>
      <c r="G251" s="14">
        <v>105.89</v>
      </c>
      <c r="H251" s="14">
        <v>573</v>
      </c>
      <c r="I251" s="18">
        <v>2021</v>
      </c>
    </row>
    <row r="252" spans="1:11" x14ac:dyDescent="0.25">
      <c r="A252" s="28"/>
      <c r="B252" s="7" t="s">
        <v>16</v>
      </c>
      <c r="C252" s="1">
        <v>30</v>
      </c>
      <c r="D252" s="14">
        <v>2.4</v>
      </c>
      <c r="E252" s="14">
        <v>0.46</v>
      </c>
      <c r="F252" s="14">
        <v>12</v>
      </c>
      <c r="G252" s="14">
        <v>61.8</v>
      </c>
      <c r="H252" s="3">
        <v>574</v>
      </c>
      <c r="I252" s="1">
        <v>2021</v>
      </c>
    </row>
    <row r="253" spans="1:11" ht="26.25" x14ac:dyDescent="0.25">
      <c r="A253" s="28"/>
      <c r="B253" s="7" t="s">
        <v>74</v>
      </c>
      <c r="C253" s="3">
        <v>60</v>
      </c>
      <c r="D253" s="14">
        <v>1.7999999999999998</v>
      </c>
      <c r="E253" s="14">
        <v>13.325000000000001</v>
      </c>
      <c r="F253" s="14">
        <v>74.674999999999997</v>
      </c>
      <c r="G253" s="14">
        <v>95.5</v>
      </c>
      <c r="H253" s="1" t="s">
        <v>21</v>
      </c>
      <c r="I253" s="1">
        <v>2011</v>
      </c>
    </row>
    <row r="254" spans="1:11" x14ac:dyDescent="0.25">
      <c r="A254" s="28"/>
      <c r="B254" s="7"/>
      <c r="C254" s="7"/>
      <c r="D254" s="7"/>
      <c r="E254" s="7"/>
      <c r="F254" s="7"/>
      <c r="G254" s="7"/>
      <c r="H254" s="7"/>
      <c r="I254" s="7"/>
      <c r="K254" s="4"/>
    </row>
    <row r="255" spans="1:11" x14ac:dyDescent="0.25">
      <c r="A255" s="29"/>
      <c r="B255" s="7"/>
      <c r="C255" s="1"/>
      <c r="D255" s="14"/>
      <c r="E255" s="14"/>
      <c r="F255" s="14"/>
      <c r="G255" s="14"/>
      <c r="H255" s="3"/>
      <c r="I255" s="1"/>
    </row>
    <row r="256" spans="1:11" x14ac:dyDescent="0.25">
      <c r="A256" s="5" t="s">
        <v>14</v>
      </c>
      <c r="B256" s="9"/>
      <c r="C256" s="5">
        <f>SUM(C249:C255)</f>
        <v>415</v>
      </c>
      <c r="D256" s="15">
        <f>SUM(D249:D255)</f>
        <v>16</v>
      </c>
      <c r="E256" s="15">
        <f>SUM(E249:E255)</f>
        <v>18.035</v>
      </c>
      <c r="F256" s="15">
        <f>SUM(F249:F255)</f>
        <v>175.625</v>
      </c>
      <c r="G256" s="15">
        <f>SUM(G249:G255)</f>
        <v>594.94000000000005</v>
      </c>
      <c r="H256" s="2"/>
    </row>
    <row r="257" spans="1:10" x14ac:dyDescent="0.25">
      <c r="A257" s="25" t="s">
        <v>23</v>
      </c>
      <c r="B257" s="8" t="s">
        <v>66</v>
      </c>
      <c r="C257" s="1">
        <v>60</v>
      </c>
      <c r="D257" s="14">
        <v>1.3166666666666667</v>
      </c>
      <c r="E257" s="14">
        <v>3.2666666666666662</v>
      </c>
      <c r="F257" s="14">
        <v>5.6333333333333329</v>
      </c>
      <c r="G257" s="14">
        <v>60.4</v>
      </c>
      <c r="H257" s="3">
        <v>45</v>
      </c>
      <c r="I257" s="1">
        <v>2011</v>
      </c>
    </row>
    <row r="258" spans="1:10" ht="25.5" x14ac:dyDescent="0.25">
      <c r="A258" s="25"/>
      <c r="B258" s="8" t="s">
        <v>37</v>
      </c>
      <c r="C258" s="1">
        <v>200</v>
      </c>
      <c r="D258" s="14">
        <v>5.75</v>
      </c>
      <c r="E258" s="14">
        <v>5.5000000000000009</v>
      </c>
      <c r="F258" s="14">
        <v>19</v>
      </c>
      <c r="G258" s="14">
        <v>147.25</v>
      </c>
      <c r="H258" s="3">
        <v>102</v>
      </c>
      <c r="I258" s="1">
        <v>2011</v>
      </c>
    </row>
    <row r="259" spans="1:10" ht="25.5" x14ac:dyDescent="0.25">
      <c r="A259" s="25"/>
      <c r="B259" s="8" t="s">
        <v>86</v>
      </c>
      <c r="C259" s="1">
        <v>90</v>
      </c>
      <c r="D259" s="14">
        <v>12.68</v>
      </c>
      <c r="E259" s="14">
        <v>16.71</v>
      </c>
      <c r="F259" s="14">
        <v>2.61</v>
      </c>
      <c r="G259" s="14">
        <v>211.17</v>
      </c>
      <c r="H259" s="3" t="s">
        <v>71</v>
      </c>
      <c r="I259" s="1">
        <v>2011</v>
      </c>
    </row>
    <row r="260" spans="1:10" ht="15.75" x14ac:dyDescent="0.25">
      <c r="A260" s="25"/>
      <c r="B260" s="8" t="s">
        <v>98</v>
      </c>
      <c r="C260" s="1">
        <v>160</v>
      </c>
      <c r="D260" s="14">
        <v>5.0640000000000001</v>
      </c>
      <c r="E260" s="14">
        <v>6.0719999999999992</v>
      </c>
      <c r="F260" s="14">
        <v>29.016000000000002</v>
      </c>
      <c r="G260" s="14">
        <v>190.92</v>
      </c>
      <c r="H260" s="3">
        <v>303</v>
      </c>
      <c r="I260" s="1">
        <v>2011</v>
      </c>
    </row>
    <row r="261" spans="1:10" ht="25.5" x14ac:dyDescent="0.25">
      <c r="A261" s="25"/>
      <c r="B261" s="8" t="s">
        <v>20</v>
      </c>
      <c r="C261" s="1">
        <v>200</v>
      </c>
      <c r="D261" s="14">
        <v>1</v>
      </c>
      <c r="E261" s="14">
        <v>0.2</v>
      </c>
      <c r="F261" s="14">
        <v>20.2</v>
      </c>
      <c r="G261" s="14">
        <v>92</v>
      </c>
      <c r="H261" s="3">
        <v>389</v>
      </c>
      <c r="I261" s="1">
        <v>2011</v>
      </c>
    </row>
    <row r="262" spans="1:10" x14ac:dyDescent="0.25">
      <c r="A262" s="25"/>
      <c r="B262" s="8" t="s">
        <v>22</v>
      </c>
      <c r="C262" s="1">
        <v>50</v>
      </c>
      <c r="D262" s="14">
        <v>3.833333333333333</v>
      </c>
      <c r="E262" s="14">
        <v>0.33333333333333337</v>
      </c>
      <c r="F262" s="14">
        <v>25.166666666666664</v>
      </c>
      <c r="G262" s="14">
        <v>118.33333333333333</v>
      </c>
      <c r="H262" s="3" t="s">
        <v>21</v>
      </c>
      <c r="I262" s="1">
        <v>2011</v>
      </c>
    </row>
    <row r="263" spans="1:10" x14ac:dyDescent="0.25">
      <c r="A263" s="25"/>
      <c r="B263" s="8" t="s">
        <v>16</v>
      </c>
      <c r="C263" s="1">
        <v>30</v>
      </c>
      <c r="D263" s="14">
        <v>1.7</v>
      </c>
      <c r="E263" s="14">
        <v>0.3</v>
      </c>
      <c r="F263" s="14">
        <v>14.8</v>
      </c>
      <c r="G263" s="14">
        <v>69.599999999999994</v>
      </c>
      <c r="H263" s="3" t="s">
        <v>21</v>
      </c>
      <c r="I263" s="1">
        <v>2011</v>
      </c>
    </row>
    <row r="264" spans="1:10" x14ac:dyDescent="0.25">
      <c r="A264" s="25"/>
      <c r="B264" s="7"/>
      <c r="C264" s="7"/>
      <c r="D264" s="7"/>
      <c r="E264" s="7"/>
      <c r="F264" s="7"/>
      <c r="G264" s="7"/>
      <c r="H264" s="7"/>
      <c r="I264" s="7"/>
    </row>
    <row r="265" spans="1:10" x14ac:dyDescent="0.25">
      <c r="A265" s="25"/>
      <c r="B265" s="7"/>
      <c r="C265" s="7"/>
      <c r="D265" s="7"/>
      <c r="E265" s="7"/>
      <c r="F265" s="7"/>
      <c r="G265" s="7"/>
      <c r="H265" s="7"/>
      <c r="I265" s="7"/>
    </row>
    <row r="266" spans="1:10" x14ac:dyDescent="0.25">
      <c r="A266" s="5" t="s">
        <v>24</v>
      </c>
      <c r="B266" s="5"/>
      <c r="C266" s="5">
        <f>SUM(C257:C265)</f>
        <v>790</v>
      </c>
      <c r="D266" s="15">
        <f t="shared" ref="D266" si="26">SUM(D257:D265)</f>
        <v>31.343999999999998</v>
      </c>
      <c r="E266" s="15">
        <f t="shared" ref="E266" si="27">SUM(E257:E265)</f>
        <v>32.381999999999998</v>
      </c>
      <c r="F266" s="15">
        <f t="shared" ref="F266" si="28">SUM(F257:F265)</f>
        <v>116.426</v>
      </c>
      <c r="G266" s="15">
        <f t="shared" ref="G266" si="29">SUM(G257:G265)</f>
        <v>889.6733333333334</v>
      </c>
    </row>
    <row r="267" spans="1:10" x14ac:dyDescent="0.25">
      <c r="A267" s="5" t="s">
        <v>25</v>
      </c>
      <c r="B267" s="5"/>
      <c r="C267" s="5">
        <f>C266+C256</f>
        <v>1205</v>
      </c>
      <c r="D267" s="15">
        <f>D266+D256</f>
        <v>47.343999999999994</v>
      </c>
      <c r="E267" s="15">
        <f>E266+E256</f>
        <v>50.417000000000002</v>
      </c>
      <c r="F267" s="15">
        <f>F266+F256</f>
        <v>292.05099999999999</v>
      </c>
      <c r="G267" s="15">
        <f>G266+G256</f>
        <v>1484.6133333333335</v>
      </c>
    </row>
    <row r="271" spans="1:10" x14ac:dyDescent="0.25">
      <c r="J271">
        <v>9</v>
      </c>
    </row>
    <row r="272" spans="1:10" x14ac:dyDescent="0.25">
      <c r="D272" s="4" t="s">
        <v>55</v>
      </c>
    </row>
    <row r="273" spans="1:11" x14ac:dyDescent="0.25">
      <c r="A273" s="25" t="s">
        <v>2</v>
      </c>
      <c r="B273" s="25" t="s">
        <v>3</v>
      </c>
      <c r="C273" s="23" t="s">
        <v>4</v>
      </c>
      <c r="D273" s="26" t="s">
        <v>7</v>
      </c>
      <c r="E273" s="26"/>
      <c r="F273" s="26"/>
      <c r="G273" s="24" t="s">
        <v>70</v>
      </c>
      <c r="H273" s="23" t="s">
        <v>8</v>
      </c>
      <c r="I273" s="24" t="s">
        <v>9</v>
      </c>
    </row>
    <row r="274" spans="1:11" x14ac:dyDescent="0.25">
      <c r="A274" s="25"/>
      <c r="B274" s="25"/>
      <c r="C274" s="23"/>
      <c r="D274" s="23" t="s">
        <v>5</v>
      </c>
      <c r="E274" s="23" t="s">
        <v>6</v>
      </c>
      <c r="F274" s="23" t="s">
        <v>10</v>
      </c>
      <c r="G274" s="24"/>
      <c r="H274" s="23"/>
      <c r="I274" s="24"/>
    </row>
    <row r="275" spans="1:11" x14ac:dyDescent="0.25">
      <c r="A275" s="25"/>
      <c r="B275" s="25"/>
      <c r="C275" s="23"/>
      <c r="D275" s="23"/>
      <c r="E275" s="23"/>
      <c r="F275" s="23"/>
      <c r="G275" s="24"/>
      <c r="H275" s="23"/>
      <c r="I275" s="24"/>
    </row>
    <row r="276" spans="1:11" x14ac:dyDescent="0.25">
      <c r="A276" s="25"/>
      <c r="B276" s="25"/>
      <c r="C276" s="23"/>
      <c r="D276" s="23"/>
      <c r="E276" s="23"/>
      <c r="F276" s="23"/>
      <c r="G276" s="24"/>
      <c r="H276" s="23"/>
      <c r="I276" s="24"/>
    </row>
    <row r="277" spans="1:11" x14ac:dyDescent="0.25">
      <c r="A277" s="5" t="s">
        <v>45</v>
      </c>
      <c r="B277" s="26" t="s">
        <v>56</v>
      </c>
      <c r="C277" s="26"/>
      <c r="D277" s="26"/>
      <c r="E277" s="26"/>
      <c r="F277" s="26"/>
      <c r="G277" s="26"/>
      <c r="H277" s="26"/>
      <c r="I277" s="26"/>
    </row>
    <row r="278" spans="1:11" x14ac:dyDescent="0.25">
      <c r="A278" s="27" t="s">
        <v>13</v>
      </c>
      <c r="B278" s="10" t="s">
        <v>28</v>
      </c>
      <c r="C278" s="11">
        <v>60</v>
      </c>
      <c r="D278" s="16">
        <v>0.83333333333333337</v>
      </c>
      <c r="E278" s="16">
        <v>0.16666666666666669</v>
      </c>
      <c r="F278" s="16">
        <v>2.5</v>
      </c>
      <c r="G278" s="16">
        <v>14.000000000000002</v>
      </c>
      <c r="H278" s="12" t="s">
        <v>29</v>
      </c>
      <c r="I278" s="11">
        <v>2011</v>
      </c>
    </row>
    <row r="279" spans="1:11" x14ac:dyDescent="0.25">
      <c r="A279" s="28"/>
      <c r="B279" s="7" t="s">
        <v>101</v>
      </c>
      <c r="C279" s="1">
        <v>160</v>
      </c>
      <c r="D279" s="14">
        <v>14.34</v>
      </c>
      <c r="E279" s="14">
        <v>23.53</v>
      </c>
      <c r="F279" s="14">
        <v>2.04</v>
      </c>
      <c r="G279" s="14">
        <v>277.99</v>
      </c>
      <c r="H279" s="3">
        <v>211</v>
      </c>
      <c r="I279" s="1">
        <v>2017</v>
      </c>
    </row>
    <row r="280" spans="1:11" x14ac:dyDescent="0.25">
      <c r="A280" s="28"/>
      <c r="B280" s="7" t="s">
        <v>32</v>
      </c>
      <c r="C280" s="1">
        <v>200</v>
      </c>
      <c r="D280" s="14">
        <v>2.8</v>
      </c>
      <c r="E280" s="14">
        <v>2.5</v>
      </c>
      <c r="F280" s="14">
        <v>13.6</v>
      </c>
      <c r="G280" s="14">
        <v>88</v>
      </c>
      <c r="H280" s="1">
        <v>379</v>
      </c>
      <c r="I280" s="1">
        <v>2017</v>
      </c>
    </row>
    <row r="281" spans="1:11" x14ac:dyDescent="0.25">
      <c r="A281" s="28"/>
      <c r="B281" s="7" t="s">
        <v>22</v>
      </c>
      <c r="C281" s="1">
        <v>50</v>
      </c>
      <c r="D281" s="14">
        <v>3.8</v>
      </c>
      <c r="E281" s="14">
        <v>0.4</v>
      </c>
      <c r="F281" s="14">
        <v>24.6</v>
      </c>
      <c r="G281" s="14">
        <v>105.89</v>
      </c>
      <c r="H281" s="1">
        <v>573</v>
      </c>
      <c r="I281" s="1">
        <v>2021</v>
      </c>
    </row>
    <row r="282" spans="1:11" x14ac:dyDescent="0.25">
      <c r="A282" s="28"/>
      <c r="B282" s="7" t="s">
        <v>16</v>
      </c>
      <c r="C282" s="1">
        <v>30</v>
      </c>
      <c r="D282" s="14">
        <v>2.4</v>
      </c>
      <c r="E282" s="14">
        <v>0.46</v>
      </c>
      <c r="F282" s="14">
        <v>12</v>
      </c>
      <c r="G282" s="14">
        <v>61.8</v>
      </c>
      <c r="H282" s="1">
        <v>574</v>
      </c>
      <c r="I282" s="1">
        <v>2021</v>
      </c>
    </row>
    <row r="283" spans="1:11" x14ac:dyDescent="0.25">
      <c r="A283" s="28"/>
      <c r="B283" s="7" t="s">
        <v>102</v>
      </c>
      <c r="C283" s="1">
        <v>90</v>
      </c>
      <c r="D283" s="14">
        <v>12.68</v>
      </c>
      <c r="E283" s="14">
        <v>16.71</v>
      </c>
      <c r="F283" s="14">
        <v>2.61</v>
      </c>
      <c r="G283" s="14">
        <v>211.17</v>
      </c>
      <c r="H283" s="3" t="s">
        <v>71</v>
      </c>
      <c r="I283" s="1">
        <v>2011</v>
      </c>
    </row>
    <row r="284" spans="1:11" x14ac:dyDescent="0.25">
      <c r="A284" s="28"/>
      <c r="B284" s="7"/>
      <c r="C284" s="7"/>
      <c r="D284" s="7"/>
      <c r="E284" s="7"/>
      <c r="F284" s="7"/>
      <c r="G284" s="7"/>
      <c r="H284" s="1"/>
      <c r="I284" s="1"/>
      <c r="K284" s="17"/>
    </row>
    <row r="285" spans="1:11" x14ac:dyDescent="0.25">
      <c r="A285" s="29"/>
      <c r="B285" s="7"/>
      <c r="C285" s="1"/>
      <c r="D285" s="1"/>
      <c r="E285" s="1"/>
      <c r="F285" s="1"/>
      <c r="G285" s="1"/>
      <c r="H285" s="1"/>
      <c r="I285" s="1"/>
    </row>
    <row r="286" spans="1:11" x14ac:dyDescent="0.25">
      <c r="A286" s="5" t="s">
        <v>14</v>
      </c>
      <c r="B286" s="9"/>
      <c r="C286" s="5">
        <f>SUM(C278:C285)</f>
        <v>590</v>
      </c>
      <c r="D286" s="15">
        <f t="shared" ref="D286:G286" si="30">SUM(D278:D285)</f>
        <v>36.853333333333332</v>
      </c>
      <c r="E286" s="15">
        <f t="shared" si="30"/>
        <v>43.766666666666666</v>
      </c>
      <c r="F286" s="15">
        <f t="shared" si="30"/>
        <v>57.35</v>
      </c>
      <c r="G286" s="15">
        <f t="shared" si="30"/>
        <v>758.84999999999991</v>
      </c>
    </row>
    <row r="287" spans="1:11" x14ac:dyDescent="0.25">
      <c r="A287" s="25" t="s">
        <v>23</v>
      </c>
      <c r="B287" s="10" t="s">
        <v>28</v>
      </c>
      <c r="C287" s="11">
        <v>60</v>
      </c>
      <c r="D287" s="16">
        <v>0.83333333333333337</v>
      </c>
      <c r="E287" s="16">
        <v>0.16666666666666669</v>
      </c>
      <c r="F287" s="16">
        <v>2.5</v>
      </c>
      <c r="G287" s="16">
        <v>14.000000000000002</v>
      </c>
      <c r="H287" s="12" t="s">
        <v>29</v>
      </c>
      <c r="I287" s="11">
        <v>2011</v>
      </c>
    </row>
    <row r="288" spans="1:11" x14ac:dyDescent="0.25">
      <c r="A288" s="25"/>
      <c r="B288" s="10" t="s">
        <v>57</v>
      </c>
      <c r="C288" s="11">
        <v>200</v>
      </c>
      <c r="D288" s="16">
        <v>2.125</v>
      </c>
      <c r="E288" s="16">
        <v>2.625</v>
      </c>
      <c r="F288" s="16">
        <v>17.124999999999996</v>
      </c>
      <c r="G288" s="16">
        <v>101.375</v>
      </c>
      <c r="H288" s="12">
        <v>101</v>
      </c>
      <c r="I288" s="11">
        <v>2011</v>
      </c>
    </row>
    <row r="289" spans="1:11" x14ac:dyDescent="0.25">
      <c r="A289" s="25"/>
      <c r="B289" s="10" t="s">
        <v>80</v>
      </c>
      <c r="C289" s="11">
        <v>200</v>
      </c>
      <c r="D289" s="16">
        <v>25.08</v>
      </c>
      <c r="E289" s="16">
        <v>29.68</v>
      </c>
      <c r="F289" s="16">
        <v>40.79</v>
      </c>
      <c r="G289" s="16">
        <v>529.57000000000005</v>
      </c>
      <c r="H289" s="12" t="s">
        <v>72</v>
      </c>
      <c r="I289" s="11">
        <v>2011</v>
      </c>
    </row>
    <row r="290" spans="1:11" x14ac:dyDescent="0.25">
      <c r="A290" s="25"/>
      <c r="B290" s="10" t="s">
        <v>32</v>
      </c>
      <c r="C290" s="19">
        <v>200</v>
      </c>
      <c r="D290" s="19">
        <v>0.2</v>
      </c>
      <c r="E290" s="19">
        <v>0.1</v>
      </c>
      <c r="F290" s="19">
        <v>9.3000000000000007</v>
      </c>
      <c r="G290" s="19">
        <v>38</v>
      </c>
      <c r="H290" s="19">
        <v>457</v>
      </c>
      <c r="I290" s="19">
        <v>2021</v>
      </c>
    </row>
    <row r="291" spans="1:11" x14ac:dyDescent="0.25">
      <c r="A291" s="25"/>
      <c r="B291" s="10" t="s">
        <v>16</v>
      </c>
      <c r="C291" s="11">
        <v>50</v>
      </c>
      <c r="D291" s="16">
        <v>2.833333333333333</v>
      </c>
      <c r="E291" s="16">
        <v>0.5</v>
      </c>
      <c r="F291" s="16">
        <v>24.666666666666668</v>
      </c>
      <c r="G291" s="16">
        <v>115.99999999999999</v>
      </c>
      <c r="H291" s="12" t="s">
        <v>21</v>
      </c>
      <c r="I291" s="11">
        <v>2011</v>
      </c>
    </row>
    <row r="292" spans="1:11" x14ac:dyDescent="0.25">
      <c r="A292" s="25"/>
      <c r="B292" s="13" t="s">
        <v>22</v>
      </c>
      <c r="C292" s="11">
        <v>30</v>
      </c>
      <c r="D292" s="16">
        <v>2.2999999999999998</v>
      </c>
      <c r="E292" s="16">
        <v>0.2</v>
      </c>
      <c r="F292" s="16">
        <v>15.1</v>
      </c>
      <c r="G292" s="16">
        <v>71</v>
      </c>
      <c r="H292" s="12" t="s">
        <v>21</v>
      </c>
      <c r="I292" s="11">
        <v>2011</v>
      </c>
    </row>
    <row r="293" spans="1:11" x14ac:dyDescent="0.25">
      <c r="A293" s="25"/>
      <c r="B293" s="13"/>
      <c r="C293" s="13"/>
      <c r="D293" s="13"/>
      <c r="E293" s="13"/>
      <c r="F293" s="13"/>
      <c r="G293" s="13"/>
      <c r="H293" s="13"/>
      <c r="I293" s="13"/>
      <c r="K293" s="17"/>
    </row>
    <row r="294" spans="1:11" x14ac:dyDescent="0.25">
      <c r="A294" s="5" t="s">
        <v>24</v>
      </c>
      <c r="B294" s="5"/>
      <c r="C294" s="5">
        <f>SUM(C287:C293)</f>
        <v>740</v>
      </c>
      <c r="D294" s="15">
        <f>SUM(D287:D293)</f>
        <v>33.371666666666663</v>
      </c>
      <c r="E294" s="15">
        <f>SUM(E287:E293)</f>
        <v>33.271666666666668</v>
      </c>
      <c r="F294" s="15">
        <f>SUM(F287:F293)</f>
        <v>109.48166666666665</v>
      </c>
      <c r="G294" s="15">
        <f>SUM(G287:G293)</f>
        <v>869.94500000000005</v>
      </c>
    </row>
    <row r="295" spans="1:11" x14ac:dyDescent="0.25">
      <c r="A295" s="5" t="s">
        <v>25</v>
      </c>
      <c r="B295" s="5"/>
      <c r="C295" s="5">
        <f>C294+C286</f>
        <v>1330</v>
      </c>
      <c r="D295" s="15">
        <f>D294+D286</f>
        <v>70.224999999999994</v>
      </c>
      <c r="E295" s="15">
        <f>E294+E286</f>
        <v>77.038333333333327</v>
      </c>
      <c r="F295" s="15">
        <f>F294+F286</f>
        <v>166.83166666666665</v>
      </c>
      <c r="G295" s="15">
        <f>G294+G286</f>
        <v>1628.7950000000001</v>
      </c>
    </row>
    <row r="304" spans="1:11" x14ac:dyDescent="0.25">
      <c r="J304">
        <v>10</v>
      </c>
    </row>
    <row r="306" spans="2:7" x14ac:dyDescent="0.25">
      <c r="B306" s="4" t="s">
        <v>58</v>
      </c>
    </row>
    <row r="309" spans="2:7" x14ac:dyDescent="0.25">
      <c r="B309" s="23" t="s">
        <v>59</v>
      </c>
      <c r="C309" s="23"/>
      <c r="D309" s="26" t="s">
        <v>7</v>
      </c>
      <c r="E309" s="26"/>
      <c r="F309" s="26"/>
      <c r="G309" s="23" t="s">
        <v>70</v>
      </c>
    </row>
    <row r="310" spans="2:7" x14ac:dyDescent="0.25">
      <c r="B310" s="23"/>
      <c r="C310" s="23"/>
      <c r="D310" s="23" t="s">
        <v>5</v>
      </c>
      <c r="E310" s="23" t="s">
        <v>6</v>
      </c>
      <c r="F310" s="23" t="s">
        <v>10</v>
      </c>
      <c r="G310" s="23"/>
    </row>
    <row r="311" spans="2:7" x14ac:dyDescent="0.25">
      <c r="B311" s="23"/>
      <c r="C311" s="23"/>
      <c r="D311" s="23"/>
      <c r="E311" s="23"/>
      <c r="F311" s="23"/>
      <c r="G311" s="23"/>
    </row>
    <row r="312" spans="2:7" x14ac:dyDescent="0.25">
      <c r="B312" s="23"/>
      <c r="C312" s="23"/>
      <c r="D312" s="23"/>
      <c r="E312" s="23"/>
      <c r="F312" s="23"/>
      <c r="G312" s="23"/>
    </row>
    <row r="313" spans="2:7" x14ac:dyDescent="0.25">
      <c r="B313" s="30" t="s">
        <v>60</v>
      </c>
      <c r="C313" s="31"/>
      <c r="D313" s="14">
        <f>D295+D267+D237+D204+D177+D142+D117+D86+D54+D27</f>
        <v>539.09571148459372</v>
      </c>
      <c r="E313" s="14">
        <f>E295+E267+E237+E204+E177+E142+E117+E86+E54+E27</f>
        <v>487.41228571428576</v>
      </c>
      <c r="F313" s="14">
        <f>F295+F267+F237+F204+F177+F142+F117+F86+F54+F27</f>
        <v>2394.0003459383756</v>
      </c>
      <c r="G313" s="14">
        <f>G295+G267+G237+G204+G177+G142+G117+G86+G54+G27</f>
        <v>15097.573739495798</v>
      </c>
    </row>
    <row r="314" spans="2:7" x14ac:dyDescent="0.25">
      <c r="B314" s="30" t="s">
        <v>61</v>
      </c>
      <c r="C314" s="31"/>
      <c r="D314" s="14">
        <f>D313/10</f>
        <v>53.909571148459371</v>
      </c>
      <c r="E314" s="14">
        <f t="shared" ref="E314:G314" si="31">E313/10</f>
        <v>48.741228571428579</v>
      </c>
      <c r="F314" s="14">
        <f t="shared" si="31"/>
        <v>239.40003459383757</v>
      </c>
      <c r="G314" s="14">
        <f t="shared" si="31"/>
        <v>1509.7573739495797</v>
      </c>
    </row>
    <row r="317" spans="2:7" x14ac:dyDescent="0.25">
      <c r="B317" s="5" t="s">
        <v>62</v>
      </c>
      <c r="C317" s="5" t="s">
        <v>64</v>
      </c>
      <c r="D317" s="5" t="s">
        <v>65</v>
      </c>
    </row>
    <row r="318" spans="2:7" x14ac:dyDescent="0.25">
      <c r="B318" s="5" t="s">
        <v>63</v>
      </c>
      <c r="C318" s="1">
        <f>C16+C44+C76+C107+C132+C166+C193+C224+C256+C286</f>
        <v>5285</v>
      </c>
      <c r="D318" s="1">
        <f>C26+C53+C85+C116+C141+C176+C203+C236+C266+C294</f>
        <v>7910</v>
      </c>
    </row>
    <row r="319" spans="2:7" x14ac:dyDescent="0.25">
      <c r="B319" s="5" t="s">
        <v>61</v>
      </c>
      <c r="C319" s="1">
        <f>C318/10</f>
        <v>528.5</v>
      </c>
      <c r="D319" s="1">
        <f>D318/10</f>
        <v>791</v>
      </c>
    </row>
    <row r="337" spans="10:10" x14ac:dyDescent="0.25">
      <c r="J337">
        <v>11</v>
      </c>
    </row>
  </sheetData>
  <mergeCells count="138">
    <mergeCell ref="B313:C313"/>
    <mergeCell ref="B314:C314"/>
    <mergeCell ref="A287:A293"/>
    <mergeCell ref="D309:F309"/>
    <mergeCell ref="D310:D312"/>
    <mergeCell ref="E310:E312"/>
    <mergeCell ref="F310:F312"/>
    <mergeCell ref="G309:G312"/>
    <mergeCell ref="B309:C312"/>
    <mergeCell ref="I273:I276"/>
    <mergeCell ref="D274:D276"/>
    <mergeCell ref="E274:E276"/>
    <mergeCell ref="F274:F276"/>
    <mergeCell ref="B277:I277"/>
    <mergeCell ref="A278:A285"/>
    <mergeCell ref="A273:A276"/>
    <mergeCell ref="B273:B276"/>
    <mergeCell ref="C273:C276"/>
    <mergeCell ref="D273:F273"/>
    <mergeCell ref="G273:G276"/>
    <mergeCell ref="H273:H276"/>
    <mergeCell ref="D245:D247"/>
    <mergeCell ref="E245:E247"/>
    <mergeCell ref="F245:F247"/>
    <mergeCell ref="B248:I248"/>
    <mergeCell ref="A249:A255"/>
    <mergeCell ref="A257:A265"/>
    <mergeCell ref="B215:I215"/>
    <mergeCell ref="A216:A223"/>
    <mergeCell ref="A225:A235"/>
    <mergeCell ref="A244:A247"/>
    <mergeCell ref="B244:B247"/>
    <mergeCell ref="C244:C247"/>
    <mergeCell ref="D244:F244"/>
    <mergeCell ref="G244:G247"/>
    <mergeCell ref="H244:H247"/>
    <mergeCell ref="I244:I247"/>
    <mergeCell ref="G211:G214"/>
    <mergeCell ref="H211:H214"/>
    <mergeCell ref="I211:I214"/>
    <mergeCell ref="D212:D214"/>
    <mergeCell ref="E212:E214"/>
    <mergeCell ref="F212:F214"/>
    <mergeCell ref="A186:A192"/>
    <mergeCell ref="A194:A202"/>
    <mergeCell ref="A211:A214"/>
    <mergeCell ref="B211:B214"/>
    <mergeCell ref="C211:C214"/>
    <mergeCell ref="D211:F211"/>
    <mergeCell ref="H181:H184"/>
    <mergeCell ref="I181:I184"/>
    <mergeCell ref="D182:D184"/>
    <mergeCell ref="E182:E184"/>
    <mergeCell ref="F182:F184"/>
    <mergeCell ref="B185:I185"/>
    <mergeCell ref="A167:A175"/>
    <mergeCell ref="A181:A184"/>
    <mergeCell ref="B181:B184"/>
    <mergeCell ref="C181:C184"/>
    <mergeCell ref="D181:F181"/>
    <mergeCell ref="G181:G184"/>
    <mergeCell ref="I152:I155"/>
    <mergeCell ref="D153:D155"/>
    <mergeCell ref="E153:E155"/>
    <mergeCell ref="F153:F155"/>
    <mergeCell ref="B156:I156"/>
    <mergeCell ref="A157:A165"/>
    <mergeCell ref="A152:A155"/>
    <mergeCell ref="B152:B155"/>
    <mergeCell ref="C152:C155"/>
    <mergeCell ref="D152:F152"/>
    <mergeCell ref="G152:G155"/>
    <mergeCell ref="H152:H155"/>
    <mergeCell ref="D124:D126"/>
    <mergeCell ref="E124:E126"/>
    <mergeCell ref="F124:F126"/>
    <mergeCell ref="B127:I127"/>
    <mergeCell ref="A128:A131"/>
    <mergeCell ref="A133:A140"/>
    <mergeCell ref="B97:I97"/>
    <mergeCell ref="A98:A106"/>
    <mergeCell ref="A108:A115"/>
    <mergeCell ref="A123:A126"/>
    <mergeCell ref="B123:B126"/>
    <mergeCell ref="C123:C126"/>
    <mergeCell ref="D123:F123"/>
    <mergeCell ref="G123:G126"/>
    <mergeCell ref="H123:H126"/>
    <mergeCell ref="I123:I126"/>
    <mergeCell ref="G93:G96"/>
    <mergeCell ref="H93:H96"/>
    <mergeCell ref="I93:I96"/>
    <mergeCell ref="D94:D96"/>
    <mergeCell ref="E94:E96"/>
    <mergeCell ref="F94:F96"/>
    <mergeCell ref="A68:A75"/>
    <mergeCell ref="A77:A84"/>
    <mergeCell ref="A93:A96"/>
    <mergeCell ref="B93:B96"/>
    <mergeCell ref="C93:C96"/>
    <mergeCell ref="D93:F93"/>
    <mergeCell ref="H63:H66"/>
    <mergeCell ref="I63:I66"/>
    <mergeCell ref="D64:D66"/>
    <mergeCell ref="E64:E66"/>
    <mergeCell ref="F64:F66"/>
    <mergeCell ref="B67:I67"/>
    <mergeCell ref="A45:A52"/>
    <mergeCell ref="A63:A66"/>
    <mergeCell ref="B63:B66"/>
    <mergeCell ref="C63:C66"/>
    <mergeCell ref="D63:F63"/>
    <mergeCell ref="G63:G66"/>
    <mergeCell ref="I32:I35"/>
    <mergeCell ref="D33:D35"/>
    <mergeCell ref="E33:E35"/>
    <mergeCell ref="F33:F35"/>
    <mergeCell ref="B36:I36"/>
    <mergeCell ref="A37:A43"/>
    <mergeCell ref="B8:I8"/>
    <mergeCell ref="A9:A15"/>
    <mergeCell ref="A17:A25"/>
    <mergeCell ref="A32:A35"/>
    <mergeCell ref="B32:B35"/>
    <mergeCell ref="C32:C35"/>
    <mergeCell ref="D32:F32"/>
    <mergeCell ref="G32:G35"/>
    <mergeCell ref="H32:H35"/>
    <mergeCell ref="H4:H7"/>
    <mergeCell ref="I4:I7"/>
    <mergeCell ref="A4:A7"/>
    <mergeCell ref="B4:B7"/>
    <mergeCell ref="C4:C7"/>
    <mergeCell ref="D5:D7"/>
    <mergeCell ref="E5:E7"/>
    <mergeCell ref="F5:F7"/>
    <mergeCell ref="D4:F4"/>
    <mergeCell ref="G4:G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2026-09-29T05:09:57Z</dcterms:modified>
</cp:coreProperties>
</file>