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1400" tabRatio="570" activeTab="8"/>
  </bookViews>
  <sheets>
    <sheet name="ПРИМЕЧАНИЯ 2024" sheetId="6" r:id="rId1"/>
    <sheet name="1.1." sheetId="3" r:id="rId2"/>
    <sheet name="1.2." sheetId="4" r:id="rId3"/>
    <sheet name="1.3." sheetId="5" r:id="rId4"/>
    <sheet name="2.1." sheetId="10" r:id="rId5"/>
    <sheet name="2.2." sheetId="11" r:id="rId6"/>
    <sheet name="2.3." sheetId="12" r:id="rId7"/>
    <sheet name="2.5" sheetId="13" r:id="rId8"/>
    <sheet name="Справка" sheetId="14" r:id="rId9"/>
  </sheets>
  <calcPr calcId="124519"/>
</workbook>
</file>

<file path=xl/calcChain.xml><?xml version="1.0" encoding="utf-8"?>
<calcChain xmlns="http://schemas.openxmlformats.org/spreadsheetml/2006/main">
  <c r="H7" i="13"/>
  <c r="H6"/>
  <c r="G6"/>
  <c r="Q7" i="12"/>
  <c r="R7" s="1"/>
  <c r="Y7" i="11"/>
  <c r="Z7" s="1"/>
  <c r="U9" i="10"/>
  <c r="T9"/>
  <c r="R9"/>
  <c r="Q9"/>
  <c r="P9"/>
  <c r="O9"/>
  <c r="N9"/>
  <c r="M9"/>
  <c r="L9"/>
  <c r="K9"/>
  <c r="J9"/>
  <c r="I9"/>
  <c r="H9"/>
  <c r="G9"/>
  <c r="F9"/>
  <c r="E9"/>
  <c r="V8"/>
  <c r="W8" s="1"/>
  <c r="S9"/>
  <c r="V9" l="1"/>
  <c r="W9"/>
  <c r="F7" i="5" l="1"/>
  <c r="G7"/>
  <c r="H7"/>
  <c r="I7"/>
  <c r="J7"/>
  <c r="K7"/>
  <c r="E7"/>
  <c r="L6"/>
  <c r="L7" s="1"/>
  <c r="F7" i="4"/>
  <c r="G7"/>
  <c r="H7"/>
  <c r="I7"/>
  <c r="J7"/>
  <c r="K7"/>
  <c r="L7"/>
  <c r="M7"/>
  <c r="N7"/>
  <c r="O7"/>
  <c r="P7"/>
  <c r="Q7"/>
  <c r="E7"/>
  <c r="R6"/>
  <c r="R7" s="1"/>
  <c r="M9" i="3"/>
  <c r="N9"/>
  <c r="O9"/>
  <c r="P9"/>
  <c r="Q9"/>
  <c r="R9"/>
  <c r="S9"/>
  <c r="T9"/>
  <c r="U9"/>
  <c r="V9"/>
  <c r="W9"/>
  <c r="L9"/>
  <c r="G9"/>
  <c r="H9"/>
  <c r="I9"/>
  <c r="J9"/>
  <c r="K9"/>
  <c r="F9"/>
  <c r="X8"/>
  <c r="Y8" s="1"/>
  <c r="S6" i="4" l="1"/>
  <c r="M6" i="5" s="1"/>
  <c r="M7" s="1"/>
  <c r="Y9" i="3"/>
  <c r="X9"/>
  <c r="S7" i="4" l="1"/>
</calcChain>
</file>

<file path=xl/sharedStrings.xml><?xml version="1.0" encoding="utf-8"?>
<sst xmlns="http://schemas.openxmlformats.org/spreadsheetml/2006/main" count="369" uniqueCount="259">
  <si>
    <t>Раздел I</t>
  </si>
  <si>
    <t>Качество условий обеспечения образовательного процесса</t>
  </si>
  <si>
    <t>1.1.Учебно-методическое и материально-техническое обеспечение (К=1,5)</t>
  </si>
  <si>
    <t>№ п/п</t>
  </si>
  <si>
    <t>Наименование муниципального образования (дублируется в каждой строке)</t>
  </si>
  <si>
    <t>Наименование общеобразовательной организации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</si>
  <si>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</si>
  <si>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</si>
  <si>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</si>
  <si>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1.1.1. Обеспеченность учебниками по всем предметам учебного плана</t>
  </si>
  <si>
    <t xml:space="preserve">1.1.2. Обеспеченность необходимым оборудованием учебных кабинетов: 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</si>
  <si>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</si>
  <si>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</si>
  <si>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итог 1.1.</t>
  </si>
  <si>
    <t>Примечание</t>
  </si>
  <si>
    <t>НОО</t>
  </si>
  <si>
    <t>ООО</t>
  </si>
  <si>
    <t>СОО</t>
  </si>
  <si>
    <t>1.1.1.1.</t>
  </si>
  <si>
    <t>1.1.1.2.</t>
  </si>
  <si>
    <t>1.1.1.3.</t>
  </si>
  <si>
    <t>1.1.2.1.</t>
  </si>
  <si>
    <t>1.1.2.2.</t>
  </si>
  <si>
    <t>1.1.2.3.</t>
  </si>
  <si>
    <t>1.1.2.4.</t>
  </si>
  <si>
    <t>1.1.2.5.</t>
  </si>
  <si>
    <t>1.1.2.6.</t>
  </si>
  <si>
    <t>1.1.3.1.</t>
  </si>
  <si>
    <t>1.1.3.2.</t>
  </si>
  <si>
    <t>физики</t>
  </si>
  <si>
    <t>химии</t>
  </si>
  <si>
    <t>биол.</t>
  </si>
  <si>
    <t>информ.</t>
  </si>
  <si>
    <t>технологий</t>
  </si>
  <si>
    <t>спорт. зал</t>
  </si>
  <si>
    <t>спортплощадка</t>
  </si>
  <si>
    <t>K=1,5</t>
  </si>
  <si>
    <t>Симферопольский район</t>
  </si>
  <si>
    <t>МБОУ «Трудовская школа»</t>
  </si>
  <si>
    <t>среднее</t>
  </si>
  <si>
    <t>1.2. Кадровое обеспечение (К=1)</t>
  </si>
  <si>
    <t>1.2.2. Доля пед. работников, имеющих высшее профессиональное образоввание</t>
  </si>
  <si>
    <t>1.2.4. Доля пед. работников, имеющих высшую и первую квалиф. категории</t>
  </si>
  <si>
    <t>1.2.8. Результативность участия пед.работников в конкурсах проф.мастерства:</t>
  </si>
  <si>
    <t>1.2.9. Обеспеченность кадрами для психолого-пед. сопровождения образовательного процесса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</si>
  <si>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</si>
  <si>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>итог 1.2.</t>
  </si>
  <si>
    <t>1.2.2.1.</t>
  </si>
  <si>
    <t>1.2.6.1.</t>
  </si>
  <si>
    <t>1.2.6.2.</t>
  </si>
  <si>
    <t>высшее проф образование</t>
  </si>
  <si>
    <t>имеющих пед. стаж до 3 лет</t>
  </si>
  <si>
    <t>имеющих пед. стаж свыше 25 лет</t>
  </si>
  <si>
    <t>К=1</t>
  </si>
  <si>
    <t>1.3. Условия для удовлетворения образовательных потребностей (К=1)</t>
  </si>
  <si>
    <t>1.3.1. Организация профильного обучения:</t>
  </si>
  <si>
    <t>1.3.2. Доля реализуемых часов внеурочной деятельности по уровням образования:</t>
  </si>
  <si>
    <t xml:space="preserve"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 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</si>
  <si>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</si>
  <si>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итог 1.3.</t>
  </si>
  <si>
    <t xml:space="preserve">1.3.1.1. </t>
  </si>
  <si>
    <t>1.3.1.2.</t>
  </si>
  <si>
    <t>1.3.2.1.</t>
  </si>
  <si>
    <t>1.3.2.2.</t>
  </si>
  <si>
    <t>1.3.2.3.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</si>
  <si>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</si>
  <si>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</si>
  <si>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среднее 1.1.</t>
  </si>
  <si>
    <t>кластер</t>
  </si>
  <si>
    <t xml:space="preserve">1.2.1. Отношение фактического количества педработников к необходимому в соотв с утв. штатн. распис.
</t>
  </si>
  <si>
    <t>1.2.3. Доля пед. работников, прошедших курсовую подготовку по направлению деятельности с выдачей удостоверения о повыш квал</t>
  </si>
  <si>
    <t>1.2.5. Доля пед. работников, которые по результатам аттестации повысили квал. категорию</t>
  </si>
  <si>
    <t>1.2.7. Доля пед. работников, привл. в кач экспертов аккредит. экпсертизы; мероприятий по контролю (надзору); членов жюри регион. этапа ВсОШ; экспертов предм. комиссий ГИА</t>
  </si>
  <si>
    <t>1.2.8.1.1.</t>
  </si>
  <si>
    <t>1.2.8.1.2.</t>
  </si>
  <si>
    <t>1.2.8.2.1.</t>
  </si>
  <si>
    <t>1.2.8.2.2.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</si>
  <si>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регион. уровень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</si>
  <si>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 xml:space="preserve">конкурсов проф.мастерства </t>
    </r>
    <r>
      <rPr>
        <i/>
        <sz val="10"/>
        <color rgb="FF000000"/>
        <rFont val="Times New Roman"/>
        <family val="1"/>
        <charset val="204"/>
      </rPr>
      <t>(регион. уровень)</t>
    </r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</si>
  <si>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</t>
    </r>
    <r>
      <rPr>
        <i/>
        <sz val="10"/>
        <color rgb="FF000000"/>
        <rFont val="Times New Roman"/>
        <family val="1"/>
        <charset val="204"/>
      </rPr>
      <t>(всероссийский уровень)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</si>
  <si>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 xml:space="preserve">конкурсов проф.мастерства </t>
    </r>
    <r>
      <rPr>
        <i/>
        <sz val="10"/>
        <color rgb="FF000000"/>
        <rFont val="Times New Roman"/>
        <family val="1"/>
        <charset val="204"/>
      </rPr>
      <t>(всероссийский уровень)</t>
    </r>
  </si>
  <si>
    <t>Данные предоставляются за 2023-2024 учебный год.</t>
  </si>
  <si>
    <t>1.     Ячейки, соответствующие показателям, не имеющим отношения к конкретным условиям функционирования общеобразовательной организации, не заполняются.</t>
  </si>
  <si>
    <t xml:space="preserve"> 2.    В случае изменений в сети и (или) смены наименований ОО:</t>
  </si>
  <si>
    <t xml:space="preserve">         - корректируем перечень ОО (ПОРЯДОК НЕ МЕНЯЕМ, ЛИКВИДИРОВАННЫЕ НЕ УДАЛЯЕМ, ВНОВЬ СОЗДАННЫЕ РАЗМЕЩАЕМ В КОНЦЕ СПИСКА).</t>
  </si>
  <si>
    <t>3.    В ячейках с информацией об изменениях в сети ОО проставляется:</t>
  </si>
  <si>
    <t xml:space="preserve">         «0» - если ОО ликвидирована;</t>
  </si>
  <si>
    <t xml:space="preserve">         «10» - если ОО временно не работает;</t>
  </si>
  <si>
    <t xml:space="preserve">        «111» - если ОО вновь создана (размещаем в конце списка);</t>
  </si>
  <si>
    <t xml:space="preserve">        «11» - если изменилось наименование ОО (отображаем актуальное наименование, не меняя порядка перечня);</t>
  </si>
  <si>
    <t xml:space="preserve">        «1» в случае отсутствия изменений.</t>
  </si>
  <si>
    <t>4.     В ячейках с информацией о реализуемых ООП и наличии выпускников проставляется «1» в случае утвердительного и «0» в случае отрицательного ответа.</t>
  </si>
  <si>
    <t>5.     Данные по взаимосвязанным показателям не должны быть противоречивыми.</t>
  </si>
  <si>
    <t>6.     Данные вводятся в долях, в числовом формате с тремя десятичными знаками (в качестве разделителя целой и дробной части используется знак "," (запятая!); пробелы между запятой и дробной частью не допускаются).</t>
  </si>
  <si>
    <t>7.  Колонки и строки с итоговыми показателями не заполняются.</t>
  </si>
  <si>
    <t>8.  Маркером                           обозначены показатели, позиции или формулировки которых изменены.</t>
  </si>
  <si>
    <t>УВАЖАЕМЫЕ КОЛЛЕГИ, НА ЛИСТЕ 1.1. ПОД ТАБЛИЦЕЙ УКАЗЫВАЙТЕ, ПОЖАЛУЙСТА,  ФИО (ПОЛНОСТЬЮ):</t>
  </si>
  <si>
    <t xml:space="preserve">  - ИСПОЛНИТЕЛЯ</t>
  </si>
  <si>
    <t>И ДЕЙСТВУЮЩИЕ НОМЕРА МОБИЛЬНЫХ ТЕЛЕФОНОВ ДЛЯ СВЯЗИ С ВАМИ</t>
  </si>
  <si>
    <t>СПАСИБО!</t>
  </si>
  <si>
    <t xml:space="preserve">        НЕДОПУСТИМЫМ ТАКЖЕ ЯВЛЯЕТСЯ ЛЮБОЕ ИЗМЕНЕНИЕ ФОРМАТА ЭЛЕКТРОННОЙ ТАБЛИЦЫ.</t>
  </si>
  <si>
    <t xml:space="preserve">  - ОТВЕТСТВЕННОГО ПО ШКОЛЕ ЗА СИСТЕМУ ОКО; </t>
  </si>
  <si>
    <t xml:space="preserve">  - ОТВЕТСТВЕННЫЙ ЗА МУНИЦИПАЛЬНУЮ СИСТЕМУ ОКО: Лаврушкина Р. Ф., Самуйлова Н. Р.</t>
  </si>
  <si>
    <t xml:space="preserve">  - ИСПОЛНИТЕЛЬ: Самуйлова Н. Р.</t>
  </si>
  <si>
    <t>ИТОГ раздел 1</t>
  </si>
  <si>
    <t>Раздел II</t>
  </si>
  <si>
    <t>Качество результатов образовательного процесса</t>
  </si>
  <si>
    <t>2.1. Предметные результаты обучения (внутреннее оценивание) (К=2)</t>
  </si>
  <si>
    <t>Наименование муниципального образования</t>
  </si>
  <si>
    <t>Наименование ОО (в соответствии с Уставом)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</si>
  <si>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rFont val="Times New Roman"/>
        <family val="1"/>
        <charset val="204"/>
      </rPr>
      <t>по всем предметам учебного плана</t>
    </r>
    <r>
      <rPr>
        <sz val="10"/>
        <rFont val="Times New Roman"/>
        <family val="1"/>
        <charset val="204"/>
      </rPr>
      <t>),
 в т.ч.:</t>
    </r>
  </si>
  <si>
    <r>
      <t xml:space="preserve">2.1.2. Доля обучающихся, которые </t>
    </r>
    <r>
      <rPr>
        <b/>
        <sz val="1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rFont val="Times New Roman"/>
        <family val="1"/>
        <charset val="204"/>
      </rPr>
      <t>по всем предметам учебного плана,
 в т.ч.:</t>
    </r>
  </si>
  <si>
    <r>
      <t xml:space="preserve">2.1.3. 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</si>
  <si>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rFont val="Times New Roman"/>
        <family val="1"/>
        <charset val="204"/>
      </rPr>
      <t>победителей и призеров</t>
    </r>
    <r>
      <rPr>
        <sz val="10"/>
        <rFont val="Times New Roman"/>
        <family val="1"/>
        <charset val="204"/>
      </rPr>
      <t xml:space="preserve"> ВсОШ (относительно числа участников от ОО):</t>
    </r>
  </si>
  <si>
    <r>
      <t xml:space="preserve">2.1.5. Доля обучающихся– </t>
    </r>
    <r>
      <rPr>
        <b/>
        <sz val="10"/>
        <rFont val="Times New Roman"/>
        <family val="1"/>
        <charset val="204"/>
      </rPr>
      <t xml:space="preserve">участников </t>
    </r>
    <r>
      <rPr>
        <sz val="10"/>
        <rFont val="Times New Roman"/>
        <family val="1"/>
        <charset val="204"/>
      </rPr>
      <t>республиканского конкурса защиты МАН "Искатель"</t>
    </r>
  </si>
  <si>
    <t>2.1.6. Доля обучающихся–победителей и призеров (относительно общего числа участников от ОО):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</si>
  <si>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</si>
  <si>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среднее 2.1.</t>
  </si>
  <si>
    <t>итог 2.1.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</si>
  <si>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</si>
  <si>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</si>
  <si>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</si>
  <si>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</si>
  <si>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</si>
  <si>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</si>
  <si>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</si>
  <si>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</si>
  <si>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</si>
  <si>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</si>
  <si>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</si>
  <si>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2.1.4.3.</t>
  </si>
  <si>
    <t>2.1.6.1.</t>
  </si>
  <si>
    <t>2.1.6.2.</t>
  </si>
  <si>
    <t>2.1.7.1.</t>
  </si>
  <si>
    <t>2.1.7.2.</t>
  </si>
  <si>
    <r>
      <t xml:space="preserve">доля обуч., получивших "зачёт" или отметку "5", "4", "3"  за </t>
    </r>
    <r>
      <rPr>
        <b/>
        <sz val="1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rFont val="Times New Roman"/>
        <family val="1"/>
        <charset val="204"/>
      </rPr>
      <t>за уровень НОО</t>
    </r>
  </si>
  <si>
    <r>
      <t xml:space="preserve">доля обуч., получивших "зачёт" или отметку "5", "4", "3" за </t>
    </r>
    <r>
      <rPr>
        <b/>
        <sz val="10"/>
        <rFont val="Times New Roman"/>
        <family val="1"/>
        <charset val="204"/>
      </rPr>
      <t xml:space="preserve">индивидуальный итоговый проект </t>
    </r>
    <r>
      <rPr>
        <sz val="10"/>
        <rFont val="Times New Roman"/>
        <family val="1"/>
        <charset val="204"/>
      </rPr>
      <t>за уровень ООО</t>
    </r>
  </si>
  <si>
    <r>
      <t xml:space="preserve">доля обуч., получивших "зачёт" или отметку "5", "4", "3" за </t>
    </r>
    <r>
      <rPr>
        <b/>
        <sz val="10"/>
        <rFont val="Times New Roman"/>
        <family val="1"/>
        <charset val="204"/>
      </rPr>
      <t xml:space="preserve">индивидуальный итоговый проект </t>
    </r>
    <r>
      <rPr>
        <sz val="10"/>
        <rFont val="Times New Roman"/>
        <family val="1"/>
        <charset val="204"/>
      </rPr>
      <t>за уровень СОО</t>
    </r>
  </si>
  <si>
    <t>муниципальный уровень</t>
  </si>
  <si>
    <t>региональный уровень</t>
  </si>
  <si>
    <t>федеральный уровень</t>
  </si>
  <si>
    <t xml:space="preserve"> (от общего числа обучающихся 9-11 кл.)</t>
  </si>
  <si>
    <t>республ. конкурса-защиты научно-исслед. работ МАН "Искатель"</t>
  </si>
  <si>
    <t>всероссийских конкурсов и соревнований</t>
  </si>
  <si>
    <t>К=2</t>
  </si>
  <si>
    <t>2.2. Результаты ГИА, ВПР и других оценочных процедур (внешнее оценивание) (К=2)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</si>
  <si>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</si>
  <si>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</si>
  <si>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2.2.3. Результаты ВПР-4  по русскому языку:</t>
  </si>
  <si>
    <t>2.2.4. Результаты ВПР-4 по математике:</t>
  </si>
  <si>
    <t>2.2.3. ВПР-4  математика "+"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</si>
  <si>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 без учёта пересдач в резервные сроки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</si>
  <si>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 (с учетом пересдач в резервные сроки)</t>
    </r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</si>
  <si>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 с учетом пересдач в резервные сроки):</t>
    </r>
  </si>
  <si>
    <t>среднее 2.2.</t>
  </si>
  <si>
    <t>итог 2.2.</t>
  </si>
  <si>
    <t>2.2.1.1</t>
  </si>
  <si>
    <t>2.2.1.2</t>
  </si>
  <si>
    <t>2.2.1.3.</t>
  </si>
  <si>
    <t>2.2.1.4.</t>
  </si>
  <si>
    <t>2.2.2.1.</t>
  </si>
  <si>
    <t>2.2.2.3.</t>
  </si>
  <si>
    <t>2.2.3.1</t>
  </si>
  <si>
    <t>2.2.3.2.</t>
  </si>
  <si>
    <t>2.2.4.1.</t>
  </si>
  <si>
    <t>2.2.4.2.</t>
  </si>
  <si>
    <t>2.2.5.1. русский яз.:</t>
  </si>
  <si>
    <t>2.2.5.2. математика:</t>
  </si>
  <si>
    <t>2.2.6.1. русский яз.:</t>
  </si>
  <si>
    <t>2.2.6.2. математика:</t>
  </si>
  <si>
    <t>2.2.7.1.</t>
  </si>
  <si>
    <t>2.2.7.2.</t>
  </si>
  <si>
    <t xml:space="preserve">2.2.5.1.1. </t>
  </si>
  <si>
    <t xml:space="preserve">2.2.5.1.2. </t>
  </si>
  <si>
    <t xml:space="preserve">2.2.5.2.1. </t>
  </si>
  <si>
    <t xml:space="preserve">2.2.5.2.2. </t>
  </si>
  <si>
    <t xml:space="preserve">2.2.6.1.1.      </t>
  </si>
  <si>
    <t xml:space="preserve">2.2.6.1.2.  </t>
  </si>
  <si>
    <t xml:space="preserve">2.2.6.2.1. </t>
  </si>
  <si>
    <t xml:space="preserve">2.2.6.2.2. </t>
  </si>
  <si>
    <t>доля выпускников, получивших "зачёт" по итоговому сочинению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</si>
  <si>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</si>
  <si>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доля выпускников, получивших "зачёт" по критерию №5 "Грамотность"</t>
  </si>
  <si>
    <t>доля выпускников, получивших "абсолютный зачёт" (зачет по всем критериям)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</si>
  <si>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</si>
  <si>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</si>
  <si>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t>доля обучающихся, получивших отметку "5" (высокий уровень)</t>
  </si>
  <si>
    <t>доля обучающихся, получивших отметки "5", "4", "3" (базовый уровень)</t>
  </si>
  <si>
    <t>ООО ("5")</t>
  </si>
  <si>
    <t>СОО (81 и более баллов)</t>
  </si>
  <si>
    <t>СОО ("5" - базовый уровень; 81 и более баллов - профильный уровень</t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</si>
  <si>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</si>
  <si>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</si>
  <si>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</si>
  <si>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</si>
  <si>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r>
      <t xml:space="preserve">Показатели, характеризующие результаты прохождения ГИА претендентами на получение аттестата об ООО (СОО) с отличием, а также на награждение медалью"За особые успехи в учении" I или II степени </t>
    </r>
    <r>
      <rPr>
        <i/>
        <sz val="10"/>
        <rFont val="Times New Roman"/>
        <family val="1"/>
        <charset val="204"/>
      </rPr>
      <t>(определяются на республиканском уровне на основе данных справочной информации)</t>
    </r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</si>
  <si>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</si>
  <si>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среднее 2.3</t>
  </si>
  <si>
    <t xml:space="preserve">итог 2.3.   </t>
  </si>
  <si>
    <t>Кластер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</si>
  <si>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</si>
  <si>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</si>
  <si>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</si>
  <si>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</si>
  <si>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</si>
  <si>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</si>
  <si>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</si>
  <si>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</si>
  <si>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</si>
  <si>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базового уровня</t>
  </si>
  <si>
    <t>по математике профильного уровня</t>
  </si>
  <si>
    <t>2.5. Результаты региональных (Республика Крым) мониторинговых исследований (К=1,5)</t>
  </si>
  <si>
    <t>(обобщение осуществляется на республиканском уровне)</t>
  </si>
  <si>
    <t>№п/п</t>
  </si>
  <si>
    <t>2.5.1. Доля обучающихся, показавших успешное освоение программы по предмету при проведении региональных диагностических работ (в случае их проведения):</t>
  </si>
  <si>
    <t>2.5.2. Процент соответствия официальных сайтов ОО муниципалитета требованиям действующих нормативных правовых актов (по итогам мониторинга сайтов ОО)</t>
  </si>
  <si>
    <t>Исполнительская дисциплина</t>
  </si>
  <si>
    <t>итог 2.5.</t>
  </si>
  <si>
    <t>2.5.1.1.</t>
  </si>
  <si>
    <t>2.5.1.2.</t>
  </si>
  <si>
    <t>2.5.1.3.</t>
  </si>
  <si>
    <t>К=1,5</t>
  </si>
  <si>
    <t>Справочная информация</t>
  </si>
  <si>
    <t>1.1.Учебно-методическое и материально-техническое обеспечение</t>
  </si>
  <si>
    <t>1.2. Кадровое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</si>
  <si>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</si>
  <si>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</si>
  <si>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</si>
  <si>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2.3.1. Сопоставление результатов внутреннего оценивания и итогов оценочных процедур
 (УРОВЕНЬ ООО)</t>
  </si>
  <si>
    <t>2.3.2.Сопоставление результатов внутреннего оценивания
 и итогов оценочных процедур                                                                         
 (УРОВЕНЬ СОО)</t>
  </si>
  <si>
    <t>соответствие площади помещений, в которых осуществляется образовательная деятельность, СанПиН</t>
  </si>
  <si>
    <t>общая численность пед. работников</t>
  </si>
  <si>
    <t>в т.ч.внешн. совм.</t>
  </si>
  <si>
    <t>общая численность обучающихся (без учета обучающихся по адаптированным образовательным программам)</t>
  </si>
  <si>
    <t>количество выпускников (без учета выпускников по адаптированным ОП)</t>
  </si>
  <si>
    <t>количество обучающихся по адаптированным ОП</t>
  </si>
  <si>
    <t>количество выпускников по адаптированным ОП</t>
  </si>
  <si>
    <t>средний балл по итогам годового оценивания ( 4 кл)</t>
  </si>
  <si>
    <t>средний балл по итогам годового оценивания ( 9 кл)</t>
  </si>
  <si>
    <t>средний балл по итогам годового оценивания (11 кл.)</t>
  </si>
  <si>
    <t>обучавшихся в форме самообразования, получивших аттестат</t>
  </si>
  <si>
    <t>средний балл по итогам ВПР (4 кл.)</t>
  </si>
  <si>
    <t>средний балл по итогам сдачи ГИА-9</t>
  </si>
  <si>
    <t>средний балл по итогам сдачи ГИА-11 (в 100-балльной системе оценивания для русского языка и математики профильного уровня, в 5-балльной для математики базового уровня)</t>
  </si>
  <si>
    <t>всего выпускников, получивших аттестат особого образца</t>
  </si>
  <si>
    <t>кол-во выпускников, имеющих годовые отметки "отлично" по всем предметам, изучавшимся в соответствии с учебным планом на уровне ООО:</t>
  </si>
  <si>
    <t>кол-во выпускников, имеющих итоговые отметки "отлично" по всем предметам учебного плана (претендентов на награждение медалью "За особые успехи в учении" I степени):</t>
  </si>
  <si>
    <t>кол-во выпускников, имеющих итоговые отметки "отлично" и не более 2-х отметок "хорошо" по всем предметам учебного плана (претендентов на награждение медалью "За особые успехи в учении" II степени):</t>
  </si>
  <si>
    <t>русский язык</t>
  </si>
  <si>
    <t>матем.</t>
  </si>
  <si>
    <t>матем. базовый уровень</t>
  </si>
  <si>
    <t>матем. профильный уровень</t>
  </si>
  <si>
    <t>всего</t>
  </si>
  <si>
    <t>в т.ч. сдавших на «отлично» ГИА по всем предметам, выбранным для ее прохождения</t>
  </si>
  <si>
    <t>в т.ч.
 НЕ ПОЛУЧИВШИХ аттестат особого образца</t>
  </si>
  <si>
    <t xml:space="preserve"> всего</t>
  </si>
  <si>
    <t>в т.ч. награжденных медалью "За особые успехи в учении" I степени</t>
  </si>
  <si>
    <t>в т.ч. награжденных медалью "За особые успехи в учении" II степени</t>
  </si>
  <si>
    <t>в т.ч. награжденных медалью "За особые успехи в учении"
 II степени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</si>
</sst>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_-* #,##0.00_р_._-;\-* #,##0.00_р_._-;_-* \-??_р_._-;_-@_-"/>
    <numFmt numFmtId="167" formatCode="_-* #,##0.00\ _₽_-;\-* #,##0.00\ _₽_-;_-* \-??\ _₽_-;_-@_-"/>
  </numFmts>
  <fonts count="4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mbria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theme="0" tint="-4.9989318521683403E-2"/>
      </patternFill>
    </fill>
    <fill>
      <patternFill patternType="solid">
        <fgColor rgb="FFCC66FF"/>
        <bgColor theme="0" tint="-4.9989318521683403E-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 tint="-0.14999847407452621"/>
        <bgColor theme="0" tint="-0.249977111117893"/>
      </patternFill>
    </fill>
    <fill>
      <patternFill patternType="solid">
        <fgColor rgb="FFF2F2F2"/>
        <bgColor rgb="FFFFFFFF"/>
      </patternFill>
    </fill>
    <fill>
      <patternFill patternType="solid">
        <fgColor theme="0" tint="-0.249977111117893"/>
        <bgColor theme="0" tint="-4.9989318521683403E-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08">
    <xf numFmtId="0" fontId="0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Protection="0"/>
    <xf numFmtId="9" fontId="8" fillId="0" borderId="0"/>
    <xf numFmtId="9" fontId="16" fillId="0" borderId="0" applyFont="0" applyFill="0" applyBorder="0" applyProtection="0"/>
    <xf numFmtId="164" fontId="16" fillId="0" borderId="0" applyFont="0" applyFill="0" applyBorder="0" applyProtection="0"/>
    <xf numFmtId="165" fontId="16" fillId="0" borderId="0" applyFont="0" applyFill="0" applyBorder="0" applyProtection="0"/>
    <xf numFmtId="43" fontId="16" fillId="0" borderId="0" applyFont="0" applyFill="0" applyBorder="0" applyProtection="0"/>
    <xf numFmtId="0" fontId="1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" fillId="0" borderId="0" applyFont="0" applyFill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Protection="0"/>
    <xf numFmtId="0" fontId="7" fillId="0" borderId="0"/>
    <xf numFmtId="0" fontId="7" fillId="0" borderId="0"/>
    <xf numFmtId="164" fontId="7" fillId="0" borderId="0" applyFont="0" applyFill="0" applyBorder="0" applyProtection="0"/>
    <xf numFmtId="9" fontId="7" fillId="0" borderId="0" applyFont="0" applyFill="0" applyBorder="0" applyProtection="0"/>
    <xf numFmtId="9" fontId="18" fillId="0" borderId="0"/>
    <xf numFmtId="9" fontId="7" fillId="0" borderId="0" applyFont="0" applyFill="0" applyBorder="0" applyProtection="0"/>
    <xf numFmtId="43" fontId="7" fillId="0" borderId="0" applyFont="0" applyFill="0" applyBorder="0" applyProtection="0"/>
    <xf numFmtId="0" fontId="7" fillId="0" borderId="0"/>
    <xf numFmtId="0" fontId="17" fillId="0" borderId="0"/>
    <xf numFmtId="43" fontId="6" fillId="0" borderId="0" applyFont="0" applyFill="0" applyBorder="0" applyProtection="0"/>
    <xf numFmtId="9" fontId="6" fillId="0" borderId="0" applyFont="0" applyFill="0" applyBorder="0" applyProtection="0"/>
    <xf numFmtId="164" fontId="6" fillId="0" borderId="0" applyFont="0" applyFill="0" applyBorder="0" applyProtection="0"/>
    <xf numFmtId="9" fontId="6" fillId="0" borderId="0" applyFont="0" applyFill="0" applyBorder="0" applyProtection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7" fillId="0" borderId="0" applyFont="0" applyFill="0" applyBorder="0" applyProtection="0"/>
    <xf numFmtId="9" fontId="19" fillId="0" borderId="0"/>
    <xf numFmtId="0" fontId="6" fillId="0" borderId="0"/>
    <xf numFmtId="9" fontId="17" fillId="0" borderId="0" applyFont="0" applyFill="0" applyBorder="0" applyProtection="0"/>
    <xf numFmtId="0" fontId="17" fillId="0" borderId="0"/>
    <xf numFmtId="0" fontId="17" fillId="0" borderId="0"/>
    <xf numFmtId="43" fontId="16" fillId="0" borderId="0" applyFont="0" applyFill="0" applyBorder="0" applyProtection="0"/>
    <xf numFmtId="0" fontId="6" fillId="0" borderId="0"/>
    <xf numFmtId="165" fontId="6" fillId="0" borderId="0" applyFont="0" applyFill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64" fontId="17" fillId="0" borderId="0" applyFont="0" applyFill="0" applyBorder="0" applyProtection="0"/>
    <xf numFmtId="165" fontId="17" fillId="0" borderId="0" applyFont="0" applyFill="0" applyBorder="0" applyProtection="0"/>
    <xf numFmtId="43" fontId="17" fillId="0" borderId="0" applyFont="0" applyFill="0" applyBorder="0" applyProtection="0"/>
    <xf numFmtId="167" fontId="23" fillId="0" borderId="0" applyBorder="0" applyProtection="0"/>
    <xf numFmtId="165" fontId="23" fillId="0" borderId="0" applyBorder="0" applyProtection="0"/>
    <xf numFmtId="166" fontId="23" fillId="0" borderId="0" applyBorder="0" applyProtection="0"/>
    <xf numFmtId="9" fontId="23" fillId="0" borderId="0" applyBorder="0" applyProtection="0"/>
    <xf numFmtId="0" fontId="24" fillId="0" borderId="0"/>
    <xf numFmtId="9" fontId="23" fillId="0" borderId="0" applyBorder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9" fontId="5" fillId="0" borderId="0" applyFont="0" applyFill="0" applyBorder="0" applyProtection="0"/>
    <xf numFmtId="43" fontId="5" fillId="0" borderId="0" applyFont="0" applyFill="0" applyBorder="0" applyProtection="0"/>
    <xf numFmtId="9" fontId="5" fillId="0" borderId="0" applyFont="0" applyFill="0" applyBorder="0" applyProtection="0"/>
    <xf numFmtId="0" fontId="20" fillId="0" borderId="0"/>
    <xf numFmtId="164" fontId="5" fillId="0" borderId="0" applyFont="0" applyFill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20" fillId="0" borderId="0"/>
    <xf numFmtId="43" fontId="16" fillId="0" borderId="0" applyFont="0" applyFill="0" applyBorder="0" applyProtection="0"/>
    <xf numFmtId="0" fontId="20" fillId="0" borderId="0"/>
    <xf numFmtId="165" fontId="5" fillId="0" borderId="0" applyFont="0" applyFill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Border="0" applyProtection="0"/>
    <xf numFmtId="9" fontId="25" fillId="0" borderId="0"/>
    <xf numFmtId="9" fontId="20" fillId="0" borderId="0" applyBorder="0" applyProtection="0"/>
    <xf numFmtId="167" fontId="20" fillId="0" borderId="0" applyBorder="0" applyProtection="0"/>
    <xf numFmtId="166" fontId="20" fillId="0" borderId="0" applyBorder="0" applyProtection="0"/>
    <xf numFmtId="165" fontId="20" fillId="0" borderId="0" applyBorder="0" applyProtection="0"/>
    <xf numFmtId="43" fontId="5" fillId="0" borderId="0" applyFont="0" applyFill="0" applyBorder="0" applyAlignment="0" applyProtection="0"/>
    <xf numFmtId="43" fontId="16" fillId="0" borderId="0" applyFon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Protection="0"/>
    <xf numFmtId="9" fontId="4" fillId="0" borderId="0" applyFont="0" applyFill="0" applyBorder="0" applyProtection="0"/>
    <xf numFmtId="164" fontId="4" fillId="0" borderId="0" applyFont="0" applyFill="0" applyBorder="0" applyProtection="0"/>
    <xf numFmtId="165" fontId="4" fillId="0" borderId="0" applyFont="0" applyFill="0" applyBorder="0" applyProtection="0"/>
    <xf numFmtId="43" fontId="4" fillId="0" borderId="0" applyFon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2">
    <xf numFmtId="0" fontId="0" fillId="0" borderId="0" xfId="0"/>
    <xf numFmtId="0" fontId="16" fillId="0" borderId="0" xfId="9"/>
    <xf numFmtId="0" fontId="16" fillId="0" borderId="0" xfId="9" applyAlignment="1">
      <alignment horizontal="center"/>
    </xf>
    <xf numFmtId="0" fontId="9" fillId="0" borderId="0" xfId="9" applyFont="1" applyAlignment="1">
      <alignment horizontal="center"/>
    </xf>
    <xf numFmtId="0" fontId="12" fillId="5" borderId="1" xfId="9" applyFont="1" applyFill="1" applyBorder="1" applyAlignment="1">
      <alignment horizontal="center" vertical="center"/>
    </xf>
    <xf numFmtId="0" fontId="16" fillId="0" borderId="0" xfId="9" applyAlignment="1">
      <alignment horizontal="center" vertical="center"/>
    </xf>
    <xf numFmtId="165" fontId="15" fillId="4" borderId="1" xfId="9" applyNumberFormat="1" applyFont="1" applyFill="1" applyBorder="1" applyAlignment="1">
      <alignment horizontal="center" vertical="center"/>
    </xf>
    <xf numFmtId="165" fontId="14" fillId="4" borderId="4" xfId="9" applyNumberFormat="1" applyFont="1" applyFill="1" applyBorder="1" applyAlignment="1">
      <alignment horizontal="center" vertical="center" wrapText="1"/>
    </xf>
    <xf numFmtId="0" fontId="16" fillId="0" borderId="1" xfId="9" applyBorder="1" applyAlignment="1">
      <alignment horizontal="center" vertical="center"/>
    </xf>
    <xf numFmtId="0" fontId="16" fillId="0" borderId="0" xfId="6"/>
    <xf numFmtId="0" fontId="10" fillId="5" borderId="1" xfId="6" applyFont="1" applyFill="1" applyBorder="1" applyAlignment="1">
      <alignment horizontal="center" vertical="center" wrapText="1"/>
    </xf>
    <xf numFmtId="0" fontId="10" fillId="5" borderId="8" xfId="6" applyFont="1" applyFill="1" applyBorder="1" applyAlignment="1">
      <alignment horizontal="center" vertical="center" wrapText="1"/>
    </xf>
    <xf numFmtId="0" fontId="10" fillId="5" borderId="5" xfId="6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0" fillId="2" borderId="2" xfId="6" applyFont="1" applyFill="1" applyBorder="1" applyAlignment="1">
      <alignment horizontal="center" vertical="center" wrapText="1"/>
    </xf>
    <xf numFmtId="0" fontId="10" fillId="4" borderId="5" xfId="6" applyFont="1" applyFill="1" applyBorder="1" applyAlignment="1">
      <alignment horizontal="center" vertical="center" wrapText="1"/>
    </xf>
    <xf numFmtId="0" fontId="10" fillId="4" borderId="6" xfId="6" applyFont="1" applyFill="1" applyBorder="1" applyAlignment="1">
      <alignment horizontal="center" vertical="center" wrapText="1"/>
    </xf>
    <xf numFmtId="0" fontId="12" fillId="2" borderId="5" xfId="6" applyFont="1" applyFill="1" applyBorder="1" applyAlignment="1">
      <alignment horizontal="center" vertical="center" wrapText="1"/>
    </xf>
    <xf numFmtId="0" fontId="16" fillId="0" borderId="1" xfId="6" applyBorder="1"/>
    <xf numFmtId="165" fontId="14" fillId="4" borderId="1" xfId="9" applyNumberFormat="1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vertical="center" wrapText="1"/>
    </xf>
    <xf numFmtId="0" fontId="10" fillId="5" borderId="4" xfId="6" applyFont="1" applyFill="1" applyBorder="1" applyAlignment="1">
      <alignment horizontal="center" vertical="center" wrapText="1"/>
    </xf>
    <xf numFmtId="165" fontId="10" fillId="4" borderId="1" xfId="6" applyNumberFormat="1" applyFont="1" applyFill="1" applyBorder="1" applyAlignment="1">
      <alignment horizontal="center" vertical="center" wrapText="1"/>
    </xf>
    <xf numFmtId="0" fontId="16" fillId="0" borderId="0" xfId="6"/>
    <xf numFmtId="165" fontId="12" fillId="4" borderId="1" xfId="9" applyNumberFormat="1" applyFont="1" applyFill="1" applyBorder="1" applyAlignment="1">
      <alignment horizontal="center" vertical="center"/>
    </xf>
    <xf numFmtId="165" fontId="11" fillId="4" borderId="1" xfId="6" applyNumberFormat="1" applyFont="1" applyFill="1" applyBorder="1" applyAlignment="1">
      <alignment horizontal="center" vertical="center"/>
    </xf>
    <xf numFmtId="0" fontId="8" fillId="0" borderId="0" xfId="6" applyFont="1"/>
    <xf numFmtId="1" fontId="9" fillId="0" borderId="0" xfId="9" applyNumberFormat="1" applyFont="1" applyAlignment="1">
      <alignment horizontal="center" vertical="center"/>
    </xf>
    <xf numFmtId="1" fontId="16" fillId="0" borderId="0" xfId="9" applyNumberFormat="1" applyAlignment="1">
      <alignment horizontal="center" vertical="center"/>
    </xf>
    <xf numFmtId="0" fontId="9" fillId="0" borderId="0" xfId="9" applyFont="1" applyAlignment="1">
      <alignment horizontal="center"/>
    </xf>
    <xf numFmtId="0" fontId="12" fillId="5" borderId="5" xfId="9" applyFont="1" applyFill="1" applyBorder="1" applyAlignment="1">
      <alignment horizontal="center" vertical="center" wrapText="1"/>
    </xf>
    <xf numFmtId="0" fontId="12" fillId="5" borderId="6" xfId="9" applyFont="1" applyFill="1" applyBorder="1" applyAlignment="1">
      <alignment horizontal="center" vertical="center" wrapText="1"/>
    </xf>
    <xf numFmtId="0" fontId="9" fillId="0" borderId="0" xfId="9" applyFont="1" applyAlignment="1">
      <alignment horizontal="center"/>
    </xf>
    <xf numFmtId="0" fontId="10" fillId="5" borderId="9" xfId="6" applyFont="1" applyFill="1" applyBorder="1" applyAlignment="1">
      <alignment horizontal="center" vertical="center" wrapText="1"/>
    </xf>
    <xf numFmtId="0" fontId="11" fillId="5" borderId="9" xfId="6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 wrapText="1"/>
    </xf>
    <xf numFmtId="0" fontId="10" fillId="5" borderId="8" xfId="6" applyFont="1" applyFill="1" applyBorder="1" applyAlignment="1">
      <alignment horizontal="center" vertical="center" wrapText="1"/>
    </xf>
    <xf numFmtId="0" fontId="10" fillId="5" borderId="7" xfId="6" applyFont="1" applyFill="1" applyBorder="1" applyAlignment="1">
      <alignment horizontal="center" vertical="center" wrapText="1"/>
    </xf>
    <xf numFmtId="0" fontId="10" fillId="5" borderId="6" xfId="6" applyFont="1" applyFill="1" applyBorder="1" applyAlignment="1">
      <alignment horizontal="center" vertical="center" wrapText="1"/>
    </xf>
    <xf numFmtId="0" fontId="10" fillId="7" borderId="1" xfId="176" applyFont="1" applyFill="1" applyBorder="1" applyAlignment="1">
      <alignment horizontal="center" vertical="center" wrapText="1"/>
    </xf>
    <xf numFmtId="165" fontId="14" fillId="4" borderId="1" xfId="176" applyNumberFormat="1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0" fillId="5" borderId="6" xfId="9" applyFont="1" applyFill="1" applyBorder="1" applyAlignment="1">
      <alignment horizontal="center" vertical="center" wrapText="1"/>
    </xf>
    <xf numFmtId="0" fontId="16" fillId="7" borderId="0" xfId="6" applyFill="1"/>
    <xf numFmtId="0" fontId="10" fillId="5" borderId="1" xfId="9" applyFont="1" applyFill="1" applyBorder="1" applyAlignment="1">
      <alignment horizontal="center" vertical="center" wrapText="1"/>
    </xf>
    <xf numFmtId="0" fontId="12" fillId="5" borderId="1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 wrapText="1"/>
    </xf>
    <xf numFmtId="0" fontId="9" fillId="0" borderId="0" xfId="0" applyFont="1"/>
    <xf numFmtId="0" fontId="10" fillId="6" borderId="1" xfId="9" applyFont="1" applyFill="1" applyBorder="1" applyAlignment="1">
      <alignment horizontal="center" vertical="center" wrapText="1"/>
    </xf>
    <xf numFmtId="1" fontId="11" fillId="6" borderId="1" xfId="9" applyNumberFormat="1" applyFont="1" applyFill="1" applyBorder="1" applyAlignment="1">
      <alignment horizontal="center" vertical="center"/>
    </xf>
    <xf numFmtId="0" fontId="10" fillId="7" borderId="1" xfId="9" applyFont="1" applyFill="1" applyBorder="1" applyAlignment="1">
      <alignment horizontal="center" vertical="center" wrapText="1"/>
    </xf>
    <xf numFmtId="1" fontId="15" fillId="4" borderId="1" xfId="9" applyNumberFormat="1" applyFont="1" applyFill="1" applyBorder="1" applyAlignment="1">
      <alignment horizontal="center" vertical="center"/>
    </xf>
    <xf numFmtId="0" fontId="10" fillId="4" borderId="4" xfId="9" applyFont="1" applyFill="1" applyBorder="1" applyAlignment="1">
      <alignment horizontal="center" vertical="center" wrapText="1"/>
    </xf>
    <xf numFmtId="165" fontId="10" fillId="6" borderId="6" xfId="9" applyNumberFormat="1" applyFont="1" applyFill="1" applyBorder="1" applyAlignment="1">
      <alignment horizontal="center" vertical="center" wrapText="1"/>
    </xf>
    <xf numFmtId="0" fontId="12" fillId="5" borderId="7" xfId="9" applyFont="1" applyFill="1" applyBorder="1" applyAlignment="1">
      <alignment horizontal="center" vertical="center" wrapText="1"/>
    </xf>
    <xf numFmtId="0" fontId="26" fillId="11" borderId="1" xfId="137" applyFont="1" applyFill="1" applyBorder="1" applyAlignment="1">
      <alignment horizontal="center" vertical="center" wrapText="1"/>
    </xf>
    <xf numFmtId="0" fontId="26" fillId="10" borderId="5" xfId="137" applyFont="1" applyFill="1" applyBorder="1" applyAlignment="1">
      <alignment horizontal="center" vertical="center" wrapText="1"/>
    </xf>
    <xf numFmtId="0" fontId="29" fillId="7" borderId="0" xfId="186" applyFont="1" applyFill="1"/>
    <xf numFmtId="0" fontId="30" fillId="7" borderId="0" xfId="186" applyFont="1" applyFill="1"/>
    <xf numFmtId="0" fontId="2" fillId="0" borderId="0" xfId="186"/>
    <xf numFmtId="0" fontId="30" fillId="0" borderId="0" xfId="186" applyFont="1"/>
    <xf numFmtId="0" fontId="30" fillId="12" borderId="0" xfId="186" applyFont="1" applyFill="1"/>
    <xf numFmtId="0" fontId="31" fillId="0" borderId="0" xfId="186" applyFont="1"/>
    <xf numFmtId="165" fontId="10" fillId="6" borderId="1" xfId="160" applyNumberFormat="1" applyFont="1" applyFill="1" applyBorder="1" applyAlignment="1">
      <alignment horizontal="center" vertical="center" wrapText="1"/>
    </xf>
    <xf numFmtId="165" fontId="10" fillId="6" borderId="1" xfId="161" applyNumberFormat="1" applyFont="1" applyFill="1" applyBorder="1" applyAlignment="1">
      <alignment horizontal="center" vertical="center" wrapText="1"/>
    </xf>
    <xf numFmtId="165" fontId="10" fillId="6" borderId="4" xfId="33" applyNumberFormat="1" applyFont="1" applyFill="1" applyBorder="1" applyAlignment="1">
      <alignment horizontal="center" vertical="center" wrapText="1"/>
    </xf>
    <xf numFmtId="1" fontId="11" fillId="6" borderId="1" xfId="126" applyNumberFormat="1" applyFont="1" applyFill="1" applyBorder="1" applyAlignment="1">
      <alignment horizontal="center" vertical="center"/>
    </xf>
    <xf numFmtId="165" fontId="10" fillId="6" borderId="1" xfId="126" applyNumberFormat="1" applyFont="1" applyFill="1" applyBorder="1" applyAlignment="1">
      <alignment horizontal="center" vertical="center" wrapText="1"/>
    </xf>
    <xf numFmtId="0" fontId="8" fillId="0" borderId="1" xfId="128" applyFont="1" applyBorder="1"/>
    <xf numFmtId="0" fontId="10" fillId="6" borderId="1" xfId="126" applyFont="1" applyFill="1" applyBorder="1" applyAlignment="1">
      <alignment horizontal="center" vertical="center" wrapText="1"/>
    </xf>
    <xf numFmtId="165" fontId="10" fillId="6" borderId="4" xfId="126" applyNumberFormat="1" applyFont="1" applyFill="1" applyBorder="1" applyAlignment="1">
      <alignment horizontal="center" vertical="center" wrapText="1"/>
    </xf>
    <xf numFmtId="165" fontId="16" fillId="0" borderId="1" xfId="6" applyNumberFormat="1" applyFill="1" applyBorder="1" applyAlignment="1">
      <alignment horizontal="center" vertical="center"/>
    </xf>
    <xf numFmtId="165" fontId="8" fillId="0" borderId="0" xfId="6" applyNumberFormat="1" applyFont="1"/>
    <xf numFmtId="165" fontId="10" fillId="0" borderId="4" xfId="126" applyNumberFormat="1" applyFont="1" applyFill="1" applyBorder="1" applyAlignment="1">
      <alignment horizontal="center" vertical="center" wrapText="1"/>
    </xf>
    <xf numFmtId="165" fontId="10" fillId="15" borderId="4" xfId="33" applyNumberFormat="1" applyFont="1" applyFill="1" applyBorder="1" applyAlignment="1">
      <alignment horizontal="center" vertical="center" wrapText="1"/>
    </xf>
    <xf numFmtId="165" fontId="10" fillId="15" borderId="4" xfId="128" applyNumberFormat="1" applyFont="1" applyFill="1" applyBorder="1" applyAlignment="1">
      <alignment horizontal="center" vertical="center" wrapText="1"/>
    </xf>
    <xf numFmtId="0" fontId="9" fillId="0" borderId="0" xfId="6" applyFont="1" applyAlignment="1"/>
    <xf numFmtId="0" fontId="0" fillId="0" borderId="0" xfId="0" applyAlignment="1"/>
    <xf numFmtId="165" fontId="12" fillId="5" borderId="5" xfId="9" applyNumberFormat="1" applyFont="1" applyFill="1" applyBorder="1" applyAlignment="1">
      <alignment horizontal="center" vertical="center" wrapText="1"/>
    </xf>
    <xf numFmtId="165" fontId="34" fillId="0" borderId="1" xfId="6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3" fillId="16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189"/>
    <xf numFmtId="0" fontId="10" fillId="5" borderId="5" xfId="189" applyFont="1" applyFill="1" applyBorder="1" applyAlignment="1">
      <alignment horizontal="center" vertical="center" wrapText="1"/>
    </xf>
    <xf numFmtId="0" fontId="10" fillId="20" borderId="5" xfId="189" applyFont="1" applyFill="1" applyBorder="1" applyAlignment="1">
      <alignment horizontal="center" vertical="center" wrapText="1"/>
    </xf>
    <xf numFmtId="0" fontId="10" fillId="21" borderId="8" xfId="189" applyFont="1" applyFill="1" applyBorder="1" applyAlignment="1">
      <alignment horizontal="center" vertical="center" wrapText="1"/>
    </xf>
    <xf numFmtId="0" fontId="10" fillId="5" borderId="7" xfId="189" applyFont="1" applyFill="1" applyBorder="1" applyAlignment="1">
      <alignment horizontal="center" vertical="center" wrapText="1"/>
    </xf>
    <xf numFmtId="0" fontId="10" fillId="5" borderId="4" xfId="189" applyFont="1" applyFill="1" applyBorder="1" applyAlignment="1">
      <alignment horizontal="center" vertical="center" wrapText="1"/>
    </xf>
    <xf numFmtId="0" fontId="10" fillId="5" borderId="1" xfId="189" applyFont="1" applyFill="1" applyBorder="1" applyAlignment="1">
      <alignment horizontal="center" vertical="center" wrapText="1"/>
    </xf>
    <xf numFmtId="0" fontId="10" fillId="5" borderId="2" xfId="189" applyFont="1" applyFill="1" applyBorder="1" applyAlignment="1">
      <alignment horizontal="center" vertical="center" wrapText="1"/>
    </xf>
    <xf numFmtId="0" fontId="10" fillId="20" borderId="7" xfId="189" applyFont="1" applyFill="1" applyBorder="1" applyAlignment="1">
      <alignment horizontal="center" vertical="center" wrapText="1"/>
    </xf>
    <xf numFmtId="0" fontId="10" fillId="21" borderId="11" xfId="189" applyFont="1" applyFill="1" applyBorder="1" applyAlignment="1">
      <alignment horizontal="center" vertical="center" wrapText="1"/>
    </xf>
    <xf numFmtId="0" fontId="10" fillId="5" borderId="6" xfId="189" applyFont="1" applyFill="1" applyBorder="1" applyAlignment="1">
      <alignment horizontal="center" vertical="center" wrapText="1"/>
    </xf>
    <xf numFmtId="0" fontId="10" fillId="5" borderId="8" xfId="189" applyFont="1" applyFill="1" applyBorder="1" applyAlignment="1">
      <alignment horizontal="center" vertical="center" wrapText="1"/>
    </xf>
    <xf numFmtId="0" fontId="10" fillId="19" borderId="1" xfId="189" applyFont="1" applyFill="1" applyBorder="1" applyAlignment="1">
      <alignment horizontal="center" vertical="center" wrapText="1"/>
    </xf>
    <xf numFmtId="0" fontId="10" fillId="20" borderId="6" xfId="189" applyFont="1" applyFill="1" applyBorder="1" applyAlignment="1">
      <alignment horizontal="center" vertical="center" wrapText="1"/>
    </xf>
    <xf numFmtId="165" fontId="10" fillId="20" borderId="11" xfId="189" applyNumberFormat="1" applyFont="1" applyFill="1" applyBorder="1" applyAlignment="1">
      <alignment horizontal="center" vertical="center" wrapText="1"/>
    </xf>
    <xf numFmtId="165" fontId="10" fillId="21" borderId="1" xfId="189" applyNumberFormat="1" applyFont="1" applyFill="1" applyBorder="1" applyAlignment="1">
      <alignment horizontal="center" vertical="center" wrapText="1"/>
    </xf>
    <xf numFmtId="0" fontId="10" fillId="7" borderId="1" xfId="191" applyFont="1" applyFill="1" applyBorder="1" applyAlignment="1">
      <alignment horizontal="center" vertical="center" wrapText="1"/>
    </xf>
    <xf numFmtId="0" fontId="37" fillId="0" borderId="0" xfId="189" applyFont="1"/>
    <xf numFmtId="0" fontId="37" fillId="0" borderId="1" xfId="189" applyFont="1" applyBorder="1"/>
    <xf numFmtId="0" fontId="10" fillId="7" borderId="1" xfId="190" applyFont="1" applyFill="1" applyBorder="1" applyAlignment="1">
      <alignment horizontal="left" vertical="center" wrapText="1"/>
    </xf>
    <xf numFmtId="0" fontId="10" fillId="5" borderId="1" xfId="197" applyFont="1" applyFill="1" applyBorder="1" applyAlignment="1">
      <alignment horizontal="center" vertical="center" wrapText="1"/>
    </xf>
    <xf numFmtId="0" fontId="10" fillId="5" borderId="1" xfId="197" applyFont="1" applyFill="1" applyBorder="1" applyAlignment="1">
      <alignment horizontal="left" vertical="center" wrapText="1"/>
    </xf>
    <xf numFmtId="165" fontId="10" fillId="6" borderId="4" xfId="198" applyNumberFormat="1" applyFont="1" applyFill="1" applyBorder="1" applyAlignment="1">
      <alignment horizontal="center" vertical="center" wrapText="1"/>
    </xf>
    <xf numFmtId="165" fontId="10" fillId="6" borderId="1" xfId="198" applyNumberFormat="1" applyFont="1" applyFill="1" applyBorder="1" applyAlignment="1">
      <alignment horizontal="center" vertical="center" wrapText="1"/>
    </xf>
    <xf numFmtId="0" fontId="37" fillId="0" borderId="1" xfId="198" applyFont="1" applyBorder="1"/>
    <xf numFmtId="165" fontId="10" fillId="6" borderId="1" xfId="199" applyNumberFormat="1" applyFont="1" applyFill="1" applyBorder="1" applyAlignment="1">
      <alignment horizontal="center" vertical="center" wrapText="1"/>
    </xf>
    <xf numFmtId="0" fontId="10" fillId="22" borderId="1" xfId="139" applyFont="1" applyFill="1" applyBorder="1" applyAlignment="1" applyProtection="1">
      <alignment horizontal="center" vertical="center" wrapText="1"/>
    </xf>
    <xf numFmtId="0" fontId="10" fillId="22" borderId="1" xfId="139" applyFont="1" applyFill="1" applyBorder="1" applyAlignment="1" applyProtection="1">
      <alignment horizontal="left" vertical="center" wrapText="1"/>
    </xf>
    <xf numFmtId="165" fontId="15" fillId="4" borderId="1" xfId="190" applyNumberFormat="1" applyFont="1" applyFill="1" applyBorder="1" applyAlignment="1">
      <alignment horizontal="center" vertical="center"/>
    </xf>
    <xf numFmtId="165" fontId="14" fillId="4" borderId="1" xfId="190" applyNumberFormat="1" applyFont="1" applyFill="1" applyBorder="1" applyAlignment="1">
      <alignment horizontal="left" vertical="center" wrapText="1"/>
    </xf>
    <xf numFmtId="165" fontId="14" fillId="4" borderId="1" xfId="191" applyNumberFormat="1" applyFont="1" applyFill="1" applyBorder="1" applyAlignment="1">
      <alignment horizontal="center" vertical="center" wrapText="1"/>
    </xf>
    <xf numFmtId="165" fontId="14" fillId="4" borderId="4" xfId="190" applyNumberFormat="1" applyFont="1" applyFill="1" applyBorder="1" applyAlignment="1">
      <alignment horizontal="center" vertical="center" wrapText="1"/>
    </xf>
    <xf numFmtId="0" fontId="1" fillId="0" borderId="0" xfId="189" applyFont="1"/>
    <xf numFmtId="0" fontId="1" fillId="0" borderId="0" xfId="192" applyAlignment="1">
      <alignment horizontal="center"/>
    </xf>
    <xf numFmtId="0" fontId="36" fillId="0" borderId="0" xfId="200" applyFont="1" applyAlignment="1">
      <alignment horizontal="center" vertical="center" wrapText="1"/>
    </xf>
    <xf numFmtId="0" fontId="10" fillId="5" borderId="10" xfId="192" applyFont="1" applyFill="1" applyBorder="1" applyAlignment="1">
      <alignment horizontal="center" vertical="center" wrapText="1"/>
    </xf>
    <xf numFmtId="0" fontId="1" fillId="0" borderId="0" xfId="192"/>
    <xf numFmtId="0" fontId="10" fillId="5" borderId="7" xfId="192" applyFont="1" applyFill="1" applyBorder="1" applyAlignment="1">
      <alignment horizontal="center" vertical="center" wrapText="1"/>
    </xf>
    <xf numFmtId="0" fontId="10" fillId="5" borderId="1" xfId="192" applyFont="1" applyFill="1" applyBorder="1" applyAlignment="1">
      <alignment horizontal="center" vertical="center" wrapText="1"/>
    </xf>
    <xf numFmtId="0" fontId="10" fillId="19" borderId="1" xfId="192" applyFont="1" applyFill="1" applyBorder="1" applyAlignment="1">
      <alignment horizontal="center" vertical="center" wrapText="1"/>
    </xf>
    <xf numFmtId="0" fontId="10" fillId="5" borderId="5" xfId="192" applyFont="1" applyFill="1" applyBorder="1" applyAlignment="1">
      <alignment horizontal="center" vertical="center" wrapText="1"/>
    </xf>
    <xf numFmtId="0" fontId="10" fillId="19" borderId="5" xfId="192" applyFont="1" applyFill="1" applyBorder="1" applyAlignment="1">
      <alignment horizontal="center" vertical="center" wrapText="1"/>
    </xf>
    <xf numFmtId="0" fontId="10" fillId="5" borderId="4" xfId="192" applyFont="1" applyFill="1" applyBorder="1" applyAlignment="1">
      <alignment horizontal="center" vertical="center" wrapText="1"/>
    </xf>
    <xf numFmtId="0" fontId="10" fillId="5" borderId="7" xfId="192" applyFont="1" applyFill="1" applyBorder="1" applyAlignment="1">
      <alignment horizontal="center" vertical="top" wrapText="1"/>
    </xf>
    <xf numFmtId="0" fontId="10" fillId="5" borderId="6" xfId="192" applyFont="1" applyFill="1" applyBorder="1" applyAlignment="1">
      <alignment horizontal="center" vertical="top" wrapText="1"/>
    </xf>
    <xf numFmtId="0" fontId="10" fillId="19" borderId="6" xfId="192" applyFont="1" applyFill="1" applyBorder="1" applyAlignment="1">
      <alignment horizontal="center" vertical="top" wrapText="1"/>
    </xf>
    <xf numFmtId="0" fontId="10" fillId="5" borderId="6" xfId="192" applyFont="1" applyFill="1" applyBorder="1" applyAlignment="1">
      <alignment horizontal="center" vertical="center" wrapText="1"/>
    </xf>
    <xf numFmtId="0" fontId="10" fillId="5" borderId="14" xfId="192" applyFont="1" applyFill="1" applyBorder="1" applyAlignment="1">
      <alignment horizontal="center" vertical="top" wrapText="1"/>
    </xf>
    <xf numFmtId="0" fontId="10" fillId="23" borderId="6" xfId="192" applyFont="1" applyFill="1" applyBorder="1" applyAlignment="1">
      <alignment horizontal="center" vertical="top" wrapText="1"/>
    </xf>
    <xf numFmtId="0" fontId="10" fillId="4" borderId="12" xfId="200" applyFont="1" applyFill="1" applyBorder="1" applyAlignment="1">
      <alignment horizontal="center" vertical="center" wrapText="1"/>
    </xf>
    <xf numFmtId="0" fontId="13" fillId="9" borderId="6" xfId="192" applyFont="1" applyFill="1" applyBorder="1" applyAlignment="1">
      <alignment horizontal="center" vertical="center"/>
    </xf>
    <xf numFmtId="165" fontId="10" fillId="23" borderId="1" xfId="192" applyNumberFormat="1" applyFont="1" applyFill="1" applyBorder="1" applyAlignment="1">
      <alignment horizontal="center" vertical="center" wrapText="1"/>
    </xf>
    <xf numFmtId="165" fontId="10" fillId="4" borderId="1" xfId="192" applyNumberFormat="1" applyFont="1" applyFill="1" applyBorder="1" applyAlignment="1">
      <alignment horizontal="center" vertical="center" wrapText="1"/>
    </xf>
    <xf numFmtId="0" fontId="1" fillId="0" borderId="1" xfId="192" applyBorder="1"/>
    <xf numFmtId="0" fontId="10" fillId="7" borderId="2" xfId="191" applyFont="1" applyFill="1" applyBorder="1" applyAlignment="1">
      <alignment horizontal="left" vertical="center" wrapText="1"/>
    </xf>
    <xf numFmtId="0" fontId="10" fillId="5" borderId="1" xfId="197" applyFont="1" applyFill="1" applyBorder="1" applyAlignment="1">
      <alignment vertical="center" wrapText="1"/>
    </xf>
    <xf numFmtId="0" fontId="1" fillId="0" borderId="1" xfId="199" applyBorder="1"/>
    <xf numFmtId="165" fontId="10" fillId="14" borderId="1" xfId="199" applyNumberFormat="1" applyFont="1" applyFill="1" applyBorder="1" applyAlignment="1">
      <alignment horizontal="center" vertical="center" wrapText="1"/>
    </xf>
    <xf numFmtId="0" fontId="10" fillId="7" borderId="1" xfId="191" applyFont="1" applyFill="1" applyBorder="1" applyAlignment="1">
      <alignment horizontal="left" vertical="center" wrapText="1"/>
    </xf>
    <xf numFmtId="165" fontId="15" fillId="4" borderId="1" xfId="191" applyNumberFormat="1" applyFont="1" applyFill="1" applyBorder="1" applyAlignment="1">
      <alignment horizontal="center" vertical="center"/>
    </xf>
    <xf numFmtId="165" fontId="14" fillId="4" borderId="4" xfId="191" applyNumberFormat="1" applyFont="1" applyFill="1" applyBorder="1" applyAlignment="1">
      <alignment vertical="center" wrapText="1"/>
    </xf>
    <xf numFmtId="165" fontId="14" fillId="4" borderId="4" xfId="191" applyNumberFormat="1" applyFont="1" applyFill="1" applyBorder="1" applyAlignment="1">
      <alignment horizontal="left" vertical="center" wrapText="1"/>
    </xf>
    <xf numFmtId="165" fontId="14" fillId="4" borderId="1" xfId="192" applyNumberFormat="1" applyFont="1" applyFill="1" applyBorder="1" applyAlignment="1">
      <alignment horizontal="center" vertical="center" wrapText="1"/>
    </xf>
    <xf numFmtId="165" fontId="1" fillId="3" borderId="0" xfId="192" applyNumberFormat="1" applyFill="1"/>
    <xf numFmtId="165" fontId="1" fillId="3" borderId="0" xfId="192" applyNumberFormat="1" applyFont="1" applyFill="1"/>
    <xf numFmtId="0" fontId="1" fillId="7" borderId="0" xfId="192" applyFill="1"/>
    <xf numFmtId="0" fontId="1" fillId="7" borderId="0" xfId="192" applyFont="1" applyFill="1"/>
    <xf numFmtId="0" fontId="30" fillId="0" borderId="0" xfId="202" applyFont="1" applyAlignment="1"/>
    <xf numFmtId="0" fontId="10" fillId="7" borderId="10" xfId="203" applyFont="1" applyFill="1" applyBorder="1" applyAlignment="1">
      <alignment horizontal="center" vertical="center" wrapText="1"/>
    </xf>
    <xf numFmtId="0" fontId="1" fillId="0" borderId="0" xfId="202" applyAlignment="1">
      <alignment vertical="center"/>
    </xf>
    <xf numFmtId="0" fontId="1" fillId="0" borderId="0" xfId="202"/>
    <xf numFmtId="0" fontId="38" fillId="7" borderId="7" xfId="203" applyFont="1" applyFill="1" applyBorder="1" applyAlignment="1">
      <alignment horizontal="center" vertical="center" wrapText="1"/>
    </xf>
    <xf numFmtId="0" fontId="10" fillId="7" borderId="1" xfId="203" applyFont="1" applyFill="1" applyBorder="1" applyAlignment="1">
      <alignment horizontal="center" vertical="center" wrapText="1"/>
    </xf>
    <xf numFmtId="0" fontId="10" fillId="17" borderId="15" xfId="203" applyFont="1" applyFill="1" applyBorder="1" applyAlignment="1">
      <alignment horizontal="center" vertical="center" wrapText="1"/>
    </xf>
    <xf numFmtId="0" fontId="10" fillId="17" borderId="0" xfId="203" applyFont="1" applyFill="1" applyBorder="1" applyAlignment="1">
      <alignment horizontal="center" vertical="center" wrapText="1"/>
    </xf>
    <xf numFmtId="0" fontId="10" fillId="17" borderId="9" xfId="203" applyFont="1" applyFill="1" applyBorder="1" applyAlignment="1">
      <alignment horizontal="center" vertical="center" wrapText="1"/>
    </xf>
    <xf numFmtId="0" fontId="10" fillId="7" borderId="5" xfId="203" applyFont="1" applyFill="1" applyBorder="1" applyAlignment="1">
      <alignment horizontal="center" vertical="center" wrapText="1"/>
    </xf>
    <xf numFmtId="0" fontId="10" fillId="17" borderId="14" xfId="203" applyFont="1" applyFill="1" applyBorder="1" applyAlignment="1">
      <alignment horizontal="center" vertical="center" wrapText="1"/>
    </xf>
    <xf numFmtId="0" fontId="10" fillId="17" borderId="13" xfId="203" applyFont="1" applyFill="1" applyBorder="1" applyAlignment="1">
      <alignment horizontal="center" vertical="center" wrapText="1"/>
    </xf>
    <xf numFmtId="0" fontId="10" fillId="17" borderId="11" xfId="203" applyFont="1" applyFill="1" applyBorder="1" applyAlignment="1">
      <alignment horizontal="center" vertical="center" wrapText="1"/>
    </xf>
    <xf numFmtId="0" fontId="12" fillId="17" borderId="6" xfId="202" applyFont="1" applyFill="1" applyBorder="1" applyAlignment="1">
      <alignment horizontal="center" vertical="center" wrapText="1"/>
    </xf>
    <xf numFmtId="0" fontId="12" fillId="17" borderId="4" xfId="202" applyFont="1" applyFill="1" applyBorder="1" applyAlignment="1">
      <alignment horizontal="center" vertical="center" wrapText="1"/>
    </xf>
    <xf numFmtId="165" fontId="10" fillId="7" borderId="1" xfId="203" applyNumberFormat="1" applyFont="1" applyFill="1" applyBorder="1" applyAlignment="1">
      <alignment horizontal="center" vertical="center" wrapText="1"/>
    </xf>
    <xf numFmtId="165" fontId="10" fillId="17" borderId="1" xfId="203" applyNumberFormat="1" applyFont="1" applyFill="1" applyBorder="1" applyAlignment="1">
      <alignment horizontal="center" vertical="center" wrapText="1"/>
    </xf>
    <xf numFmtId="165" fontId="38" fillId="17" borderId="1" xfId="202" applyNumberFormat="1" applyFont="1" applyFill="1" applyBorder="1" applyAlignment="1">
      <alignment horizontal="center" vertical="center"/>
    </xf>
    <xf numFmtId="0" fontId="1" fillId="0" borderId="1" xfId="202" applyBorder="1"/>
    <xf numFmtId="0" fontId="10" fillId="5" borderId="1" xfId="205" applyFont="1" applyFill="1" applyBorder="1" applyAlignment="1">
      <alignment horizontal="center" vertical="center" wrapText="1"/>
    </xf>
    <xf numFmtId="0" fontId="10" fillId="5" borderId="1" xfId="205" applyFont="1" applyFill="1" applyBorder="1" applyAlignment="1">
      <alignment horizontal="left" vertical="center" wrapText="1"/>
    </xf>
    <xf numFmtId="165" fontId="14" fillId="4" borderId="1" xfId="191" applyNumberFormat="1" applyFont="1" applyFill="1" applyBorder="1" applyAlignment="1">
      <alignment horizontal="left" vertical="center" wrapText="1"/>
    </xf>
    <xf numFmtId="165" fontId="38" fillId="17" borderId="1" xfId="202" applyNumberFormat="1" applyFont="1" applyFill="1" applyBorder="1" applyAlignment="1">
      <alignment horizontal="center"/>
    </xf>
    <xf numFmtId="0" fontId="1" fillId="0" borderId="0" xfId="190"/>
    <xf numFmtId="0" fontId="10" fillId="4" borderId="1" xfId="200" applyFont="1" applyFill="1" applyBorder="1" applyAlignment="1">
      <alignment horizontal="center" vertical="center" wrapText="1"/>
    </xf>
    <xf numFmtId="0" fontId="10" fillId="5" borderId="1" xfId="201" applyFont="1" applyFill="1" applyBorder="1" applyAlignment="1">
      <alignment horizontal="center" vertical="center" wrapText="1"/>
    </xf>
    <xf numFmtId="0" fontId="13" fillId="5" borderId="1" xfId="201" applyFont="1" applyFill="1" applyBorder="1" applyAlignment="1">
      <alignment horizontal="center" vertical="center" wrapText="1"/>
    </xf>
    <xf numFmtId="0" fontId="12" fillId="5" borderId="1" xfId="201" applyFont="1" applyFill="1" applyBorder="1" applyAlignment="1">
      <alignment horizontal="center" wrapText="1"/>
    </xf>
    <xf numFmtId="0" fontId="13" fillId="23" borderId="1" xfId="201" applyFont="1" applyFill="1" applyBorder="1" applyAlignment="1">
      <alignment horizontal="center" vertical="center" wrapText="1"/>
    </xf>
    <xf numFmtId="165" fontId="13" fillId="14" borderId="1" xfId="20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0" fillId="0" borderId="0" xfId="0" applyNumberFormat="1"/>
    <xf numFmtId="0" fontId="9" fillId="0" borderId="0" xfId="206" applyFont="1" applyAlignment="1">
      <alignment horizontal="center"/>
    </xf>
    <xf numFmtId="0" fontId="1" fillId="0" borderId="0" xfId="206"/>
    <xf numFmtId="0" fontId="38" fillId="7" borderId="1" xfId="206" applyFont="1" applyFill="1" applyBorder="1" applyAlignment="1">
      <alignment horizontal="center" vertical="center" wrapText="1"/>
    </xf>
    <xf numFmtId="165" fontId="26" fillId="7" borderId="1" xfId="206" applyNumberFormat="1" applyFont="1" applyFill="1" applyBorder="1" applyAlignment="1">
      <alignment horizontal="center" vertical="top" wrapText="1"/>
    </xf>
    <xf numFmtId="165" fontId="10" fillId="7" borderId="1" xfId="206" applyNumberFormat="1" applyFont="1" applyFill="1" applyBorder="1" applyAlignment="1">
      <alignment horizontal="center" vertical="top" wrapText="1"/>
    </xf>
    <xf numFmtId="165" fontId="10" fillId="7" borderId="6" xfId="206" applyNumberFormat="1" applyFont="1" applyFill="1" applyBorder="1" applyAlignment="1">
      <alignment horizontal="center" vertical="top" wrapText="1"/>
    </xf>
    <xf numFmtId="165" fontId="10" fillId="12" borderId="6" xfId="206" applyNumberFormat="1" applyFont="1" applyFill="1" applyBorder="1" applyAlignment="1">
      <alignment horizontal="center" vertical="top" wrapText="1"/>
    </xf>
    <xf numFmtId="165" fontId="10" fillId="12" borderId="14" xfId="206" applyNumberFormat="1" applyFont="1" applyFill="1" applyBorder="1" applyAlignment="1">
      <alignment horizontal="center" vertical="top" wrapText="1"/>
    </xf>
    <xf numFmtId="0" fontId="1" fillId="0" borderId="4" xfId="206" applyBorder="1"/>
    <xf numFmtId="1" fontId="22" fillId="13" borderId="6" xfId="206" applyNumberFormat="1" applyFont="1" applyFill="1" applyBorder="1" applyAlignment="1" applyProtection="1">
      <alignment horizontal="center" vertical="center" wrapText="1"/>
    </xf>
    <xf numFmtId="1" fontId="26" fillId="13" borderId="1" xfId="206" applyNumberFormat="1" applyFont="1" applyFill="1" applyBorder="1" applyAlignment="1" applyProtection="1">
      <alignment horizontal="center" vertical="center" wrapText="1"/>
    </xf>
    <xf numFmtId="1" fontId="10" fillId="13" borderId="1" xfId="206" applyNumberFormat="1" applyFont="1" applyFill="1" applyBorder="1" applyAlignment="1" applyProtection="1">
      <alignment horizontal="center" vertical="center" wrapText="1"/>
    </xf>
    <xf numFmtId="165" fontId="10" fillId="13" borderId="6" xfId="206" applyNumberFormat="1" applyFont="1" applyFill="1" applyBorder="1" applyAlignment="1" applyProtection="1">
      <alignment horizontal="center" vertical="center" wrapText="1"/>
    </xf>
    <xf numFmtId="165" fontId="10" fillId="13" borderId="14" xfId="206" applyNumberFormat="1" applyFont="1" applyFill="1" applyBorder="1" applyAlignment="1" applyProtection="1">
      <alignment horizontal="center" vertical="center" wrapText="1"/>
    </xf>
    <xf numFmtId="0" fontId="10" fillId="13" borderId="1" xfId="206" applyFont="1" applyFill="1" applyBorder="1" applyAlignment="1" applyProtection="1">
      <alignment horizontal="center" vertical="center"/>
    </xf>
    <xf numFmtId="0" fontId="1" fillId="13" borderId="1" xfId="206" applyFill="1" applyBorder="1" applyAlignment="1" applyProtection="1">
      <alignment horizontal="center" vertical="center"/>
    </xf>
    <xf numFmtId="1" fontId="10" fillId="13" borderId="14" xfId="206" applyNumberFormat="1" applyFont="1" applyFill="1" applyBorder="1" applyAlignment="1" applyProtection="1">
      <alignment horizontal="center" vertical="center" wrapText="1"/>
    </xf>
    <xf numFmtId="1" fontId="1" fillId="13" borderId="1" xfId="206" applyNumberFormat="1" applyFill="1" applyBorder="1" applyAlignment="1" applyProtection="1">
      <alignment horizontal="center" vertical="center"/>
    </xf>
    <xf numFmtId="1" fontId="10" fillId="18" borderId="1" xfId="206" applyNumberFormat="1" applyFont="1" applyFill="1" applyBorder="1" applyAlignment="1" applyProtection="1">
      <alignment horizontal="center" vertical="center" wrapText="1"/>
    </xf>
    <xf numFmtId="1" fontId="1" fillId="0" borderId="0" xfId="206" applyNumberFormat="1" applyAlignment="1">
      <alignment horizontal="center" vertical="center"/>
    </xf>
    <xf numFmtId="0" fontId="1" fillId="0" borderId="0" xfId="206" applyAlignment="1">
      <alignment horizontal="center" vertical="center"/>
    </xf>
    <xf numFmtId="0" fontId="9" fillId="0" borderId="0" xfId="9" applyFont="1" applyAlignment="1">
      <alignment horizontal="center"/>
    </xf>
    <xf numFmtId="0" fontId="10" fillId="5" borderId="1" xfId="9" applyFont="1" applyFill="1" applyBorder="1" applyAlignment="1">
      <alignment horizontal="center" vertical="center" wrapText="1"/>
    </xf>
    <xf numFmtId="0" fontId="10" fillId="5" borderId="2" xfId="9" applyFont="1" applyFill="1" applyBorder="1" applyAlignment="1">
      <alignment horizontal="center" vertical="center" wrapText="1"/>
    </xf>
    <xf numFmtId="0" fontId="10" fillId="5" borderId="4" xfId="9" applyFont="1" applyFill="1" applyBorder="1" applyAlignment="1">
      <alignment horizontal="center" vertical="center" wrapText="1"/>
    </xf>
    <xf numFmtId="1" fontId="10" fillId="5" borderId="1" xfId="9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2" fillId="5" borderId="1" xfId="9" applyFont="1" applyFill="1" applyBorder="1" applyAlignment="1">
      <alignment horizontal="center" vertical="center" wrapText="1"/>
    </xf>
    <xf numFmtId="0" fontId="12" fillId="5" borderId="2" xfId="9" applyFont="1" applyFill="1" applyBorder="1" applyAlignment="1">
      <alignment horizontal="center" vertical="center" wrapText="1"/>
    </xf>
    <xf numFmtId="0" fontId="10" fillId="4" borderId="4" xfId="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9" borderId="5" xfId="6" applyFont="1" applyFill="1" applyBorder="1" applyAlignment="1">
      <alignment horizontal="center" vertical="center"/>
    </xf>
    <xf numFmtId="0" fontId="13" fillId="9" borderId="7" xfId="6" applyFont="1" applyFill="1" applyBorder="1" applyAlignment="1">
      <alignment horizontal="center" vertical="center"/>
    </xf>
    <xf numFmtId="0" fontId="13" fillId="9" borderId="6" xfId="6" applyFont="1" applyFill="1" applyBorder="1" applyAlignment="1">
      <alignment horizontal="center" vertical="center"/>
    </xf>
    <xf numFmtId="0" fontId="10" fillId="5" borderId="1" xfId="6" applyFont="1" applyFill="1" applyBorder="1" applyAlignment="1">
      <alignment horizontal="center" vertical="center" wrapText="1"/>
    </xf>
    <xf numFmtId="0" fontId="10" fillId="5" borderId="5" xfId="6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 wrapText="1"/>
    </xf>
    <xf numFmtId="0" fontId="26" fillId="10" borderId="8" xfId="137" applyFont="1" applyFill="1" applyBorder="1" applyAlignment="1">
      <alignment horizontal="center" vertical="center" wrapText="1"/>
    </xf>
    <xf numFmtId="0" fontId="26" fillId="10" borderId="9" xfId="137" applyFont="1" applyFill="1" applyBorder="1" applyAlignment="1">
      <alignment horizontal="center" vertical="center" wrapText="1"/>
    </xf>
    <xf numFmtId="0" fontId="22" fillId="10" borderId="11" xfId="137" applyFont="1" applyFill="1" applyBorder="1" applyAlignment="1">
      <alignment horizontal="center" vertical="center" wrapText="1"/>
    </xf>
    <xf numFmtId="0" fontId="26" fillId="11" borderId="5" xfId="137" applyFont="1" applyFill="1" applyBorder="1" applyAlignment="1">
      <alignment horizontal="center" vertical="center" wrapText="1"/>
    </xf>
    <xf numFmtId="0" fontId="26" fillId="11" borderId="7" xfId="137" applyFont="1" applyFill="1" applyBorder="1" applyAlignment="1">
      <alignment horizontal="center" vertical="center" wrapText="1"/>
    </xf>
    <xf numFmtId="0" fontId="22" fillId="11" borderId="6" xfId="137" applyFont="1" applyFill="1" applyBorder="1" applyAlignment="1">
      <alignment horizontal="center" vertical="center" wrapText="1"/>
    </xf>
    <xf numFmtId="0" fontId="26" fillId="10" borderId="5" xfId="137" applyFont="1" applyFill="1" applyBorder="1" applyAlignment="1">
      <alignment horizontal="center" vertical="center" wrapText="1"/>
    </xf>
    <xf numFmtId="0" fontId="26" fillId="10" borderId="7" xfId="137" applyFont="1" applyFill="1" applyBorder="1" applyAlignment="1">
      <alignment horizontal="center" vertical="center" wrapText="1"/>
    </xf>
    <xf numFmtId="0" fontId="22" fillId="10" borderId="6" xfId="137" applyFont="1" applyFill="1" applyBorder="1" applyAlignment="1">
      <alignment horizontal="center" vertical="center" wrapText="1"/>
    </xf>
    <xf numFmtId="0" fontId="22" fillId="11" borderId="7" xfId="137" applyFont="1" applyFill="1" applyBorder="1" applyAlignment="1">
      <alignment horizontal="center" vertical="center" wrapText="1"/>
    </xf>
    <xf numFmtId="0" fontId="26" fillId="11" borderId="1" xfId="137" applyFont="1" applyFill="1" applyBorder="1" applyAlignment="1">
      <alignment horizontal="center" vertical="center" wrapText="1"/>
    </xf>
    <xf numFmtId="0" fontId="10" fillId="5" borderId="7" xfId="6" applyFont="1" applyFill="1" applyBorder="1" applyAlignment="1">
      <alignment horizontal="center" vertical="center" wrapText="1"/>
    </xf>
    <xf numFmtId="0" fontId="11" fillId="5" borderId="6" xfId="6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0" fillId="2" borderId="2" xfId="6" applyFont="1" applyFill="1" applyBorder="1" applyAlignment="1">
      <alignment horizontal="center" vertical="center" wrapText="1"/>
    </xf>
    <xf numFmtId="0" fontId="12" fillId="5" borderId="5" xfId="9" applyFont="1" applyFill="1" applyBorder="1" applyAlignment="1">
      <alignment horizontal="center" vertical="center" wrapText="1"/>
    </xf>
    <xf numFmtId="0" fontId="12" fillId="5" borderId="7" xfId="9" applyFont="1" applyFill="1" applyBorder="1" applyAlignment="1">
      <alignment horizontal="center" vertical="center" wrapText="1"/>
    </xf>
    <xf numFmtId="0" fontId="12" fillId="5" borderId="6" xfId="9" applyFont="1" applyFill="1" applyBorder="1" applyAlignment="1">
      <alignment horizontal="center" vertical="center" wrapText="1"/>
    </xf>
    <xf numFmtId="0" fontId="9" fillId="0" borderId="0" xfId="6" applyFont="1" applyAlignment="1">
      <alignment horizontal="center"/>
    </xf>
    <xf numFmtId="0" fontId="0" fillId="0" borderId="0" xfId="0"/>
    <xf numFmtId="0" fontId="10" fillId="5" borderId="10" xfId="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vertical="center" wrapText="1"/>
    </xf>
    <xf numFmtId="0" fontId="10" fillId="5" borderId="3" xfId="6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5" xfId="6" applyFont="1" applyFill="1" applyBorder="1" applyAlignment="1">
      <alignment horizontal="center" vertical="top" wrapText="1"/>
    </xf>
    <xf numFmtId="0" fontId="10" fillId="5" borderId="7" xfId="6" applyFont="1" applyFill="1" applyBorder="1" applyAlignment="1">
      <alignment horizontal="center" vertical="top" wrapText="1"/>
    </xf>
    <xf numFmtId="0" fontId="10" fillId="5" borderId="6" xfId="6" applyFont="1" applyFill="1" applyBorder="1" applyAlignment="1">
      <alignment horizontal="center" vertical="top" wrapText="1"/>
    </xf>
    <xf numFmtId="0" fontId="36" fillId="0" borderId="0" xfId="189" applyFont="1" applyAlignment="1">
      <alignment horizontal="center" vertical="center"/>
    </xf>
    <xf numFmtId="0" fontId="36" fillId="0" borderId="0" xfId="189" applyFont="1" applyAlignment="1">
      <alignment horizontal="center"/>
    </xf>
    <xf numFmtId="0" fontId="36" fillId="0" borderId="0" xfId="189" applyFont="1" applyAlignment="1">
      <alignment horizontal="center" vertical="center" wrapText="1"/>
    </xf>
    <xf numFmtId="0" fontId="10" fillId="5" borderId="1" xfId="189" applyFont="1" applyFill="1" applyBorder="1" applyAlignment="1">
      <alignment horizontal="center" vertical="center" wrapText="1"/>
    </xf>
    <xf numFmtId="0" fontId="10" fillId="5" borderId="5" xfId="189" applyFont="1" applyFill="1" applyBorder="1" applyAlignment="1">
      <alignment horizontal="center" vertical="center" wrapText="1"/>
    </xf>
    <xf numFmtId="0" fontId="10" fillId="5" borderId="1" xfId="190" applyFont="1" applyFill="1" applyBorder="1" applyAlignment="1">
      <alignment horizontal="center" vertical="center" wrapText="1"/>
    </xf>
    <xf numFmtId="0" fontId="10" fillId="5" borderId="5" xfId="190" applyFont="1" applyFill="1" applyBorder="1" applyAlignment="1">
      <alignment horizontal="center" vertical="center" wrapText="1"/>
    </xf>
    <xf numFmtId="0" fontId="10" fillId="5" borderId="2" xfId="190" applyFont="1" applyFill="1" applyBorder="1" applyAlignment="1">
      <alignment horizontal="center" vertical="center" wrapText="1"/>
    </xf>
    <xf numFmtId="0" fontId="10" fillId="5" borderId="10" xfId="190" applyFont="1" applyFill="1" applyBorder="1" applyAlignment="1">
      <alignment horizontal="center" vertical="center" wrapText="1"/>
    </xf>
    <xf numFmtId="0" fontId="10" fillId="5" borderId="4" xfId="189" applyFont="1" applyFill="1" applyBorder="1" applyAlignment="1">
      <alignment horizontal="center" vertical="center" wrapText="1"/>
    </xf>
    <xf numFmtId="0" fontId="10" fillId="5" borderId="2" xfId="189" applyFont="1" applyFill="1" applyBorder="1" applyAlignment="1">
      <alignment horizontal="center" vertical="center" wrapText="1"/>
    </xf>
    <xf numFmtId="0" fontId="10" fillId="19" borderId="1" xfId="189" applyFont="1" applyFill="1" applyBorder="1" applyAlignment="1">
      <alignment horizontal="center" vertical="center" wrapText="1"/>
    </xf>
    <xf numFmtId="0" fontId="10" fillId="19" borderId="2" xfId="189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9" borderId="5" xfId="189" applyFont="1" applyFill="1" applyBorder="1" applyAlignment="1">
      <alignment horizontal="center" vertical="center"/>
    </xf>
    <xf numFmtId="0" fontId="13" fillId="9" borderId="7" xfId="189" applyFont="1" applyFill="1" applyBorder="1" applyAlignment="1">
      <alignment horizontal="center" vertical="center"/>
    </xf>
    <xf numFmtId="0" fontId="13" fillId="9" borderId="6" xfId="189" applyFont="1" applyFill="1" applyBorder="1" applyAlignment="1">
      <alignment horizontal="center" vertical="center"/>
    </xf>
    <xf numFmtId="0" fontId="36" fillId="0" borderId="2" xfId="200" applyFont="1" applyBorder="1" applyAlignment="1">
      <alignment horizontal="center" vertical="center" wrapText="1"/>
    </xf>
    <xf numFmtId="0" fontId="36" fillId="0" borderId="3" xfId="200" applyFont="1" applyBorder="1" applyAlignment="1">
      <alignment horizontal="center" vertical="center" wrapText="1"/>
    </xf>
    <xf numFmtId="0" fontId="36" fillId="0" borderId="4" xfId="200" applyFont="1" applyBorder="1" applyAlignment="1">
      <alignment horizontal="center" vertical="center" wrapText="1"/>
    </xf>
    <xf numFmtId="0" fontId="10" fillId="5" borderId="1" xfId="192" applyFont="1" applyFill="1" applyBorder="1" applyAlignment="1">
      <alignment horizontal="center" vertical="center" wrapText="1"/>
    </xf>
    <xf numFmtId="0" fontId="10" fillId="5" borderId="5" xfId="192" applyFont="1" applyFill="1" applyBorder="1" applyAlignment="1">
      <alignment horizontal="center" vertical="center" wrapText="1"/>
    </xf>
    <xf numFmtId="0" fontId="10" fillId="5" borderId="7" xfId="192" applyFont="1" applyFill="1" applyBorder="1" applyAlignment="1">
      <alignment horizontal="center" vertical="center" wrapText="1"/>
    </xf>
    <xf numFmtId="0" fontId="10" fillId="5" borderId="2" xfId="192" applyFont="1" applyFill="1" applyBorder="1" applyAlignment="1">
      <alignment horizontal="center" vertical="center" wrapText="1"/>
    </xf>
    <xf numFmtId="0" fontId="10" fillId="5" borderId="3" xfId="192" applyFont="1" applyFill="1" applyBorder="1" applyAlignment="1">
      <alignment horizontal="center" vertical="center" wrapText="1"/>
    </xf>
    <xf numFmtId="0" fontId="10" fillId="5" borderId="4" xfId="192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0" fillId="4" borderId="5" xfId="200" applyFont="1" applyFill="1" applyBorder="1" applyAlignment="1">
      <alignment horizontal="center" vertical="center" wrapText="1"/>
    </xf>
    <xf numFmtId="0" fontId="11" fillId="17" borderId="7" xfId="0" applyFont="1" applyFill="1" applyBorder="1" applyAlignment="1">
      <alignment horizontal="center" vertical="center" wrapText="1"/>
    </xf>
    <xf numFmtId="0" fontId="10" fillId="4" borderId="12" xfId="20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9" borderId="5" xfId="192" applyFont="1" applyFill="1" applyBorder="1" applyAlignment="1">
      <alignment horizontal="center" vertical="center"/>
    </xf>
    <xf numFmtId="0" fontId="13" fillId="9" borderId="7" xfId="192" applyFont="1" applyFill="1" applyBorder="1" applyAlignment="1">
      <alignment horizontal="center" vertical="center"/>
    </xf>
    <xf numFmtId="0" fontId="26" fillId="17" borderId="4" xfId="189" applyFont="1" applyFill="1" applyBorder="1" applyAlignment="1">
      <alignment horizontal="center" vertical="center" wrapText="1"/>
    </xf>
    <xf numFmtId="0" fontId="12" fillId="17" borderId="4" xfId="202" applyFont="1" applyFill="1" applyBorder="1" applyAlignment="1">
      <alignment horizontal="center" vertical="center" wrapText="1"/>
    </xf>
    <xf numFmtId="0" fontId="13" fillId="7" borderId="5" xfId="202" applyFont="1" applyFill="1" applyBorder="1" applyAlignment="1">
      <alignment horizontal="center" vertical="center"/>
    </xf>
    <xf numFmtId="0" fontId="13" fillId="7" borderId="7" xfId="202" applyFont="1" applyFill="1" applyBorder="1" applyAlignment="1">
      <alignment horizontal="center" vertical="center"/>
    </xf>
    <xf numFmtId="0" fontId="13" fillId="7" borderId="6" xfId="202" applyFont="1" applyFill="1" applyBorder="1" applyAlignment="1">
      <alignment horizontal="center" vertical="center"/>
    </xf>
    <xf numFmtId="0" fontId="9" fillId="0" borderId="0" xfId="202" applyFont="1" applyAlignment="1">
      <alignment horizontal="center" wrapText="1"/>
    </xf>
    <xf numFmtId="0" fontId="26" fillId="7" borderId="1" xfId="203" applyFont="1" applyFill="1" applyBorder="1" applyAlignment="1">
      <alignment horizontal="center" vertical="center" wrapText="1"/>
    </xf>
    <xf numFmtId="0" fontId="26" fillId="7" borderId="5" xfId="203" applyFont="1" applyFill="1" applyBorder="1" applyAlignment="1">
      <alignment horizontal="center" vertical="center" wrapText="1"/>
    </xf>
    <xf numFmtId="0" fontId="26" fillId="7" borderId="7" xfId="203" applyFont="1" applyFill="1" applyBorder="1" applyAlignment="1">
      <alignment horizontal="center" vertical="center" wrapText="1"/>
    </xf>
    <xf numFmtId="0" fontId="26" fillId="7" borderId="6" xfId="203" applyFont="1" applyFill="1" applyBorder="1" applyAlignment="1">
      <alignment horizontal="center" vertical="center" wrapText="1"/>
    </xf>
    <xf numFmtId="0" fontId="10" fillId="7" borderId="5" xfId="203" applyFont="1" applyFill="1" applyBorder="1" applyAlignment="1">
      <alignment horizontal="center" vertical="center" wrapText="1"/>
    </xf>
    <xf numFmtId="0" fontId="38" fillId="7" borderId="7" xfId="203" applyFont="1" applyFill="1" applyBorder="1" applyAlignment="1">
      <alignment horizontal="center" vertical="center" wrapText="1"/>
    </xf>
    <xf numFmtId="0" fontId="10" fillId="7" borderId="2" xfId="203" applyFont="1" applyFill="1" applyBorder="1" applyAlignment="1">
      <alignment horizontal="center" vertical="center" wrapText="1"/>
    </xf>
    <xf numFmtId="0" fontId="12" fillId="7" borderId="4" xfId="203" applyFont="1" applyFill="1" applyBorder="1" applyAlignment="1">
      <alignment horizontal="center" vertical="center" wrapText="1"/>
    </xf>
    <xf numFmtId="0" fontId="10" fillId="7" borderId="3" xfId="203" applyFont="1" applyFill="1" applyBorder="1" applyAlignment="1">
      <alignment horizontal="center" vertical="center" wrapText="1"/>
    </xf>
    <xf numFmtId="0" fontId="10" fillId="17" borderId="10" xfId="203" applyFont="1" applyFill="1" applyBorder="1" applyAlignment="1">
      <alignment horizontal="center" vertical="center" wrapText="1"/>
    </xf>
    <xf numFmtId="0" fontId="1" fillId="0" borderId="12" xfId="202" applyBorder="1" applyAlignment="1">
      <alignment horizontal="center" vertical="center" wrapText="1"/>
    </xf>
    <xf numFmtId="0" fontId="1" fillId="0" borderId="8" xfId="202" applyBorder="1" applyAlignment="1">
      <alignment horizontal="center" vertical="center" wrapText="1"/>
    </xf>
    <xf numFmtId="0" fontId="10" fillId="8" borderId="10" xfId="203" applyFont="1" applyFill="1" applyBorder="1" applyAlignment="1">
      <alignment horizontal="center" vertical="center" wrapText="1"/>
    </xf>
    <xf numFmtId="0" fontId="10" fillId="8" borderId="15" xfId="203" applyFont="1" applyFill="1" applyBorder="1" applyAlignment="1">
      <alignment horizontal="center" vertical="center" wrapText="1"/>
    </xf>
    <xf numFmtId="0" fontId="10" fillId="8" borderId="14" xfId="203" applyFont="1" applyFill="1" applyBorder="1" applyAlignment="1">
      <alignment horizontal="center" vertical="center" wrapText="1"/>
    </xf>
    <xf numFmtId="0" fontId="26" fillId="17" borderId="5" xfId="189" applyFont="1" applyFill="1" applyBorder="1" applyAlignment="1">
      <alignment horizontal="center" vertical="center" wrapText="1"/>
    </xf>
    <xf numFmtId="0" fontId="12" fillId="17" borderId="7" xfId="20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6" fillId="3" borderId="0" xfId="20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2" fillId="5" borderId="1" xfId="201" applyFont="1" applyFill="1" applyBorder="1" applyAlignment="1">
      <alignment horizontal="center" vertical="center" wrapText="1"/>
    </xf>
    <xf numFmtId="0" fontId="10" fillId="5" borderId="1" xfId="201" applyFont="1" applyFill="1" applyBorder="1" applyAlignment="1">
      <alignment horizontal="center" vertical="center" wrapText="1"/>
    </xf>
    <xf numFmtId="165" fontId="10" fillId="5" borderId="1" xfId="201" applyNumberFormat="1" applyFont="1" applyFill="1" applyBorder="1" applyAlignment="1">
      <alignment horizontal="center" vertical="center" wrapText="1"/>
    </xf>
    <xf numFmtId="165" fontId="11" fillId="0" borderId="1" xfId="201" applyNumberFormat="1" applyFont="1" applyBorder="1" applyAlignment="1">
      <alignment horizontal="center" vertical="center" wrapText="1"/>
    </xf>
    <xf numFmtId="165" fontId="10" fillId="5" borderId="5" xfId="201" applyNumberFormat="1" applyFont="1" applyFill="1" applyBorder="1" applyAlignment="1">
      <alignment horizontal="center" vertical="center" wrapText="1"/>
    </xf>
    <xf numFmtId="165" fontId="10" fillId="5" borderId="7" xfId="201" applyNumberFormat="1" applyFont="1" applyFill="1" applyBorder="1" applyAlignment="1">
      <alignment horizontal="center" vertical="center" wrapText="1"/>
    </xf>
    <xf numFmtId="165" fontId="10" fillId="5" borderId="6" xfId="20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0" borderId="0" xfId="206" applyFont="1" applyAlignment="1">
      <alignment horizontal="center"/>
    </xf>
    <xf numFmtId="0" fontId="26" fillId="7" borderId="5" xfId="206" applyFont="1" applyFill="1" applyBorder="1" applyAlignment="1">
      <alignment horizontal="center" vertical="center" wrapText="1"/>
    </xf>
    <xf numFmtId="0" fontId="26" fillId="7" borderId="7" xfId="206" applyFont="1" applyFill="1" applyBorder="1" applyAlignment="1">
      <alignment horizontal="center" vertical="center" wrapText="1"/>
    </xf>
    <xf numFmtId="0" fontId="11" fillId="7" borderId="6" xfId="206" applyFont="1" applyFill="1" applyBorder="1" applyAlignment="1">
      <alignment horizontal="center" vertical="center" wrapText="1"/>
    </xf>
    <xf numFmtId="0" fontId="26" fillId="7" borderId="6" xfId="206" applyFont="1" applyFill="1" applyBorder="1" applyAlignment="1">
      <alignment horizontal="center" vertical="center" wrapText="1"/>
    </xf>
    <xf numFmtId="0" fontId="38" fillId="7" borderId="2" xfId="206" applyFont="1" applyFill="1" applyBorder="1" applyAlignment="1">
      <alignment horizontal="center" vertical="center" wrapText="1"/>
    </xf>
    <xf numFmtId="0" fontId="38" fillId="7" borderId="4" xfId="206" applyFont="1" applyFill="1" applyBorder="1" applyAlignment="1">
      <alignment horizontal="center" vertical="center" wrapText="1"/>
    </xf>
    <xf numFmtId="0" fontId="38" fillId="7" borderId="10" xfId="206" applyFont="1" applyFill="1" applyBorder="1" applyAlignment="1">
      <alignment horizontal="center" vertical="center" wrapText="1"/>
    </xf>
    <xf numFmtId="0" fontId="38" fillId="7" borderId="12" xfId="206" applyFont="1" applyFill="1" applyBorder="1" applyAlignment="1">
      <alignment horizontal="center" vertical="center" wrapText="1"/>
    </xf>
    <xf numFmtId="0" fontId="15" fillId="7" borderId="12" xfId="206" applyFont="1" applyFill="1" applyBorder="1" applyAlignment="1">
      <alignment horizontal="center" vertical="center" wrapText="1"/>
    </xf>
    <xf numFmtId="0" fontId="27" fillId="7" borderId="2" xfId="206" applyFont="1" applyFill="1" applyBorder="1" applyAlignment="1">
      <alignment horizontal="center" vertical="center" wrapText="1"/>
    </xf>
    <xf numFmtId="0" fontId="27" fillId="7" borderId="3" xfId="206" applyFont="1" applyFill="1" applyBorder="1" applyAlignment="1">
      <alignment horizontal="center" vertical="center" wrapText="1"/>
    </xf>
    <xf numFmtId="0" fontId="15" fillId="7" borderId="4" xfId="206" applyFont="1" applyFill="1" applyBorder="1" applyAlignment="1">
      <alignment horizontal="center" vertical="center" wrapText="1"/>
    </xf>
    <xf numFmtId="0" fontId="15" fillId="7" borderId="3" xfId="206" applyFont="1" applyFill="1" applyBorder="1" applyAlignment="1">
      <alignment horizontal="center" vertical="center" wrapText="1"/>
    </xf>
    <xf numFmtId="0" fontId="26" fillId="7" borderId="2" xfId="206" applyFont="1" applyFill="1" applyBorder="1" applyAlignment="1">
      <alignment horizontal="center" vertical="center" wrapText="1"/>
    </xf>
    <xf numFmtId="0" fontId="11" fillId="7" borderId="4" xfId="206" applyFont="1" applyFill="1" applyBorder="1" applyAlignment="1">
      <alignment horizontal="center" vertical="center" wrapText="1"/>
    </xf>
    <xf numFmtId="0" fontId="1" fillId="0" borderId="3" xfId="206" applyBorder="1" applyAlignment="1">
      <alignment horizontal="center" vertical="center" wrapText="1"/>
    </xf>
    <xf numFmtId="0" fontId="1" fillId="0" borderId="4" xfId="206" applyBorder="1" applyAlignment="1">
      <alignment horizontal="center" vertical="center" wrapText="1"/>
    </xf>
    <xf numFmtId="0" fontId="27" fillId="12" borderId="2" xfId="206" applyFont="1" applyFill="1" applyBorder="1" applyAlignment="1">
      <alignment horizontal="center" vertical="center" wrapText="1"/>
    </xf>
    <xf numFmtId="0" fontId="35" fillId="12" borderId="3" xfId="206" applyFont="1" applyFill="1" applyBorder="1" applyAlignment="1">
      <alignment horizontal="center" vertical="center" wrapText="1"/>
    </xf>
    <xf numFmtId="0" fontId="13" fillId="7" borderId="5" xfId="206" applyFont="1" applyFill="1" applyBorder="1" applyAlignment="1">
      <alignment horizontal="center" vertical="center"/>
    </xf>
    <xf numFmtId="0" fontId="13" fillId="7" borderId="7" xfId="206" applyFont="1" applyFill="1" applyBorder="1" applyAlignment="1">
      <alignment horizontal="center" vertical="center"/>
    </xf>
    <xf numFmtId="0" fontId="13" fillId="7" borderId="6" xfId="206" applyFont="1" applyFill="1" applyBorder="1" applyAlignment="1">
      <alignment horizontal="center" vertical="center"/>
    </xf>
    <xf numFmtId="0" fontId="26" fillId="7" borderId="3" xfId="206" applyFont="1" applyFill="1" applyBorder="1" applyAlignment="1">
      <alignment horizontal="center" vertical="center" wrapText="1"/>
    </xf>
    <xf numFmtId="0" fontId="26" fillId="7" borderId="4" xfId="206" applyFont="1" applyFill="1" applyBorder="1" applyAlignment="1">
      <alignment horizontal="center" vertical="center" wrapText="1"/>
    </xf>
    <xf numFmtId="0" fontId="11" fillId="7" borderId="3" xfId="206" applyFont="1" applyFill="1" applyBorder="1" applyAlignment="1">
      <alignment horizontal="center" vertical="center" wrapText="1"/>
    </xf>
    <xf numFmtId="0" fontId="26" fillId="12" borderId="2" xfId="206" applyFont="1" applyFill="1" applyBorder="1" applyAlignment="1">
      <alignment horizontal="center" vertical="top" wrapText="1"/>
    </xf>
    <xf numFmtId="0" fontId="26" fillId="12" borderId="3" xfId="206" applyFont="1" applyFill="1" applyBorder="1" applyAlignment="1">
      <alignment horizontal="center" vertical="top" wrapText="1"/>
    </xf>
    <xf numFmtId="0" fontId="26" fillId="12" borderId="4" xfId="206" applyFont="1" applyFill="1" applyBorder="1" applyAlignment="1">
      <alignment horizontal="center" vertical="top" wrapText="1"/>
    </xf>
    <xf numFmtId="0" fontId="26" fillId="12" borderId="2" xfId="206" applyFont="1" applyFill="1" applyBorder="1" applyAlignment="1">
      <alignment horizontal="center" vertical="center" wrapText="1"/>
    </xf>
    <xf numFmtId="0" fontId="26" fillId="12" borderId="3" xfId="206" applyFont="1" applyFill="1" applyBorder="1" applyAlignment="1">
      <alignment horizontal="center" vertical="center" wrapText="1"/>
    </xf>
    <xf numFmtId="0" fontId="12" fillId="12" borderId="5" xfId="206" applyFont="1" applyFill="1" applyBorder="1" applyAlignment="1">
      <alignment horizontal="center" vertical="center" wrapText="1"/>
    </xf>
    <xf numFmtId="0" fontId="13" fillId="12" borderId="6" xfId="206" applyFont="1" applyFill="1" applyBorder="1" applyAlignment="1">
      <alignment horizontal="center" wrapText="1"/>
    </xf>
    <xf numFmtId="0" fontId="26" fillId="7" borderId="10" xfId="206" applyFont="1" applyFill="1" applyBorder="1" applyAlignment="1">
      <alignment horizontal="center" vertical="center" wrapText="1"/>
    </xf>
    <xf numFmtId="0" fontId="26" fillId="7" borderId="12" xfId="206" applyFont="1" applyFill="1" applyBorder="1" applyAlignment="1">
      <alignment horizontal="center" vertical="center" wrapText="1"/>
    </xf>
    <xf numFmtId="0" fontId="1" fillId="7" borderId="8" xfId="206" applyFill="1" applyBorder="1" applyAlignment="1">
      <alignment horizontal="center" vertical="center" wrapText="1"/>
    </xf>
    <xf numFmtId="0" fontId="10" fillId="5" borderId="6" xfId="192" applyFont="1" applyFill="1" applyBorder="1" applyAlignment="1">
      <alignment horizontal="center" vertical="center" wrapText="1"/>
    </xf>
  </cellXfs>
  <cellStyles count="208">
    <cellStyle name="Excel Built-in Normal" xfId="1"/>
    <cellStyle name="Excel Built-in Normal 1" xfId="2"/>
    <cellStyle name="Excel Built-in Normal 1 2" xfId="27"/>
    <cellStyle name="Excel Built-in Normal 1 3" xfId="88"/>
    <cellStyle name="Excel Built-in Normal 2" xfId="3"/>
    <cellStyle name="Excel Built-in Normal 2 2" xfId="28"/>
    <cellStyle name="Excel Built-in Normal 2 3" xfId="87"/>
    <cellStyle name="Excel Built-in Normal 3" xfId="26"/>
    <cellStyle name="Excel Built-in Normal 4" xfId="89"/>
    <cellStyle name="Обычный" xfId="0" builtinId="0"/>
    <cellStyle name="Обычный 10" xfId="25"/>
    <cellStyle name="Обычный 10 2" xfId="179"/>
    <cellStyle name="Обычный 11" xfId="112"/>
    <cellStyle name="Обычный 12" xfId="97"/>
    <cellStyle name="Обычный 13" xfId="155"/>
    <cellStyle name="Обычный 14" xfId="202"/>
    <cellStyle name="Обычный 2" xfId="4"/>
    <cellStyle name="Обычный 2 2" xfId="29"/>
    <cellStyle name="Обычный 2 3" xfId="70"/>
    <cellStyle name="Обычный 2 4" xfId="86"/>
    <cellStyle name="Обычный 2 5" xfId="113"/>
    <cellStyle name="Обычный 2 6" xfId="134"/>
    <cellStyle name="Обычный 2 7" xfId="133"/>
    <cellStyle name="Обычный 2 8" xfId="156"/>
    <cellStyle name="Обычный 3" xfId="5"/>
    <cellStyle name="Обычный 3 2" xfId="30"/>
    <cellStyle name="Обычный 3 3" xfId="85"/>
    <cellStyle name="Обычный 3 4" xfId="132"/>
    <cellStyle name="Обычный 4" xfId="6"/>
    <cellStyle name="Обычный 4 10" xfId="137"/>
    <cellStyle name="Обычный 4 11" xfId="157"/>
    <cellStyle name="Обычный 4 11 2" xfId="201"/>
    <cellStyle name="Обычный 4 12" xfId="174"/>
    <cellStyle name="Обычный 4 12 2" xfId="192"/>
    <cellStyle name="Обычный 4 13" xfId="203"/>
    <cellStyle name="Обычный 4 14" xfId="206"/>
    <cellStyle name="Обычный 4 2" xfId="7"/>
    <cellStyle name="Обычный 4 2 10" xfId="175"/>
    <cellStyle name="Обычный 4 2 10 2" xfId="200"/>
    <cellStyle name="Обычный 4 2 11" xfId="189"/>
    <cellStyle name="Обычный 4 2 2" xfId="8"/>
    <cellStyle name="Обычный 4 2 2 2" xfId="33"/>
    <cellStyle name="Обычный 4 2 2 2 2" xfId="178"/>
    <cellStyle name="Обычный 4 2 2 2 2 2" xfId="207"/>
    <cellStyle name="Обычный 4 2 2 2 3" xfId="194"/>
    <cellStyle name="Обычный 4 2 2 3" xfId="66"/>
    <cellStyle name="Обычный 4 2 2 3 2" xfId="183"/>
    <cellStyle name="Обычный 4 2 2 3 3" xfId="196"/>
    <cellStyle name="Обычный 4 2 2 4" xfId="82"/>
    <cellStyle name="Обычный 4 2 2 5" xfId="109"/>
    <cellStyle name="Обычный 4 2 2 5 2" xfId="185"/>
    <cellStyle name="Обычный 4 2 2 6" xfId="128"/>
    <cellStyle name="Обычный 4 2 2 6 2" xfId="181"/>
    <cellStyle name="Обычный 4 2 2 6 2 2" xfId="199"/>
    <cellStyle name="Обычный 4 2 2 6 3" xfId="198"/>
    <cellStyle name="Обычный 4 2 2 7" xfId="135"/>
    <cellStyle name="Обычный 4 2 2 8" xfId="159"/>
    <cellStyle name="Обычный 4 2 3" xfId="38"/>
    <cellStyle name="Обычный 4 2 4" xfId="67"/>
    <cellStyle name="Обычный 4 2 5" xfId="83"/>
    <cellStyle name="Обычный 4 2 6" xfId="110"/>
    <cellStyle name="Обычный 4 2 7" xfId="129"/>
    <cellStyle name="Обычный 4 2 8" xfId="117"/>
    <cellStyle name="Обычный 4 2 9" xfId="158"/>
    <cellStyle name="Обычный 4 3" xfId="9"/>
    <cellStyle name="Обычный 4 3 10" xfId="176"/>
    <cellStyle name="Обычный 4 3 10 2" xfId="191"/>
    <cellStyle name="Обычный 4 3 11" xfId="190"/>
    <cellStyle name="Обычный 4 3 2" xfId="10"/>
    <cellStyle name="Обычный 4 3 2 2" xfId="34"/>
    <cellStyle name="Обычный 4 3 2 2 2" xfId="177"/>
    <cellStyle name="Обычный 4 3 2 2 2 2" xfId="204"/>
    <cellStyle name="Обычный 4 3 2 2 3" xfId="193"/>
    <cellStyle name="Обычный 4 3 2 3" xfId="64"/>
    <cellStyle name="Обычный 4 3 2 3 2" xfId="182"/>
    <cellStyle name="Обычный 4 3 2 3 3" xfId="195"/>
    <cellStyle name="Обычный 4 3 2 4" xfId="80"/>
    <cellStyle name="Обычный 4 3 2 5" xfId="107"/>
    <cellStyle name="Обычный 4 3 2 5 2" xfId="184"/>
    <cellStyle name="Обычный 4 3 2 6" xfId="126"/>
    <cellStyle name="Обычный 4 3 2 6 2" xfId="180"/>
    <cellStyle name="Обычный 4 3 2 6 2 2" xfId="205"/>
    <cellStyle name="Обычный 4 3 2 6 3" xfId="197"/>
    <cellStyle name="Обычный 4 3 2 7" xfId="139"/>
    <cellStyle name="Обычный 4 3 2 8" xfId="161"/>
    <cellStyle name="Обычный 4 3 3" xfId="32"/>
    <cellStyle name="Обычный 4 3 4" xfId="65"/>
    <cellStyle name="Обычный 4 3 5" xfId="81"/>
    <cellStyle name="Обычный 4 3 6" xfId="108"/>
    <cellStyle name="Обычный 4 3 7" xfId="127"/>
    <cellStyle name="Обычный 4 3 8" xfId="130"/>
    <cellStyle name="Обычный 4 3 8 2" xfId="188"/>
    <cellStyle name="Обычный 4 3 9" xfId="160"/>
    <cellStyle name="Обычный 4 3 9 2" xfId="187"/>
    <cellStyle name="Обычный 4 4" xfId="11"/>
    <cellStyle name="Обычный 4 4 2" xfId="36"/>
    <cellStyle name="Обычный 4 4 3" xfId="63"/>
    <cellStyle name="Обычный 4 4 4" xfId="79"/>
    <cellStyle name="Обычный 4 4 5" xfId="106"/>
    <cellStyle name="Обычный 4 4 6" xfId="125"/>
    <cellStyle name="Обычный 4 4 7" xfId="140"/>
    <cellStyle name="Обычный 4 4 8" xfId="162"/>
    <cellStyle name="Обычный 4 5" xfId="31"/>
    <cellStyle name="Обычный 4 6" xfId="75"/>
    <cellStyle name="Обычный 4 7" xfId="84"/>
    <cellStyle name="Обычный 4 8" xfId="111"/>
    <cellStyle name="Обычный 4 9" xfId="131"/>
    <cellStyle name="Обычный 5" xfId="12"/>
    <cellStyle name="Обычный 5 2" xfId="13"/>
    <cellStyle name="Обычный 5 2 2" xfId="39"/>
    <cellStyle name="Обычный 5 2 3" xfId="61"/>
    <cellStyle name="Обычный 5 2 4" xfId="77"/>
    <cellStyle name="Обычный 5 2 5" xfId="104"/>
    <cellStyle name="Обычный 5 2 6" xfId="123"/>
    <cellStyle name="Обычный 5 2 7" xfId="142"/>
    <cellStyle name="Обычный 5 2 8" xfId="164"/>
    <cellStyle name="Обычный 5 3" xfId="35"/>
    <cellStyle name="Обычный 5 4" xfId="62"/>
    <cellStyle name="Обычный 5 5" xfId="78"/>
    <cellStyle name="Обычный 5 6" xfId="105"/>
    <cellStyle name="Обычный 5 7" xfId="124"/>
    <cellStyle name="Обычный 5 8" xfId="141"/>
    <cellStyle name="Обычный 5 9" xfId="163"/>
    <cellStyle name="Обычный 6" xfId="14"/>
    <cellStyle name="Обычный 6 2" xfId="15"/>
    <cellStyle name="Обычный 6 2 2" xfId="41"/>
    <cellStyle name="Обычный 6 2 3" xfId="59"/>
    <cellStyle name="Обычный 6 2 4" xfId="73"/>
    <cellStyle name="Обычный 6 2 5" xfId="102"/>
    <cellStyle name="Обычный 6 2 6" xfId="121"/>
    <cellStyle name="Обычный 6 2 7" xfId="144"/>
    <cellStyle name="Обычный 6 2 8" xfId="166"/>
    <cellStyle name="Обычный 6 3" xfId="40"/>
    <cellStyle name="Обычный 6 4" xfId="60"/>
    <cellStyle name="Обычный 6 5" xfId="72"/>
    <cellStyle name="Обычный 6 6" xfId="103"/>
    <cellStyle name="Обычный 6 7" xfId="122"/>
    <cellStyle name="Обычный 6 8" xfId="143"/>
    <cellStyle name="Обычный 6 9" xfId="165"/>
    <cellStyle name="Обычный 7" xfId="16"/>
    <cellStyle name="Обычный 7 2" xfId="43"/>
    <cellStyle name="Обычный 7 3" xfId="58"/>
    <cellStyle name="Обычный 7 4" xfId="56"/>
    <cellStyle name="Обычный 7 5" xfId="101"/>
    <cellStyle name="Обычный 7 6" xfId="120"/>
    <cellStyle name="Обычный 7 7" xfId="145"/>
    <cellStyle name="Обычный 7 8" xfId="167"/>
    <cellStyle name="Обычный 8" xfId="17"/>
    <cellStyle name="Обычный 8 2" xfId="44"/>
    <cellStyle name="Обычный 8 3" xfId="57"/>
    <cellStyle name="Обычный 8 4" xfId="51"/>
    <cellStyle name="Обычный 8 5" xfId="100"/>
    <cellStyle name="Обычный 8 6" xfId="119"/>
    <cellStyle name="Обычный 8 7" xfId="146"/>
    <cellStyle name="Обычный 8 8" xfId="168"/>
    <cellStyle name="Обычный 9" xfId="24"/>
    <cellStyle name="Обычный 9 2" xfId="50"/>
    <cellStyle name="Обычный 9 3" xfId="99"/>
    <cellStyle name="Обычный 9 4" xfId="186"/>
    <cellStyle name="Процентный 2" xfId="18"/>
    <cellStyle name="Процентный 2 2" xfId="19"/>
    <cellStyle name="Процентный 2 2 2" xfId="47"/>
    <cellStyle name="Процентный 2 2 3" xfId="69"/>
    <cellStyle name="Процентный 2 2 4" xfId="148"/>
    <cellStyle name="Процентный 2 3" xfId="46"/>
    <cellStyle name="Процентный 2 4" xfId="55"/>
    <cellStyle name="Процентный 2 5" xfId="68"/>
    <cellStyle name="Процентный 2 6" xfId="98"/>
    <cellStyle name="Процентный 2 7" xfId="114"/>
    <cellStyle name="Процентный 2 8" xfId="147"/>
    <cellStyle name="Процентный 2 9" xfId="169"/>
    <cellStyle name="Процентный 3" xfId="20"/>
    <cellStyle name="Процентный 3 2" xfId="48"/>
    <cellStyle name="Процентный 3 3" xfId="53"/>
    <cellStyle name="Процентный 3 4" xfId="71"/>
    <cellStyle name="Процентный 3 5" xfId="96"/>
    <cellStyle name="Процентный 3 6" xfId="116"/>
    <cellStyle name="Процентный 3 7" xfId="149"/>
    <cellStyle name="Процентный 3 8" xfId="170"/>
    <cellStyle name="Финансовый 2" xfId="21"/>
    <cellStyle name="Финансовый 2 2" xfId="45"/>
    <cellStyle name="Финансовый 2 3" xfId="54"/>
    <cellStyle name="Финансовый 2 4" xfId="90"/>
    <cellStyle name="Финансовый 2 5" xfId="95"/>
    <cellStyle name="Финансовый 2 6" xfId="118"/>
    <cellStyle name="Финансовый 2 7" xfId="151"/>
    <cellStyle name="Финансовый 2 8" xfId="171"/>
    <cellStyle name="Финансовый 3" xfId="22"/>
    <cellStyle name="Финансовый 3 2" xfId="23"/>
    <cellStyle name="Финансовый 3 2 10" xfId="150"/>
    <cellStyle name="Финансовый 3 2 11" xfId="154"/>
    <cellStyle name="Финансовый 3 2 12" xfId="173"/>
    <cellStyle name="Финансовый 3 2 2" xfId="37"/>
    <cellStyle name="Финансовый 3 2 3" xfId="49"/>
    <cellStyle name="Финансовый 3 2 4" xfId="74"/>
    <cellStyle name="Финансовый 3 2 5" xfId="52"/>
    <cellStyle name="Финансовый 3 2 6" xfId="92"/>
    <cellStyle name="Финансовый 3 2 7" xfId="93"/>
    <cellStyle name="Финансовый 3 2 8" xfId="136"/>
    <cellStyle name="Финансовый 3 2 9" xfId="115"/>
    <cellStyle name="Финансовый 3 3" xfId="42"/>
    <cellStyle name="Финансовый 3 4" xfId="76"/>
    <cellStyle name="Финансовый 3 5" xfId="91"/>
    <cellStyle name="Финансовый 3 6" xfId="94"/>
    <cellStyle name="Финансовый 3 7" xfId="138"/>
    <cellStyle name="Финансовый 3 8" xfId="152"/>
    <cellStyle name="Финансовый 3 9" xfId="172"/>
    <cellStyle name="Финансовый 4" xfId="1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33"/>
      <color rgb="FFFF0000"/>
      <color rgb="FF009900"/>
      <color rgb="FF00CC66"/>
      <color rgb="FF3399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Z36"/>
  <sheetViews>
    <sheetView zoomScale="110" zoomScaleNormal="110" workbookViewId="0">
      <selection activeCell="F26" sqref="F26"/>
    </sheetView>
  </sheetViews>
  <sheetFormatPr defaultColWidth="9.140625" defaultRowHeight="15"/>
  <cols>
    <col min="1" max="16384" width="9.140625" style="59"/>
  </cols>
  <sheetData>
    <row r="3" spans="2:26" ht="18.75">
      <c r="B3" s="57" t="s">
        <v>81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2:26" ht="15.7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2:26" ht="15.75">
      <c r="B5" s="58" t="s">
        <v>82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2:26" ht="15.7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2:26" ht="15.75">
      <c r="B7" s="58" t="s">
        <v>83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2:26" ht="15.75">
      <c r="B8" s="58" t="s">
        <v>84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2:26" ht="15.75">
      <c r="B9" s="58" t="s">
        <v>85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2:26" ht="15.75">
      <c r="B10" s="58" t="s">
        <v>86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2:26" ht="15.75">
      <c r="B11" s="58" t="s">
        <v>87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2:26" ht="15.75">
      <c r="B12" s="58" t="s">
        <v>88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2:26" ht="15.75">
      <c r="B13" s="58" t="s">
        <v>89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2:26" ht="15.75">
      <c r="B14" s="58" t="s">
        <v>90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2:26" ht="15.75">
      <c r="B15" s="58" t="s">
        <v>91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2:26" ht="15.75">
      <c r="B16" s="58" t="s">
        <v>92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2:26" ht="15.75">
      <c r="B17" s="58" t="s">
        <v>93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2:26" ht="15.75">
      <c r="B18" s="58" t="s">
        <v>100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2:26" ht="15.75">
      <c r="B19" s="58" t="s">
        <v>94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2:26" ht="15.75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2:26" ht="15.75">
      <c r="B21" s="60" t="s">
        <v>95</v>
      </c>
      <c r="C21" s="60"/>
      <c r="D21" s="61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2:26" ht="15.75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2:26" ht="15.75">
      <c r="B23" s="62" t="s">
        <v>96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6" ht="15.75">
      <c r="B24" s="62" t="s">
        <v>101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6" ht="15.75">
      <c r="B25" s="62" t="s">
        <v>97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6" ht="15.75">
      <c r="B26" s="62" t="s">
        <v>98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6" ht="15.75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6" ht="15.75">
      <c r="B28" s="62" t="s">
        <v>99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6" ht="15.75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6" ht="15.75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6" ht="15.75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6" ht="15.75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ht="15.75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ht="15.75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ht="15.75">
      <c r="T35" s="60"/>
    </row>
    <row r="36" spans="2:23" ht="15.75">
      <c r="T36" s="60"/>
    </row>
  </sheetData>
  <pageMargins left="0.7" right="0.7" top="0.75" bottom="0.75" header="0.3" footer="0.3"/>
  <pageSetup paperSize="9" orientation="portrait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Z12"/>
  <sheetViews>
    <sheetView topLeftCell="A4" zoomScale="90" zoomScaleNormal="90" workbookViewId="0">
      <selection activeCell="C9" sqref="C9:C16"/>
    </sheetView>
  </sheetViews>
  <sheetFormatPr defaultColWidth="8.85546875" defaultRowHeight="15"/>
  <cols>
    <col min="1" max="1" width="9.140625" style="1" customWidth="1"/>
    <col min="2" max="2" width="20.7109375" style="1" customWidth="1"/>
    <col min="3" max="3" width="33.85546875" style="1" customWidth="1"/>
    <col min="4" max="5" width="17.42578125" style="2" customWidth="1"/>
    <col min="6" max="6" width="6.7109375" style="28" customWidth="1"/>
    <col min="7" max="7" width="7.85546875" style="28" customWidth="1"/>
    <col min="8" max="11" width="6.7109375" style="28" customWidth="1"/>
    <col min="12" max="12" width="9.140625" style="1" customWidth="1"/>
    <col min="13" max="13" width="7.85546875" style="1" customWidth="1"/>
    <col min="14" max="14" width="7.7109375" style="1" customWidth="1"/>
    <col min="15" max="15" width="8.5703125" style="1" customWidth="1"/>
    <col min="16" max="16" width="7.7109375" style="1" customWidth="1"/>
    <col min="17" max="17" width="7" style="1" customWidth="1"/>
    <col min="18" max="18" width="7.5703125" style="1" customWidth="1"/>
    <col min="19" max="19" width="8" style="1" customWidth="1"/>
    <col min="20" max="20" width="10" style="1" customWidth="1"/>
    <col min="21" max="21" width="10.140625" style="1" customWidth="1"/>
    <col min="22" max="22" width="16.28515625" style="1" customWidth="1"/>
    <col min="23" max="24" width="12.7109375" style="1" customWidth="1"/>
    <col min="25" max="25" width="9.140625" style="1" customWidth="1"/>
    <col min="26" max="26" width="46.140625" style="1" customWidth="1"/>
    <col min="27" max="16384" width="8.85546875" style="1"/>
  </cols>
  <sheetData>
    <row r="1" spans="1:26" ht="15.7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9"/>
      <c r="Y1" s="3"/>
    </row>
    <row r="2" spans="1:26" ht="15.75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9"/>
      <c r="Y2" s="3"/>
    </row>
    <row r="3" spans="1:26" ht="15.75">
      <c r="A3" s="203" t="s">
        <v>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9"/>
      <c r="Y3" s="3"/>
    </row>
    <row r="4" spans="1:26" ht="15.75">
      <c r="A4" s="3"/>
      <c r="B4" s="3"/>
      <c r="C4" s="3"/>
      <c r="D4" s="32"/>
      <c r="E4" s="3"/>
      <c r="F4" s="27"/>
      <c r="G4" s="27"/>
      <c r="H4" s="27"/>
      <c r="I4" s="27"/>
      <c r="J4" s="27"/>
      <c r="K4" s="2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29"/>
      <c r="Y4" s="3"/>
    </row>
    <row r="5" spans="1:26" ht="61.15" customHeight="1">
      <c r="A5" s="204" t="s">
        <v>3</v>
      </c>
      <c r="B5" s="204" t="s">
        <v>4</v>
      </c>
      <c r="C5" s="205" t="s">
        <v>5</v>
      </c>
      <c r="D5" s="46" t="s">
        <v>68</v>
      </c>
      <c r="E5" s="206" t="s">
        <v>6</v>
      </c>
      <c r="F5" s="207" t="s">
        <v>7</v>
      </c>
      <c r="G5" s="208"/>
      <c r="H5" s="208"/>
      <c r="I5" s="207" t="s">
        <v>8</v>
      </c>
      <c r="J5" s="208"/>
      <c r="K5" s="208"/>
      <c r="L5" s="209" t="s">
        <v>9</v>
      </c>
      <c r="M5" s="209"/>
      <c r="N5" s="209"/>
      <c r="O5" s="209" t="s">
        <v>10</v>
      </c>
      <c r="P5" s="209"/>
      <c r="Q5" s="209"/>
      <c r="R5" s="209"/>
      <c r="S5" s="209"/>
      <c r="T5" s="209"/>
      <c r="U5" s="209" t="s">
        <v>11</v>
      </c>
      <c r="V5" s="209"/>
      <c r="W5" s="210" t="s">
        <v>12</v>
      </c>
      <c r="X5" s="30" t="s">
        <v>67</v>
      </c>
      <c r="Y5" s="211" t="s">
        <v>13</v>
      </c>
      <c r="Z5" s="213" t="s">
        <v>14</v>
      </c>
    </row>
    <row r="6" spans="1:26" ht="21.6" customHeight="1">
      <c r="A6" s="204"/>
      <c r="B6" s="204"/>
      <c r="C6" s="205"/>
      <c r="D6" s="41"/>
      <c r="E6" s="206"/>
      <c r="F6" s="207" t="s">
        <v>15</v>
      </c>
      <c r="G6" s="207" t="s">
        <v>16</v>
      </c>
      <c r="H6" s="207" t="s">
        <v>17</v>
      </c>
      <c r="I6" s="207" t="s">
        <v>15</v>
      </c>
      <c r="J6" s="207" t="s">
        <v>16</v>
      </c>
      <c r="K6" s="207" t="s">
        <v>17</v>
      </c>
      <c r="L6" s="44" t="s">
        <v>18</v>
      </c>
      <c r="M6" s="44" t="s">
        <v>19</v>
      </c>
      <c r="N6" s="44" t="s">
        <v>20</v>
      </c>
      <c r="O6" s="4" t="s">
        <v>21</v>
      </c>
      <c r="P6" s="44" t="s">
        <v>22</v>
      </c>
      <c r="Q6" s="44" t="s">
        <v>23</v>
      </c>
      <c r="R6" s="44" t="s">
        <v>24</v>
      </c>
      <c r="S6" s="44" t="s">
        <v>25</v>
      </c>
      <c r="T6" s="44" t="s">
        <v>26</v>
      </c>
      <c r="U6" s="44" t="s">
        <v>27</v>
      </c>
      <c r="V6" s="44" t="s">
        <v>28</v>
      </c>
      <c r="W6" s="210"/>
      <c r="X6" s="54"/>
      <c r="Y6" s="212"/>
      <c r="Z6" s="214"/>
    </row>
    <row r="7" spans="1:26" ht="20.25" customHeight="1">
      <c r="A7" s="204"/>
      <c r="B7" s="204"/>
      <c r="C7" s="205"/>
      <c r="D7" s="42"/>
      <c r="E7" s="206"/>
      <c r="F7" s="208"/>
      <c r="G7" s="208"/>
      <c r="H7" s="208"/>
      <c r="I7" s="208"/>
      <c r="J7" s="208"/>
      <c r="K7" s="208"/>
      <c r="L7" s="45" t="s">
        <v>15</v>
      </c>
      <c r="M7" s="45" t="s">
        <v>16</v>
      </c>
      <c r="N7" s="45" t="s">
        <v>17</v>
      </c>
      <c r="O7" s="45" t="s">
        <v>15</v>
      </c>
      <c r="P7" s="44" t="s">
        <v>29</v>
      </c>
      <c r="Q7" s="44" t="s">
        <v>30</v>
      </c>
      <c r="R7" s="45" t="s">
        <v>31</v>
      </c>
      <c r="S7" s="44" t="s">
        <v>32</v>
      </c>
      <c r="T7" s="44" t="s">
        <v>33</v>
      </c>
      <c r="U7" s="45" t="s">
        <v>34</v>
      </c>
      <c r="V7" s="44" t="s">
        <v>35</v>
      </c>
      <c r="W7" s="210"/>
      <c r="X7" s="31"/>
      <c r="Y7" s="52" t="s">
        <v>36</v>
      </c>
      <c r="Z7" s="215"/>
    </row>
    <row r="8" spans="1:26" s="26" customFormat="1" ht="25.5">
      <c r="A8" s="48">
        <v>36</v>
      </c>
      <c r="B8" s="48" t="s">
        <v>37</v>
      </c>
      <c r="C8" s="50" t="s">
        <v>38</v>
      </c>
      <c r="D8" s="39">
        <v>35</v>
      </c>
      <c r="E8" s="49">
        <v>1</v>
      </c>
      <c r="F8" s="66">
        <v>1</v>
      </c>
      <c r="G8" s="66">
        <v>1</v>
      </c>
      <c r="H8" s="66"/>
      <c r="I8" s="66">
        <v>1</v>
      </c>
      <c r="J8" s="66">
        <v>1</v>
      </c>
      <c r="K8" s="66"/>
      <c r="L8" s="67">
        <v>1</v>
      </c>
      <c r="M8" s="67">
        <v>0.998</v>
      </c>
      <c r="N8" s="67"/>
      <c r="O8" s="63">
        <v>0.61199999999999999</v>
      </c>
      <c r="P8" s="63">
        <v>0.58199999999999996</v>
      </c>
      <c r="Q8" s="63">
        <v>0.54500000000000004</v>
      </c>
      <c r="R8" s="67">
        <v>0.58799999999999997</v>
      </c>
      <c r="S8" s="64">
        <v>0.73</v>
      </c>
      <c r="T8" s="64">
        <v>0.54</v>
      </c>
      <c r="U8" s="64">
        <v>0.53</v>
      </c>
      <c r="V8" s="64">
        <v>0</v>
      </c>
      <c r="W8" s="67">
        <v>1</v>
      </c>
      <c r="X8" s="53">
        <f t="shared" ref="X8" si="0">AVERAGE(L8:W8)</f>
        <v>0.64772727272727271</v>
      </c>
      <c r="Y8" s="24">
        <f t="shared" ref="Y8" si="1">X8*1.5</f>
        <v>0.97159090909090906</v>
      </c>
      <c r="Z8" s="68"/>
    </row>
    <row r="9" spans="1:26" s="5" customFormat="1" ht="28.5" customHeight="1">
      <c r="A9" s="6" t="s">
        <v>39</v>
      </c>
      <c r="B9" s="19" t="s">
        <v>37</v>
      </c>
      <c r="C9" s="19"/>
      <c r="D9" s="40"/>
      <c r="E9" s="6"/>
      <c r="F9" s="51">
        <f>SUM(F8:F8)</f>
        <v>1</v>
      </c>
      <c r="G9" s="51">
        <f>SUM(G8:G8)</f>
        <v>1</v>
      </c>
      <c r="H9" s="51">
        <f>SUM(H8:H8)</f>
        <v>0</v>
      </c>
      <c r="I9" s="51">
        <f>SUM(I8:I8)</f>
        <v>1</v>
      </c>
      <c r="J9" s="51">
        <f>SUM(J8:J8)</f>
        <v>1</v>
      </c>
      <c r="K9" s="51">
        <f>SUM(K8:K8)</f>
        <v>0</v>
      </c>
      <c r="L9" s="19">
        <f>AVERAGE(L8:L8)</f>
        <v>1</v>
      </c>
      <c r="M9" s="19">
        <f>AVERAGE(M8:M8)</f>
        <v>0.998</v>
      </c>
      <c r="N9" s="19" t="e">
        <f>AVERAGE(N8:N8)</f>
        <v>#DIV/0!</v>
      </c>
      <c r="O9" s="19">
        <f>AVERAGE(O8:O8)</f>
        <v>0.61199999999999999</v>
      </c>
      <c r="P9" s="19">
        <f>AVERAGE(P8:P8)</f>
        <v>0.58199999999999996</v>
      </c>
      <c r="Q9" s="19">
        <f>AVERAGE(Q8:Q8)</f>
        <v>0.54500000000000004</v>
      </c>
      <c r="R9" s="19">
        <f>AVERAGE(R8:R8)</f>
        <v>0.58799999999999997</v>
      </c>
      <c r="S9" s="19">
        <f>AVERAGE(S8:S8)</f>
        <v>0.73</v>
      </c>
      <c r="T9" s="19">
        <f>AVERAGE(T8:T8)</f>
        <v>0.54</v>
      </c>
      <c r="U9" s="19">
        <f>AVERAGE(U8:U8)</f>
        <v>0.53</v>
      </c>
      <c r="V9" s="19">
        <f>AVERAGE(V8:V8)</f>
        <v>0</v>
      </c>
      <c r="W9" s="19">
        <f>AVERAGE(W8:W8)</f>
        <v>1</v>
      </c>
      <c r="X9" s="19">
        <f>AVERAGE(X8:X8)</f>
        <v>0.64772727272727271</v>
      </c>
      <c r="Y9" s="19">
        <f>AVERAGE(Y8:Y8)</f>
        <v>0.97159090909090906</v>
      </c>
      <c r="Z9" s="8"/>
    </row>
    <row r="11" spans="1:26" ht="15.75">
      <c r="B11" s="47" t="s">
        <v>102</v>
      </c>
      <c r="D11" s="1"/>
      <c r="E11" s="1"/>
      <c r="F11" s="1"/>
      <c r="G11" s="1"/>
      <c r="H11" s="1"/>
      <c r="I11" s="1"/>
      <c r="J11" s="1"/>
      <c r="K11" s="1"/>
    </row>
    <row r="12" spans="1:26" ht="15.75">
      <c r="B12" s="47" t="s">
        <v>103</v>
      </c>
      <c r="D12" s="1"/>
      <c r="E12" s="1"/>
      <c r="F12" s="1"/>
      <c r="G12" s="1"/>
      <c r="H12" s="1"/>
      <c r="I12" s="1"/>
      <c r="J12" s="1"/>
      <c r="K12" s="1"/>
    </row>
  </sheetData>
  <sheetProtection selectLockedCells="1" selectUnlockedCells="1"/>
  <sortState ref="A8:S35">
    <sortCondition ref="A8:A35"/>
  </sortState>
  <mergeCells count="21">
    <mergeCell ref="Y5:Y6"/>
    <mergeCell ref="Z5:Z7"/>
    <mergeCell ref="F6:F7"/>
    <mergeCell ref="G6:G7"/>
    <mergeCell ref="H6:H7"/>
    <mergeCell ref="I6:I7"/>
    <mergeCell ref="J6:J7"/>
    <mergeCell ref="K6:K7"/>
    <mergeCell ref="A1:W1"/>
    <mergeCell ref="A2:W2"/>
    <mergeCell ref="A3:W3"/>
    <mergeCell ref="A5:A7"/>
    <mergeCell ref="B5:B7"/>
    <mergeCell ref="C5:C7"/>
    <mergeCell ref="E5:E7"/>
    <mergeCell ref="F5:H5"/>
    <mergeCell ref="I5:K5"/>
    <mergeCell ref="L5:N5"/>
    <mergeCell ref="O5:T5"/>
    <mergeCell ref="U5:V5"/>
    <mergeCell ref="W5:W7"/>
  </mergeCells>
  <pageMargins left="0" right="0" top="0" bottom="0" header="0" footer="0"/>
  <pageSetup paperSize="9" scale="52" firstPageNumber="21474836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8"/>
  <sheetViews>
    <sheetView zoomScale="90" zoomScaleNormal="90" workbookViewId="0">
      <selection activeCell="C7" sqref="C7:C14"/>
    </sheetView>
  </sheetViews>
  <sheetFormatPr defaultColWidth="8.85546875" defaultRowHeight="15"/>
  <cols>
    <col min="1" max="1" width="8.140625" style="9" customWidth="1"/>
    <col min="2" max="2" width="23.28515625" style="9" customWidth="1"/>
    <col min="3" max="3" width="33.28515625" style="9" customWidth="1"/>
    <col min="4" max="4" width="20.140625" style="23" customWidth="1"/>
    <col min="5" max="5" width="20.140625" style="9" customWidth="1"/>
    <col min="6" max="6" width="22.140625" style="9" customWidth="1"/>
    <col min="7" max="7" width="16.5703125" style="9" customWidth="1"/>
    <col min="8" max="8" width="16.7109375" style="9" customWidth="1"/>
    <col min="9" max="9" width="21.7109375" style="9" customWidth="1"/>
    <col min="10" max="10" width="26.85546875" style="9" customWidth="1"/>
    <col min="11" max="11" width="24.42578125" style="9" customWidth="1"/>
    <col min="12" max="13" width="21.5703125" style="23" customWidth="1"/>
    <col min="14" max="14" width="24.7109375" style="9" customWidth="1"/>
    <col min="15" max="15" width="16" style="9" customWidth="1"/>
    <col min="16" max="16" width="12.42578125" style="9" customWidth="1"/>
    <col min="17" max="17" width="12.5703125" style="9" customWidth="1"/>
    <col min="18" max="18" width="9.42578125" style="23" customWidth="1"/>
    <col min="19" max="19" width="9.42578125" style="9" customWidth="1"/>
    <col min="20" max="20" width="12.7109375" style="9" customWidth="1"/>
    <col min="21" max="16384" width="8.85546875" style="9"/>
  </cols>
  <sheetData>
    <row r="1" spans="1:20" ht="15.75">
      <c r="A1" s="76" t="s">
        <v>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0" ht="15.75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0" ht="42.75" customHeight="1">
      <c r="A3" s="216" t="s">
        <v>3</v>
      </c>
      <c r="B3" s="204" t="s">
        <v>4</v>
      </c>
      <c r="C3" s="204" t="s">
        <v>5</v>
      </c>
      <c r="D3" s="36" t="s">
        <v>68</v>
      </c>
      <c r="E3" s="219" t="s">
        <v>69</v>
      </c>
      <c r="F3" s="222" t="s">
        <v>41</v>
      </c>
      <c r="G3" s="225" t="s">
        <v>70</v>
      </c>
      <c r="H3" s="222" t="s">
        <v>42</v>
      </c>
      <c r="I3" s="225" t="s">
        <v>71</v>
      </c>
      <c r="J3" s="222" t="s">
        <v>72</v>
      </c>
      <c r="K3" s="229" t="s">
        <v>43</v>
      </c>
      <c r="L3" s="229"/>
      <c r="M3" s="229"/>
      <c r="N3" s="229"/>
      <c r="O3" s="217" t="s">
        <v>44</v>
      </c>
      <c r="P3" s="232" t="s">
        <v>45</v>
      </c>
      <c r="Q3" s="233"/>
      <c r="R3" s="234" t="s">
        <v>67</v>
      </c>
      <c r="S3" s="15" t="s">
        <v>46</v>
      </c>
      <c r="T3" s="213" t="s">
        <v>14</v>
      </c>
    </row>
    <row r="4" spans="1:20" ht="17.25" customHeight="1">
      <c r="A4" s="216"/>
      <c r="B4" s="204"/>
      <c r="C4" s="204"/>
      <c r="D4" s="33"/>
      <c r="E4" s="220"/>
      <c r="F4" s="223" t="s">
        <v>47</v>
      </c>
      <c r="G4" s="226"/>
      <c r="H4" s="223"/>
      <c r="I4" s="226"/>
      <c r="J4" s="228"/>
      <c r="K4" s="55" t="s">
        <v>73</v>
      </c>
      <c r="L4" s="55" t="s">
        <v>74</v>
      </c>
      <c r="M4" s="55" t="s">
        <v>75</v>
      </c>
      <c r="N4" s="55" t="s">
        <v>76</v>
      </c>
      <c r="O4" s="230"/>
      <c r="P4" s="13" t="s">
        <v>48</v>
      </c>
      <c r="Q4" s="14" t="s">
        <v>49</v>
      </c>
      <c r="R4" s="235"/>
      <c r="S4" s="16"/>
      <c r="T4" s="214"/>
    </row>
    <row r="5" spans="1:20" ht="72.75" customHeight="1">
      <c r="A5" s="217"/>
      <c r="B5" s="218"/>
      <c r="C5" s="218"/>
      <c r="D5" s="34"/>
      <c r="E5" s="221"/>
      <c r="F5" s="224" t="s">
        <v>50</v>
      </c>
      <c r="G5" s="227"/>
      <c r="H5" s="224"/>
      <c r="I5" s="227"/>
      <c r="J5" s="224"/>
      <c r="K5" s="56" t="s">
        <v>77</v>
      </c>
      <c r="L5" s="56" t="s">
        <v>78</v>
      </c>
      <c r="M5" s="56" t="s">
        <v>79</v>
      </c>
      <c r="N5" s="56" t="s">
        <v>80</v>
      </c>
      <c r="O5" s="231"/>
      <c r="P5" s="17" t="s">
        <v>51</v>
      </c>
      <c r="Q5" s="17" t="s">
        <v>52</v>
      </c>
      <c r="R5" s="236"/>
      <c r="S5" s="16" t="s">
        <v>53</v>
      </c>
      <c r="T5" s="215"/>
    </row>
    <row r="6" spans="1:20" s="26" customFormat="1">
      <c r="A6" s="69">
        <v>36</v>
      </c>
      <c r="B6" s="69" t="s">
        <v>37</v>
      </c>
      <c r="C6" s="50" t="s">
        <v>38</v>
      </c>
      <c r="D6" s="39">
        <v>35</v>
      </c>
      <c r="E6" s="67">
        <v>0.93100000000000005</v>
      </c>
      <c r="F6" s="70">
        <v>0.87</v>
      </c>
      <c r="G6" s="70">
        <v>1</v>
      </c>
      <c r="H6" s="70">
        <v>0.61499999999999999</v>
      </c>
      <c r="I6" s="70">
        <v>0.66600000000000004</v>
      </c>
      <c r="J6" s="73">
        <v>0.10199999999999999</v>
      </c>
      <c r="K6" s="73">
        <v>0</v>
      </c>
      <c r="L6" s="70">
        <v>0</v>
      </c>
      <c r="M6" s="73">
        <v>0</v>
      </c>
      <c r="N6" s="70">
        <v>0</v>
      </c>
      <c r="O6" s="70">
        <v>0</v>
      </c>
      <c r="P6" s="71">
        <v>-2.5000000000000001E-2</v>
      </c>
      <c r="Q6" s="71">
        <v>-0.17899999999999999</v>
      </c>
      <c r="R6" s="78">
        <f t="shared" ref="R6" si="0">AVERAGE(E6:Q6)</f>
        <v>0.30615384615384622</v>
      </c>
      <c r="S6" s="22">
        <f t="shared" ref="S6" si="1">R6*1</f>
        <v>0.30615384615384622</v>
      </c>
      <c r="T6" s="68"/>
    </row>
    <row r="7" spans="1:20">
      <c r="A7" s="6" t="s">
        <v>39</v>
      </c>
      <c r="B7" s="19" t="s">
        <v>37</v>
      </c>
      <c r="C7" s="7"/>
      <c r="D7" s="40"/>
      <c r="E7" s="7">
        <f>AVERAGE(E6:E6)</f>
        <v>0.93100000000000005</v>
      </c>
      <c r="F7" s="7">
        <f>AVERAGE(F6:F6)</f>
        <v>0.87</v>
      </c>
      <c r="G7" s="7">
        <f>AVERAGE(G6:G6)</f>
        <v>1</v>
      </c>
      <c r="H7" s="7">
        <f>AVERAGE(H6:H6)</f>
        <v>0.61499999999999999</v>
      </c>
      <c r="I7" s="7">
        <f>AVERAGE(I6:I6)</f>
        <v>0.66600000000000004</v>
      </c>
      <c r="J7" s="7">
        <f>AVERAGE(J6:J6)</f>
        <v>0.10199999999999999</v>
      </c>
      <c r="K7" s="7">
        <f>AVERAGE(K6:K6)</f>
        <v>0</v>
      </c>
      <c r="L7" s="7">
        <f>AVERAGE(L6:L6)</f>
        <v>0</v>
      </c>
      <c r="M7" s="7">
        <f>AVERAGE(M6:M6)</f>
        <v>0</v>
      </c>
      <c r="N7" s="7">
        <f>AVERAGE(N6:N6)</f>
        <v>0</v>
      </c>
      <c r="O7" s="7">
        <f>AVERAGE(O6:O6)</f>
        <v>0</v>
      </c>
      <c r="P7" s="7">
        <f>AVERAGE(P6:P6)</f>
        <v>-2.5000000000000001E-2</v>
      </c>
      <c r="Q7" s="7">
        <f>AVERAGE(Q6:Q6)</f>
        <v>-0.17899999999999999</v>
      </c>
      <c r="R7" s="7">
        <f>AVERAGE(R6:R6)</f>
        <v>0.30615384615384622</v>
      </c>
      <c r="S7" s="7">
        <f>AVERAGE(S6:S6)</f>
        <v>0.30615384615384622</v>
      </c>
      <c r="T7" s="18"/>
    </row>
    <row r="8" spans="1:20">
      <c r="R8" s="43"/>
      <c r="S8" s="43"/>
    </row>
  </sheetData>
  <sheetProtection selectLockedCells="1" selectUnlockedCells="1"/>
  <sortState ref="A7:T34">
    <sortCondition ref="A7:A34"/>
  </sortState>
  <mergeCells count="14">
    <mergeCell ref="T3:T5"/>
    <mergeCell ref="A3:A5"/>
    <mergeCell ref="B3:B5"/>
    <mergeCell ref="C3:C5"/>
    <mergeCell ref="E3:E5"/>
    <mergeCell ref="F3:F5"/>
    <mergeCell ref="G3:G5"/>
    <mergeCell ref="H3:H5"/>
    <mergeCell ref="I3:I5"/>
    <mergeCell ref="J3:J5"/>
    <mergeCell ref="K3:N3"/>
    <mergeCell ref="O3:O5"/>
    <mergeCell ref="P3:Q3"/>
    <mergeCell ref="R3:R5"/>
  </mergeCells>
  <pageMargins left="0" right="0" top="0" bottom="0" header="0" footer="0"/>
  <pageSetup paperSize="9" scale="40" firstPageNumber="2147483648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N7"/>
  <sheetViews>
    <sheetView topLeftCell="A4" zoomScale="110" zoomScaleNormal="110" workbookViewId="0">
      <selection activeCell="C7" sqref="C7:C14"/>
    </sheetView>
  </sheetViews>
  <sheetFormatPr defaultColWidth="8.85546875" defaultRowHeight="15"/>
  <cols>
    <col min="1" max="1" width="8.85546875" style="9"/>
    <col min="2" max="2" width="24.7109375" style="9" customWidth="1"/>
    <col min="3" max="3" width="30.85546875" style="9" customWidth="1"/>
    <col min="4" max="4" width="11.28515625" style="23" customWidth="1"/>
    <col min="5" max="5" width="22.5703125" style="9" customWidth="1"/>
    <col min="6" max="6" width="18.42578125" style="9" customWidth="1"/>
    <col min="7" max="7" width="8.42578125" style="9" customWidth="1"/>
    <col min="8" max="8" width="7.7109375" style="9" customWidth="1"/>
    <col min="9" max="9" width="8.140625" style="9" customWidth="1"/>
    <col min="10" max="10" width="20.85546875" style="9" customWidth="1"/>
    <col min="11" max="11" width="17.28515625" style="9" customWidth="1"/>
    <col min="12" max="12" width="8.140625" style="9" customWidth="1"/>
    <col min="13" max="13" width="16.140625" style="9" customWidth="1"/>
    <col min="14" max="16384" width="8.85546875" style="9"/>
  </cols>
  <sheetData>
    <row r="1" spans="1:14" ht="15.75" customHeight="1">
      <c r="A1" s="237" t="s">
        <v>54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4" ht="15.75" customHeight="1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4" ht="54" customHeight="1">
      <c r="A3" s="216" t="s">
        <v>3</v>
      </c>
      <c r="B3" s="204" t="s">
        <v>4</v>
      </c>
      <c r="C3" s="205" t="s">
        <v>5</v>
      </c>
      <c r="D3" s="35" t="s">
        <v>68</v>
      </c>
      <c r="E3" s="206" t="s">
        <v>55</v>
      </c>
      <c r="F3" s="240"/>
      <c r="G3" s="241" t="s">
        <v>56</v>
      </c>
      <c r="H3" s="242"/>
      <c r="I3" s="243"/>
      <c r="J3" s="244" t="s">
        <v>57</v>
      </c>
      <c r="K3" s="244" t="s">
        <v>58</v>
      </c>
      <c r="L3" s="15" t="s">
        <v>59</v>
      </c>
      <c r="M3" s="213" t="s">
        <v>104</v>
      </c>
    </row>
    <row r="4" spans="1:14" ht="30.75" customHeight="1">
      <c r="A4" s="216"/>
      <c r="B4" s="204"/>
      <c r="C4" s="205"/>
      <c r="D4" s="37"/>
      <c r="E4" s="21" t="s">
        <v>60</v>
      </c>
      <c r="F4" s="10" t="s">
        <v>61</v>
      </c>
      <c r="G4" s="10" t="s">
        <v>62</v>
      </c>
      <c r="H4" s="20" t="s">
        <v>63</v>
      </c>
      <c r="I4" s="20" t="s">
        <v>64</v>
      </c>
      <c r="J4" s="245"/>
      <c r="K4" s="245"/>
      <c r="L4" s="16"/>
      <c r="M4" s="214"/>
    </row>
    <row r="5" spans="1:14" ht="51">
      <c r="A5" s="217"/>
      <c r="B5" s="218"/>
      <c r="C5" s="239"/>
      <c r="D5" s="38"/>
      <c r="E5" s="11" t="s">
        <v>65</v>
      </c>
      <c r="F5" s="12" t="s">
        <v>66</v>
      </c>
      <c r="G5" s="10" t="s">
        <v>15</v>
      </c>
      <c r="H5" s="20" t="s">
        <v>16</v>
      </c>
      <c r="I5" s="20" t="s">
        <v>17</v>
      </c>
      <c r="J5" s="246"/>
      <c r="K5" s="246"/>
      <c r="L5" s="16" t="s">
        <v>53</v>
      </c>
      <c r="M5" s="215"/>
    </row>
    <row r="6" spans="1:14" s="26" customFormat="1">
      <c r="A6" s="69">
        <v>36</v>
      </c>
      <c r="B6" s="69" t="s">
        <v>37</v>
      </c>
      <c r="C6" s="50" t="s">
        <v>38</v>
      </c>
      <c r="D6" s="39">
        <v>35</v>
      </c>
      <c r="E6" s="74"/>
      <c r="F6" s="74"/>
      <c r="G6" s="65">
        <v>0.75</v>
      </c>
      <c r="H6" s="65">
        <v>0.61099999999999999</v>
      </c>
      <c r="I6" s="65">
        <v>0</v>
      </c>
      <c r="J6" s="65">
        <v>0.80700000000000005</v>
      </c>
      <c r="K6" s="75"/>
      <c r="L6" s="25">
        <f t="shared" ref="L6" si="0">AVERAGE(E6:K6)</f>
        <v>0.54200000000000004</v>
      </c>
      <c r="M6" s="79">
        <f>(L6+'1.2.'!S6+'1.1.'!Y8)/3</f>
        <v>0.60658158508158511</v>
      </c>
      <c r="N6" s="72"/>
    </row>
    <row r="7" spans="1:14">
      <c r="A7" s="6" t="s">
        <v>39</v>
      </c>
      <c r="B7" s="19" t="s">
        <v>37</v>
      </c>
      <c r="C7" s="19"/>
      <c r="D7" s="40"/>
      <c r="E7" s="7" t="e">
        <f>AVERAGE(E6:E6)</f>
        <v>#DIV/0!</v>
      </c>
      <c r="F7" s="7" t="e">
        <f>AVERAGE(F6:F6)</f>
        <v>#DIV/0!</v>
      </c>
      <c r="G7" s="7">
        <f>AVERAGE(G6:G6)</f>
        <v>0.75</v>
      </c>
      <c r="H7" s="7">
        <f>AVERAGE(H6:H6)</f>
        <v>0.61099999999999999</v>
      </c>
      <c r="I7" s="7">
        <f>AVERAGE(I6:I6)</f>
        <v>0</v>
      </c>
      <c r="J7" s="7">
        <f>AVERAGE(J6:J6)</f>
        <v>0.80700000000000005</v>
      </c>
      <c r="K7" s="7" t="e">
        <f>AVERAGE(K6:K6)</f>
        <v>#DIV/0!</v>
      </c>
      <c r="L7" s="7">
        <f>AVERAGE(L6:L6)</f>
        <v>0.54200000000000004</v>
      </c>
      <c r="M7" s="7">
        <f>AVERAGE(M6:M6)</f>
        <v>0.60658158508158511</v>
      </c>
    </row>
  </sheetData>
  <sheetProtection selectLockedCells="1" selectUnlockedCells="1"/>
  <sortState ref="A7:H34">
    <sortCondition ref="A7:A34"/>
  </sortState>
  <mergeCells count="10">
    <mergeCell ref="M3:M5"/>
    <mergeCell ref="A1:L1"/>
    <mergeCell ref="A2:L2"/>
    <mergeCell ref="A3:A5"/>
    <mergeCell ref="B3:B5"/>
    <mergeCell ref="C3:C5"/>
    <mergeCell ref="E3:F3"/>
    <mergeCell ref="G3:I3"/>
    <mergeCell ref="J3:J5"/>
    <mergeCell ref="K3:K5"/>
  </mergeCells>
  <pageMargins left="0.70866141732283472" right="0.70866141732283472" top="0.74803149606299213" bottom="0.74803149606299213" header="0.31496062992125984" footer="0.31496062992125984"/>
  <pageSetup paperSize="9" scale="56" firstPageNumber="2147483648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X10"/>
  <sheetViews>
    <sheetView zoomScale="70" zoomScaleNormal="70" workbookViewId="0">
      <selection activeCell="C9" sqref="C9:C16"/>
    </sheetView>
  </sheetViews>
  <sheetFormatPr defaultColWidth="8.85546875" defaultRowHeight="15"/>
  <cols>
    <col min="1" max="1" width="8.5703125" style="83" customWidth="1"/>
    <col min="2" max="2" width="21.42578125" style="83" customWidth="1"/>
    <col min="3" max="3" width="31.42578125" style="83" customWidth="1"/>
    <col min="4" max="5" width="15.5703125" style="83" customWidth="1"/>
    <col min="6" max="6" width="14.85546875" style="83" customWidth="1"/>
    <col min="7" max="10" width="13.42578125" style="83" customWidth="1"/>
    <col min="11" max="11" width="20.7109375" style="83" customWidth="1"/>
    <col min="12" max="12" width="21" style="83" customWidth="1"/>
    <col min="13" max="13" width="21.28515625" style="83" customWidth="1"/>
    <col min="14" max="14" width="15.5703125" style="83" customWidth="1"/>
    <col min="15" max="15" width="13.5703125" style="83" customWidth="1"/>
    <col min="16" max="16" width="14.28515625" style="83" customWidth="1"/>
    <col min="17" max="17" width="16.5703125" style="83" customWidth="1"/>
    <col min="18" max="18" width="17.140625" style="83" customWidth="1"/>
    <col min="19" max="19" width="13.42578125" style="83" customWidth="1"/>
    <col min="20" max="20" width="12.28515625" style="83" customWidth="1"/>
    <col min="21" max="22" width="13" style="83" customWidth="1"/>
    <col min="23" max="23" width="9.85546875" style="83" customWidth="1"/>
    <col min="24" max="24" width="16.85546875" style="83" customWidth="1"/>
    <col min="25" max="16384" width="8.85546875" style="83"/>
  </cols>
  <sheetData>
    <row r="1" spans="1:24" ht="15" customHeight="1">
      <c r="A1" s="247" t="s">
        <v>105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</row>
    <row r="2" spans="1:24" ht="15" customHeight="1">
      <c r="A2" s="248" t="s">
        <v>106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</row>
    <row r="3" spans="1:24" ht="15.75">
      <c r="A3" s="249" t="s">
        <v>107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</row>
    <row r="4" spans="1:24" ht="15.7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</row>
    <row r="5" spans="1:24" ht="67.5" customHeight="1">
      <c r="A5" s="250" t="s">
        <v>3</v>
      </c>
      <c r="B5" s="252" t="s">
        <v>108</v>
      </c>
      <c r="C5" s="254" t="s">
        <v>109</v>
      </c>
      <c r="D5" s="84" t="s">
        <v>68</v>
      </c>
      <c r="E5" s="256" t="s">
        <v>110</v>
      </c>
      <c r="F5" s="250"/>
      <c r="G5" s="250"/>
      <c r="H5" s="250" t="s">
        <v>111</v>
      </c>
      <c r="I5" s="250"/>
      <c r="J5" s="250"/>
      <c r="K5" s="257" t="s">
        <v>112</v>
      </c>
      <c r="L5" s="243"/>
      <c r="M5" s="212"/>
      <c r="N5" s="258" t="s">
        <v>113</v>
      </c>
      <c r="O5" s="258"/>
      <c r="P5" s="259"/>
      <c r="Q5" s="251" t="s">
        <v>114</v>
      </c>
      <c r="R5" s="256" t="s">
        <v>115</v>
      </c>
      <c r="S5" s="250"/>
      <c r="T5" s="250" t="s">
        <v>116</v>
      </c>
      <c r="U5" s="257"/>
      <c r="V5" s="85" t="s">
        <v>117</v>
      </c>
      <c r="W5" s="86" t="s">
        <v>118</v>
      </c>
      <c r="X5" s="261" t="s">
        <v>14</v>
      </c>
    </row>
    <row r="6" spans="1:24" ht="19.5" customHeight="1">
      <c r="A6" s="250"/>
      <c r="B6" s="252"/>
      <c r="C6" s="254"/>
      <c r="D6" s="87"/>
      <c r="E6" s="88" t="s">
        <v>119</v>
      </c>
      <c r="F6" s="89" t="s">
        <v>120</v>
      </c>
      <c r="G6" s="89" t="s">
        <v>121</v>
      </c>
      <c r="H6" s="89" t="s">
        <v>122</v>
      </c>
      <c r="I6" s="89" t="s">
        <v>123</v>
      </c>
      <c r="J6" s="89" t="s">
        <v>124</v>
      </c>
      <c r="K6" s="89" t="s">
        <v>125</v>
      </c>
      <c r="L6" s="89" t="s">
        <v>126</v>
      </c>
      <c r="M6" s="89" t="s">
        <v>127</v>
      </c>
      <c r="N6" s="89" t="s">
        <v>128</v>
      </c>
      <c r="O6" s="89" t="s">
        <v>129</v>
      </c>
      <c r="P6" s="90" t="s">
        <v>130</v>
      </c>
      <c r="Q6" s="260"/>
      <c r="R6" s="88" t="s">
        <v>131</v>
      </c>
      <c r="S6" s="89" t="s">
        <v>132</v>
      </c>
      <c r="T6" s="89" t="s">
        <v>133</v>
      </c>
      <c r="U6" s="90" t="s">
        <v>134</v>
      </c>
      <c r="V6" s="91"/>
      <c r="W6" s="92"/>
      <c r="X6" s="262"/>
    </row>
    <row r="7" spans="1:24" ht="96.75" customHeight="1">
      <c r="A7" s="251"/>
      <c r="B7" s="253"/>
      <c r="C7" s="255"/>
      <c r="D7" s="93"/>
      <c r="E7" s="94" t="s">
        <v>15</v>
      </c>
      <c r="F7" s="89" t="s">
        <v>16</v>
      </c>
      <c r="G7" s="89" t="s">
        <v>17</v>
      </c>
      <c r="H7" s="89" t="s">
        <v>15</v>
      </c>
      <c r="I7" s="89" t="s">
        <v>16</v>
      </c>
      <c r="J7" s="89" t="s">
        <v>17</v>
      </c>
      <c r="K7" s="95" t="s">
        <v>135</v>
      </c>
      <c r="L7" s="95" t="s">
        <v>136</v>
      </c>
      <c r="M7" s="95" t="s">
        <v>137</v>
      </c>
      <c r="N7" s="89" t="s">
        <v>138</v>
      </c>
      <c r="O7" s="89" t="s">
        <v>139</v>
      </c>
      <c r="P7" s="90" t="s">
        <v>140</v>
      </c>
      <c r="Q7" s="93" t="s">
        <v>141</v>
      </c>
      <c r="R7" s="88" t="s">
        <v>142</v>
      </c>
      <c r="S7" s="89" t="s">
        <v>143</v>
      </c>
      <c r="T7" s="89" t="s">
        <v>16</v>
      </c>
      <c r="U7" s="90" t="s">
        <v>17</v>
      </c>
      <c r="V7" s="96"/>
      <c r="W7" s="92" t="s">
        <v>144</v>
      </c>
      <c r="X7" s="263"/>
    </row>
    <row r="8" spans="1:24" s="100" customFormat="1" ht="25.5">
      <c r="A8" s="103">
        <v>36</v>
      </c>
      <c r="B8" s="104" t="s">
        <v>37</v>
      </c>
      <c r="C8" s="102" t="s">
        <v>38</v>
      </c>
      <c r="D8" s="99">
        <v>35</v>
      </c>
      <c r="E8" s="105">
        <v>0.85299999999999998</v>
      </c>
      <c r="F8" s="106">
        <v>0.45400000000000001</v>
      </c>
      <c r="G8" s="106"/>
      <c r="H8" s="106">
        <v>1</v>
      </c>
      <c r="I8" s="106">
        <v>0.997</v>
      </c>
      <c r="J8" s="106"/>
      <c r="K8" s="106">
        <v>0.98899999999999999</v>
      </c>
      <c r="L8" s="106">
        <v>1</v>
      </c>
      <c r="M8" s="106"/>
      <c r="N8" s="106">
        <v>0.63600000000000001</v>
      </c>
      <c r="O8" s="106">
        <v>0</v>
      </c>
      <c r="P8" s="106">
        <v>0</v>
      </c>
      <c r="Q8" s="106">
        <v>0</v>
      </c>
      <c r="R8" s="106">
        <v>0</v>
      </c>
      <c r="S8" s="106">
        <v>0.437</v>
      </c>
      <c r="T8" s="106">
        <v>1</v>
      </c>
      <c r="U8" s="106"/>
      <c r="V8" s="97">
        <f t="shared" ref="V8" si="0">AVERAGE(E8:U8)</f>
        <v>0.56661538461538463</v>
      </c>
      <c r="W8" s="98">
        <f t="shared" ref="W8" si="1">V8*2</f>
        <v>1.1332307692307693</v>
      </c>
      <c r="X8" s="107"/>
    </row>
    <row r="9" spans="1:24" s="100" customFormat="1" ht="27" customHeight="1">
      <c r="A9" s="111" t="s">
        <v>39</v>
      </c>
      <c r="B9" s="112" t="s">
        <v>37</v>
      </c>
      <c r="C9" s="112"/>
      <c r="D9" s="113"/>
      <c r="E9" s="114">
        <f>AVERAGE(E8:E8)</f>
        <v>0.85299999999999998</v>
      </c>
      <c r="F9" s="114">
        <f>AVERAGE(F8:F8)</f>
        <v>0.45400000000000001</v>
      </c>
      <c r="G9" s="114" t="e">
        <f>AVERAGE(G8:G8)</f>
        <v>#DIV/0!</v>
      </c>
      <c r="H9" s="114">
        <f>AVERAGE(H8:H8)</f>
        <v>1</v>
      </c>
      <c r="I9" s="114">
        <f>AVERAGE(I8:I8)</f>
        <v>0.997</v>
      </c>
      <c r="J9" s="114" t="e">
        <f>AVERAGE(J8:J8)</f>
        <v>#DIV/0!</v>
      </c>
      <c r="K9" s="114">
        <f>AVERAGE(K8:K8)</f>
        <v>0.98899999999999999</v>
      </c>
      <c r="L9" s="114">
        <f>AVERAGE(L8:L8)</f>
        <v>1</v>
      </c>
      <c r="M9" s="114" t="e">
        <f>AVERAGE(M8:M8)</f>
        <v>#DIV/0!</v>
      </c>
      <c r="N9" s="114">
        <f>AVERAGE(N8:N8)</f>
        <v>0.63600000000000001</v>
      </c>
      <c r="O9" s="114">
        <f>AVERAGE(O8:O8)</f>
        <v>0</v>
      </c>
      <c r="P9" s="114">
        <f>AVERAGE(P8:P8)</f>
        <v>0</v>
      </c>
      <c r="Q9" s="114">
        <f>AVERAGE(Q8:Q8)</f>
        <v>0</v>
      </c>
      <c r="R9" s="114">
        <f>AVERAGE(R8:R8)</f>
        <v>0</v>
      </c>
      <c r="S9" s="114">
        <f>AVERAGE(S8:S8)</f>
        <v>0.437</v>
      </c>
      <c r="T9" s="114">
        <f>AVERAGE(T8:T8)</f>
        <v>1</v>
      </c>
      <c r="U9" s="114" t="e">
        <f>AVERAGE(U8:U8)</f>
        <v>#DIV/0!</v>
      </c>
      <c r="V9" s="114">
        <f>AVERAGE(V8:V8)</f>
        <v>0.56661538461538463</v>
      </c>
      <c r="W9" s="114">
        <f>AVERAGE(W8:W8)</f>
        <v>1.1332307692307693</v>
      </c>
      <c r="X9" s="101"/>
    </row>
    <row r="10" spans="1:24">
      <c r="W10" s="115"/>
    </row>
  </sheetData>
  <sheetProtection selectLockedCells="1" selectUnlockedCells="1"/>
  <mergeCells count="15">
    <mergeCell ref="X5:X7"/>
    <mergeCell ref="A1:W1"/>
    <mergeCell ref="A2:W2"/>
    <mergeCell ref="A3:W3"/>
    <mergeCell ref="A4:W4"/>
    <mergeCell ref="A5:A7"/>
    <mergeCell ref="B5:B7"/>
    <mergeCell ref="C5:C7"/>
    <mergeCell ref="E5:G5"/>
    <mergeCell ref="H5:J5"/>
    <mergeCell ref="K5:M5"/>
    <mergeCell ref="N5:P5"/>
    <mergeCell ref="Q5:Q6"/>
    <mergeCell ref="R5:S5"/>
    <mergeCell ref="T5:U5"/>
  </mergeCells>
  <conditionalFormatting sqref="I8:U8">
    <cfRule type="cellIs" dxfId="0" priority="43" operator="greaterThan">
      <formula>1</formula>
    </cfRule>
  </conditionalFormatting>
  <pageMargins left="0" right="0" top="0" bottom="0" header="0" footer="0"/>
  <pageSetup paperSize="9" scale="40" firstPageNumber="2147483648" fitToWidth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A10"/>
  <sheetViews>
    <sheetView zoomScale="70" zoomScaleNormal="70" workbookViewId="0">
      <selection activeCell="I17" sqref="I17"/>
    </sheetView>
  </sheetViews>
  <sheetFormatPr defaultColWidth="8.85546875" defaultRowHeight="15"/>
  <cols>
    <col min="1" max="1" width="8.85546875" style="119"/>
    <col min="2" max="2" width="22.7109375" style="119" customWidth="1"/>
    <col min="3" max="3" width="26.140625" style="119" customWidth="1"/>
    <col min="4" max="5" width="17" style="119" customWidth="1"/>
    <col min="6" max="6" width="16.7109375" style="119" customWidth="1"/>
    <col min="7" max="7" width="16.5703125" style="119" customWidth="1"/>
    <col min="8" max="8" width="15.140625" style="119" customWidth="1"/>
    <col min="9" max="9" width="18.7109375" style="119" customWidth="1"/>
    <col min="10" max="10" width="15.85546875" style="119" customWidth="1"/>
    <col min="11" max="11" width="17" style="119" customWidth="1"/>
    <col min="12" max="12" width="18.140625" style="119" customWidth="1"/>
    <col min="13" max="13" width="17.5703125" style="119" customWidth="1"/>
    <col min="14" max="14" width="12.85546875" style="119" customWidth="1"/>
    <col min="15" max="15" width="11.5703125" style="119" customWidth="1"/>
    <col min="16" max="16" width="12.5703125" style="119" customWidth="1"/>
    <col min="17" max="17" width="12.140625" style="119" customWidth="1"/>
    <col min="18" max="18" width="10.28515625" style="119" customWidth="1"/>
    <col min="19" max="19" width="10.42578125" style="119" customWidth="1"/>
    <col min="20" max="20" width="9.28515625" style="119" customWidth="1"/>
    <col min="21" max="21" width="13.5703125" style="119" customWidth="1"/>
    <col min="22" max="22" width="14.5703125" style="119" customWidth="1"/>
    <col min="23" max="23" width="13.140625" style="119" customWidth="1"/>
    <col min="24" max="24" width="11.85546875" style="119" customWidth="1"/>
    <col min="25" max="25" width="10.85546875" style="119" customWidth="1"/>
    <col min="26" max="26" width="11.5703125" style="119" customWidth="1"/>
    <col min="27" max="27" width="15.7109375" style="119" customWidth="1"/>
    <col min="28" max="16384" width="8.85546875" style="119"/>
  </cols>
  <sheetData>
    <row r="1" spans="1:27" s="116" customFormat="1" ht="15.75">
      <c r="C1" s="264" t="s">
        <v>145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6"/>
    </row>
    <row r="2" spans="1:27" s="116" customFormat="1" ht="15.75"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7" ht="60" customHeight="1">
      <c r="A3" s="267" t="s">
        <v>3</v>
      </c>
      <c r="B3" s="268" t="s">
        <v>108</v>
      </c>
      <c r="C3" s="268" t="s">
        <v>5</v>
      </c>
      <c r="D3" s="118" t="s">
        <v>68</v>
      </c>
      <c r="E3" s="270" t="s">
        <v>146</v>
      </c>
      <c r="F3" s="271"/>
      <c r="G3" s="271"/>
      <c r="H3" s="272"/>
      <c r="I3" s="273" t="s">
        <v>147</v>
      </c>
      <c r="J3" s="212"/>
      <c r="K3" s="270" t="s">
        <v>148</v>
      </c>
      <c r="L3" s="212"/>
      <c r="M3" s="270" t="s">
        <v>149</v>
      </c>
      <c r="N3" s="212" t="s">
        <v>150</v>
      </c>
      <c r="O3" s="270" t="s">
        <v>151</v>
      </c>
      <c r="P3" s="243"/>
      <c r="Q3" s="243"/>
      <c r="R3" s="212"/>
      <c r="S3" s="270" t="s">
        <v>152</v>
      </c>
      <c r="T3" s="243"/>
      <c r="U3" s="243"/>
      <c r="V3" s="212"/>
      <c r="W3" s="270" t="s">
        <v>153</v>
      </c>
      <c r="X3" s="243"/>
      <c r="Y3" s="274" t="s">
        <v>154</v>
      </c>
      <c r="Z3" s="276" t="s">
        <v>155</v>
      </c>
      <c r="AA3" s="279" t="s">
        <v>14</v>
      </c>
    </row>
    <row r="4" spans="1:27" ht="19.5" customHeight="1">
      <c r="A4" s="267"/>
      <c r="B4" s="269"/>
      <c r="C4" s="269"/>
      <c r="D4" s="120"/>
      <c r="E4" s="121" t="s">
        <v>156</v>
      </c>
      <c r="F4" s="121" t="s">
        <v>157</v>
      </c>
      <c r="G4" s="121" t="s">
        <v>158</v>
      </c>
      <c r="H4" s="122" t="s">
        <v>159</v>
      </c>
      <c r="I4" s="121" t="s">
        <v>160</v>
      </c>
      <c r="J4" s="121" t="s">
        <v>161</v>
      </c>
      <c r="K4" s="121" t="s">
        <v>162</v>
      </c>
      <c r="L4" s="121" t="s">
        <v>163</v>
      </c>
      <c r="M4" s="121" t="s">
        <v>164</v>
      </c>
      <c r="N4" s="123" t="s">
        <v>165</v>
      </c>
      <c r="O4" s="270" t="s">
        <v>166</v>
      </c>
      <c r="P4" s="212"/>
      <c r="Q4" s="270" t="s">
        <v>167</v>
      </c>
      <c r="R4" s="212"/>
      <c r="S4" s="270" t="s">
        <v>168</v>
      </c>
      <c r="T4" s="212"/>
      <c r="U4" s="270" t="s">
        <v>169</v>
      </c>
      <c r="V4" s="212"/>
      <c r="W4" s="121" t="s">
        <v>170</v>
      </c>
      <c r="X4" s="118" t="s">
        <v>171</v>
      </c>
      <c r="Y4" s="275"/>
      <c r="Z4" s="277"/>
      <c r="AA4" s="280"/>
    </row>
    <row r="5" spans="1:27" ht="15.75" customHeight="1">
      <c r="A5" s="267"/>
      <c r="B5" s="269"/>
      <c r="C5" s="269"/>
      <c r="D5" s="120"/>
      <c r="E5" s="123"/>
      <c r="F5" s="123"/>
      <c r="G5" s="123"/>
      <c r="H5" s="124"/>
      <c r="I5" s="123"/>
      <c r="J5" s="123"/>
      <c r="K5" s="123"/>
      <c r="L5" s="123"/>
      <c r="M5" s="123"/>
      <c r="N5" s="123"/>
      <c r="O5" s="125" t="s">
        <v>172</v>
      </c>
      <c r="P5" s="121" t="s">
        <v>173</v>
      </c>
      <c r="Q5" s="121" t="s">
        <v>174</v>
      </c>
      <c r="R5" s="121" t="s">
        <v>175</v>
      </c>
      <c r="S5" s="121" t="s">
        <v>176</v>
      </c>
      <c r="T5" s="121" t="s">
        <v>177</v>
      </c>
      <c r="U5" s="121" t="s">
        <v>178</v>
      </c>
      <c r="V5" s="121" t="s">
        <v>179</v>
      </c>
      <c r="W5" s="123"/>
      <c r="X5" s="118"/>
      <c r="Y5" s="275"/>
      <c r="Z5" s="278"/>
      <c r="AA5" s="280"/>
    </row>
    <row r="6" spans="1:27" ht="116.25" customHeight="1">
      <c r="A6" s="268"/>
      <c r="B6" s="269"/>
      <c r="C6" s="351"/>
      <c r="D6" s="126"/>
      <c r="E6" s="126" t="s">
        <v>180</v>
      </c>
      <c r="F6" s="127" t="s">
        <v>181</v>
      </c>
      <c r="G6" s="127" t="s">
        <v>182</v>
      </c>
      <c r="H6" s="128" t="s">
        <v>183</v>
      </c>
      <c r="I6" s="127" t="s">
        <v>184</v>
      </c>
      <c r="J6" s="127" t="s">
        <v>185</v>
      </c>
      <c r="K6" s="127" t="s">
        <v>186</v>
      </c>
      <c r="L6" s="127" t="s">
        <v>187</v>
      </c>
      <c r="M6" s="127" t="s">
        <v>186</v>
      </c>
      <c r="N6" s="127" t="s">
        <v>187</v>
      </c>
      <c r="O6" s="129" t="s">
        <v>16</v>
      </c>
      <c r="P6" s="129" t="s">
        <v>17</v>
      </c>
      <c r="Q6" s="129" t="s">
        <v>16</v>
      </c>
      <c r="R6" s="129" t="s">
        <v>17</v>
      </c>
      <c r="S6" s="129" t="s">
        <v>188</v>
      </c>
      <c r="T6" s="129" t="s">
        <v>189</v>
      </c>
      <c r="U6" s="129" t="s">
        <v>188</v>
      </c>
      <c r="V6" s="129" t="s">
        <v>190</v>
      </c>
      <c r="W6" s="127" t="s">
        <v>16</v>
      </c>
      <c r="X6" s="130" t="s">
        <v>17</v>
      </c>
      <c r="Y6" s="131"/>
      <c r="Z6" s="132" t="s">
        <v>144</v>
      </c>
      <c r="AA6" s="133"/>
    </row>
    <row r="7" spans="1:27">
      <c r="A7" s="103">
        <v>36</v>
      </c>
      <c r="B7" s="138" t="s">
        <v>37</v>
      </c>
      <c r="C7" s="137" t="s">
        <v>38</v>
      </c>
      <c r="D7" s="99">
        <v>35</v>
      </c>
      <c r="E7" s="140">
        <v>1</v>
      </c>
      <c r="F7" s="140">
        <v>0.32</v>
      </c>
      <c r="G7" s="140">
        <v>1</v>
      </c>
      <c r="H7" s="140">
        <v>0</v>
      </c>
      <c r="I7" s="108">
        <v>1</v>
      </c>
      <c r="J7" s="108">
        <v>0.56000000000000005</v>
      </c>
      <c r="K7" s="108">
        <v>0.25600000000000001</v>
      </c>
      <c r="L7" s="108">
        <v>1</v>
      </c>
      <c r="M7" s="108">
        <v>0.27900000000000003</v>
      </c>
      <c r="N7" s="108">
        <v>1</v>
      </c>
      <c r="O7" s="108">
        <v>1</v>
      </c>
      <c r="P7" s="108"/>
      <c r="Q7" s="108">
        <v>0.875</v>
      </c>
      <c r="R7" s="108"/>
      <c r="S7" s="108">
        <v>0.28000000000000003</v>
      </c>
      <c r="T7" s="108"/>
      <c r="U7" s="108">
        <v>0</v>
      </c>
      <c r="V7" s="108"/>
      <c r="W7" s="108">
        <v>1</v>
      </c>
      <c r="X7" s="108"/>
      <c r="Y7" s="134">
        <f t="shared" ref="Y7" si="0">AVERAGE(E7:X7)</f>
        <v>0.6379999999999999</v>
      </c>
      <c r="Z7" s="135">
        <f t="shared" ref="Z7" si="1">Y7*2</f>
        <v>1.2759999999999998</v>
      </c>
      <c r="AA7" s="139"/>
    </row>
    <row r="8" spans="1:27">
      <c r="A8" s="142" t="s">
        <v>39</v>
      </c>
      <c r="B8" s="143" t="s">
        <v>37</v>
      </c>
      <c r="C8" s="144"/>
      <c r="D8" s="113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34"/>
      <c r="Z8" s="145"/>
      <c r="AA8" s="136"/>
    </row>
    <row r="9" spans="1:27">
      <c r="X9" s="146"/>
      <c r="Y9" s="147"/>
    </row>
    <row r="10" spans="1:27">
      <c r="P10" s="148"/>
      <c r="Q10" s="149"/>
      <c r="R10" s="148"/>
      <c r="S10" s="148"/>
      <c r="T10" s="148"/>
    </row>
  </sheetData>
  <sheetProtection selectLockedCells="1" selectUnlockedCells="1"/>
  <mergeCells count="18">
    <mergeCell ref="Y3:Y5"/>
    <mergeCell ref="Z3:Z5"/>
    <mergeCell ref="AA3:AA5"/>
    <mergeCell ref="O4:P4"/>
    <mergeCell ref="Q4:R4"/>
    <mergeCell ref="S4:T4"/>
    <mergeCell ref="U4:V4"/>
    <mergeCell ref="C1:W1"/>
    <mergeCell ref="A3:A6"/>
    <mergeCell ref="B3:B6"/>
    <mergeCell ref="C3:C6"/>
    <mergeCell ref="E3:H3"/>
    <mergeCell ref="I3:J3"/>
    <mergeCell ref="K3:L3"/>
    <mergeCell ref="M3:N3"/>
    <mergeCell ref="O3:R3"/>
    <mergeCell ref="S3:V3"/>
    <mergeCell ref="W3:X3"/>
  </mergeCells>
  <pageMargins left="0" right="0" top="0" bottom="0" header="0" footer="0"/>
  <pageSetup paperSize="9" scale="41" firstPageNumber="2147483648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2:T10"/>
  <sheetViews>
    <sheetView zoomScale="90" zoomScaleNormal="90" workbookViewId="0">
      <selection activeCell="C8" sqref="C8:C15"/>
    </sheetView>
  </sheetViews>
  <sheetFormatPr defaultRowHeight="15"/>
  <cols>
    <col min="1" max="1" width="9.140625" style="153"/>
    <col min="2" max="2" width="20.140625" style="153" customWidth="1"/>
    <col min="3" max="3" width="29.140625" style="153" customWidth="1"/>
    <col min="4" max="4" width="15.42578125" style="153" customWidth="1"/>
    <col min="5" max="5" width="13.7109375" style="153" customWidth="1"/>
    <col min="6" max="8" width="14.28515625" style="153" customWidth="1"/>
    <col min="9" max="10" width="12.7109375" style="153" customWidth="1"/>
    <col min="11" max="11" width="12.85546875" style="153" customWidth="1"/>
    <col min="12" max="12" width="15.7109375" style="153" customWidth="1"/>
    <col min="13" max="13" width="16.28515625" style="153" customWidth="1"/>
    <col min="14" max="14" width="14" style="153" customWidth="1"/>
    <col min="15" max="15" width="14.85546875" style="153" customWidth="1"/>
    <col min="16" max="16" width="20.140625" style="153" customWidth="1"/>
    <col min="17" max="17" width="10.7109375" style="153" customWidth="1"/>
    <col min="18" max="18" width="9.85546875" style="153" customWidth="1"/>
    <col min="19" max="19" width="17.42578125" style="153" customWidth="1"/>
    <col min="20" max="16384" width="9.140625" style="153"/>
  </cols>
  <sheetData>
    <row r="2" spans="1:20" s="150" customFormat="1" ht="15" customHeight="1">
      <c r="A2" s="286" t="s">
        <v>191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</row>
    <row r="4" spans="1:20" ht="60" customHeight="1">
      <c r="A4" s="287" t="s">
        <v>3</v>
      </c>
      <c r="B4" s="288" t="s">
        <v>108</v>
      </c>
      <c r="C4" s="291" t="s">
        <v>5</v>
      </c>
      <c r="D4" s="151"/>
      <c r="E4" s="293" t="s">
        <v>192</v>
      </c>
      <c r="F4" s="294"/>
      <c r="G4" s="293" t="s">
        <v>193</v>
      </c>
      <c r="H4" s="294"/>
      <c r="I4" s="293" t="s">
        <v>194</v>
      </c>
      <c r="J4" s="295"/>
      <c r="K4" s="294"/>
      <c r="L4" s="296" t="s">
        <v>195</v>
      </c>
      <c r="M4" s="297"/>
      <c r="N4" s="297"/>
      <c r="O4" s="298"/>
      <c r="P4" s="299" t="s">
        <v>196</v>
      </c>
      <c r="Q4" s="302" t="s">
        <v>197</v>
      </c>
      <c r="R4" s="281" t="s">
        <v>198</v>
      </c>
      <c r="S4" s="283" t="s">
        <v>14</v>
      </c>
      <c r="T4" s="152"/>
    </row>
    <row r="5" spans="1:20">
      <c r="A5" s="287"/>
      <c r="B5" s="289"/>
      <c r="C5" s="292"/>
      <c r="D5" s="154" t="s">
        <v>199</v>
      </c>
      <c r="E5" s="155" t="s">
        <v>200</v>
      </c>
      <c r="F5" s="155" t="s">
        <v>201</v>
      </c>
      <c r="G5" s="155" t="s">
        <v>202</v>
      </c>
      <c r="H5" s="155" t="s">
        <v>203</v>
      </c>
      <c r="I5" s="155" t="s">
        <v>204</v>
      </c>
      <c r="J5" s="155" t="s">
        <v>205</v>
      </c>
      <c r="K5" s="155" t="s">
        <v>206</v>
      </c>
      <c r="L5" s="156"/>
      <c r="M5" s="157"/>
      <c r="N5" s="157"/>
      <c r="O5" s="158"/>
      <c r="P5" s="300"/>
      <c r="Q5" s="303"/>
      <c r="R5" s="282"/>
      <c r="S5" s="284"/>
    </row>
    <row r="6" spans="1:20" ht="44.25" customHeight="1">
      <c r="A6" s="287"/>
      <c r="B6" s="290"/>
      <c r="C6" s="292"/>
      <c r="D6" s="154"/>
      <c r="E6" s="159" t="s">
        <v>207</v>
      </c>
      <c r="F6" s="159" t="s">
        <v>208</v>
      </c>
      <c r="G6" s="159" t="s">
        <v>207</v>
      </c>
      <c r="H6" s="159" t="s">
        <v>208</v>
      </c>
      <c r="I6" s="159" t="s">
        <v>207</v>
      </c>
      <c r="J6" s="159" t="s">
        <v>209</v>
      </c>
      <c r="K6" s="159" t="s">
        <v>210</v>
      </c>
      <c r="L6" s="160"/>
      <c r="M6" s="161"/>
      <c r="N6" s="161"/>
      <c r="O6" s="162"/>
      <c r="P6" s="301"/>
      <c r="Q6" s="163"/>
      <c r="R6" s="164" t="s">
        <v>144</v>
      </c>
      <c r="S6" s="285"/>
    </row>
    <row r="7" spans="1:20" ht="25.5">
      <c r="A7" s="169">
        <v>36</v>
      </c>
      <c r="B7" s="170" t="s">
        <v>37</v>
      </c>
      <c r="C7" s="141" t="s">
        <v>38</v>
      </c>
      <c r="D7" s="99">
        <v>35</v>
      </c>
      <c r="E7" s="165">
        <v>1</v>
      </c>
      <c r="F7" s="165">
        <v>1</v>
      </c>
      <c r="G7" s="165">
        <v>0.4</v>
      </c>
      <c r="H7" s="165">
        <v>0.48</v>
      </c>
      <c r="I7" s="165"/>
      <c r="J7" s="165"/>
      <c r="K7" s="165"/>
      <c r="L7" s="166"/>
      <c r="M7" s="166"/>
      <c r="N7" s="166"/>
      <c r="O7" s="166"/>
      <c r="P7" s="165"/>
      <c r="Q7" s="166">
        <f t="shared" ref="Q7" si="0">AVERAGE(E7:P7)</f>
        <v>0.72</v>
      </c>
      <c r="R7" s="167">
        <f t="shared" ref="R7" si="1">Q7*2</f>
        <v>1.44</v>
      </c>
      <c r="S7" s="168"/>
    </row>
    <row r="8" spans="1:20" ht="25.5">
      <c r="A8" s="142" t="s">
        <v>39</v>
      </c>
      <c r="B8" s="144" t="s">
        <v>37</v>
      </c>
      <c r="C8" s="171"/>
      <c r="D8" s="113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72"/>
      <c r="S8" s="168"/>
    </row>
    <row r="10" spans="1:20">
      <c r="P10" s="173"/>
      <c r="Q10" s="173"/>
    </row>
  </sheetData>
  <sheetProtection selectLockedCells="1" selectUnlockedCells="1"/>
  <mergeCells count="12">
    <mergeCell ref="R4:R5"/>
    <mergeCell ref="S4:S6"/>
    <mergeCell ref="A2:R2"/>
    <mergeCell ref="A4:A6"/>
    <mergeCell ref="B4:B6"/>
    <mergeCell ref="C4:C6"/>
    <mergeCell ref="E4:F4"/>
    <mergeCell ref="G4:H4"/>
    <mergeCell ref="I4:K4"/>
    <mergeCell ref="L4:O4"/>
    <mergeCell ref="P4:P6"/>
    <mergeCell ref="Q4:Q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7"/>
  <sheetViews>
    <sheetView workbookViewId="0">
      <selection activeCell="B8" sqref="B8:B15"/>
    </sheetView>
  </sheetViews>
  <sheetFormatPr defaultRowHeight="15"/>
  <cols>
    <col min="1" max="1" width="9.140625" style="82"/>
    <col min="2" max="2" width="38.28515625" style="82" customWidth="1"/>
    <col min="3" max="3" width="14.140625" style="82" hidden="1" customWidth="1"/>
    <col min="4" max="4" width="14" style="82" hidden="1" customWidth="1"/>
    <col min="5" max="5" width="13.5703125" style="82" hidden="1" customWidth="1"/>
    <col min="6" max="7" width="22.42578125" style="181" customWidth="1"/>
    <col min="8" max="8" width="16.28515625" style="82" customWidth="1"/>
    <col min="9" max="16384" width="9.140625" style="82"/>
  </cols>
  <sheetData>
    <row r="1" spans="1:8">
      <c r="A1" s="304" t="s">
        <v>211</v>
      </c>
      <c r="B1" s="238"/>
      <c r="C1" s="238"/>
      <c r="D1" s="238"/>
      <c r="E1" s="238"/>
      <c r="F1" s="238"/>
      <c r="G1" s="238"/>
      <c r="H1" s="238"/>
    </row>
    <row r="2" spans="1:8" ht="18.75" customHeight="1">
      <c r="A2" s="305" t="s">
        <v>212</v>
      </c>
      <c r="B2" s="306"/>
      <c r="C2" s="306"/>
      <c r="D2" s="306"/>
      <c r="E2" s="306"/>
      <c r="F2" s="306"/>
      <c r="G2" s="306"/>
      <c r="H2" s="306"/>
    </row>
    <row r="3" spans="1:8" ht="75" customHeight="1">
      <c r="A3" s="307" t="s">
        <v>213</v>
      </c>
      <c r="B3" s="307" t="s">
        <v>108</v>
      </c>
      <c r="C3" s="308" t="s">
        <v>214</v>
      </c>
      <c r="D3" s="308"/>
      <c r="E3" s="308"/>
      <c r="F3" s="309" t="s">
        <v>215</v>
      </c>
      <c r="G3" s="311" t="s">
        <v>216</v>
      </c>
      <c r="H3" s="174" t="s">
        <v>217</v>
      </c>
    </row>
    <row r="4" spans="1:8" ht="17.25" customHeight="1">
      <c r="A4" s="307"/>
      <c r="B4" s="307"/>
      <c r="C4" s="175" t="s">
        <v>218</v>
      </c>
      <c r="D4" s="175" t="s">
        <v>219</v>
      </c>
      <c r="E4" s="175" t="s">
        <v>220</v>
      </c>
      <c r="F4" s="310"/>
      <c r="G4" s="312"/>
      <c r="H4" s="314" t="s">
        <v>221</v>
      </c>
    </row>
    <row r="5" spans="1:8" ht="15.75" customHeight="1">
      <c r="A5" s="307"/>
      <c r="B5" s="307"/>
      <c r="C5" s="175" t="s">
        <v>15</v>
      </c>
      <c r="D5" s="175" t="s">
        <v>16</v>
      </c>
      <c r="E5" s="175" t="s">
        <v>17</v>
      </c>
      <c r="F5" s="310"/>
      <c r="G5" s="313"/>
      <c r="H5" s="240"/>
    </row>
    <row r="6" spans="1:8" ht="18" customHeight="1">
      <c r="A6" s="176">
        <v>23</v>
      </c>
      <c r="B6" s="177" t="s">
        <v>37</v>
      </c>
      <c r="C6" s="178"/>
      <c r="D6" s="178"/>
      <c r="E6" s="178"/>
      <c r="F6" s="179">
        <v>0.61799999999999999</v>
      </c>
      <c r="G6" s="179">
        <f>AVERAGE(G7:G7)</f>
        <v>0.72699999999999998</v>
      </c>
      <c r="H6" s="81">
        <f>AVERAGE(H7:H7)</f>
        <v>0.88500000000000001</v>
      </c>
    </row>
    <row r="7" spans="1:8">
      <c r="A7" s="180">
        <v>36</v>
      </c>
      <c r="B7" s="141" t="s">
        <v>38</v>
      </c>
      <c r="F7" s="80">
        <v>0.45300000000000001</v>
      </c>
      <c r="G7" s="80">
        <v>0.72699999999999998</v>
      </c>
      <c r="H7" s="80">
        <f t="shared" ref="H7" si="0">((F7+G7)/2)*1.5</f>
        <v>0.88500000000000001</v>
      </c>
    </row>
  </sheetData>
  <sheetProtection selectLockedCells="1" selectUnlockedCells="1"/>
  <mergeCells count="8">
    <mergeCell ref="A1:H1"/>
    <mergeCell ref="A2:H2"/>
    <mergeCell ref="A3:A5"/>
    <mergeCell ref="B3:B5"/>
    <mergeCell ref="C3:E3"/>
    <mergeCell ref="F3:F5"/>
    <mergeCell ref="G3:G5"/>
    <mergeCell ref="H4:H5"/>
  </mergeCells>
  <pageMargins left="0.7" right="0.7" top="0.75" bottom="0.75" header="0.3" footer="0.3"/>
  <pageSetup paperSize="9" scale="80" firstPageNumber="214748364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O7"/>
  <sheetViews>
    <sheetView tabSelected="1" topLeftCell="A2" zoomScale="70" zoomScaleNormal="70" workbookViewId="0">
      <selection activeCell="C7" sqref="C7:C14"/>
    </sheetView>
  </sheetViews>
  <sheetFormatPr defaultColWidth="8.85546875" defaultRowHeight="15"/>
  <cols>
    <col min="1" max="1" width="6.42578125" style="183" customWidth="1"/>
    <col min="2" max="2" width="21" style="183" customWidth="1"/>
    <col min="3" max="3" width="35.5703125" style="183" customWidth="1"/>
    <col min="4" max="4" width="15.28515625" style="183" customWidth="1"/>
    <col min="5" max="5" width="13.140625" style="183" customWidth="1"/>
    <col min="6" max="6" width="12.7109375" style="183" customWidth="1"/>
    <col min="7" max="8" width="8" style="183" customWidth="1"/>
    <col min="9" max="18" width="6.42578125" style="183" customWidth="1"/>
    <col min="19" max="19" width="9.42578125" style="183" customWidth="1"/>
    <col min="20" max="20" width="9.28515625" style="183" customWidth="1"/>
    <col min="21" max="21" width="10.28515625" style="183" customWidth="1"/>
    <col min="22" max="22" width="7.7109375" style="183" customWidth="1"/>
    <col min="23" max="23" width="10.28515625" style="183" customWidth="1"/>
    <col min="24" max="24" width="9" style="183" customWidth="1"/>
    <col min="25" max="25" width="10.28515625" style="183" customWidth="1"/>
    <col min="26" max="26" width="8" style="183" customWidth="1"/>
    <col min="27" max="27" width="10.140625" style="183" customWidth="1"/>
    <col min="28" max="28" width="9.42578125" style="183" customWidth="1"/>
    <col min="29" max="29" width="9.5703125" style="183" customWidth="1"/>
    <col min="30" max="30" width="13.7109375" style="183" customWidth="1"/>
    <col min="31" max="31" width="11.7109375" style="183" customWidth="1"/>
    <col min="32" max="32" width="12.42578125" style="183" customWidth="1"/>
    <col min="33" max="33" width="13.140625" style="183" customWidth="1"/>
    <col min="34" max="34" width="15" style="183" customWidth="1"/>
    <col min="35" max="35" width="16.5703125" style="183" customWidth="1"/>
    <col min="36" max="36" width="15" style="183" customWidth="1"/>
    <col min="37" max="37" width="26.7109375" style="183" customWidth="1"/>
    <col min="38" max="40" width="14.85546875" style="183" customWidth="1"/>
    <col min="41" max="41" width="17.140625" style="183" customWidth="1"/>
    <col min="42" max="16384" width="8.85546875" style="183"/>
  </cols>
  <sheetData>
    <row r="1" spans="1:41" ht="15.75">
      <c r="A1" s="315" t="s">
        <v>222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182"/>
      <c r="AG1" s="182"/>
    </row>
    <row r="3" spans="1:41" ht="68.25" customHeight="1">
      <c r="A3" s="316" t="s">
        <v>3</v>
      </c>
      <c r="B3" s="316" t="s">
        <v>108</v>
      </c>
      <c r="C3" s="316" t="s">
        <v>5</v>
      </c>
      <c r="D3" s="184" t="s">
        <v>223</v>
      </c>
      <c r="E3" s="320" t="s">
        <v>224</v>
      </c>
      <c r="F3" s="321"/>
      <c r="G3" s="322" t="s">
        <v>225</v>
      </c>
      <c r="H3" s="323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5" t="s">
        <v>226</v>
      </c>
      <c r="T3" s="326"/>
      <c r="U3" s="326"/>
      <c r="V3" s="326"/>
      <c r="W3" s="326"/>
      <c r="X3" s="327"/>
      <c r="Y3" s="325" t="s">
        <v>227</v>
      </c>
      <c r="Z3" s="328"/>
      <c r="AA3" s="328"/>
      <c r="AB3" s="328"/>
      <c r="AC3" s="328"/>
      <c r="AD3" s="328"/>
      <c r="AE3" s="327"/>
      <c r="AF3" s="325" t="s">
        <v>228</v>
      </c>
      <c r="AG3" s="331"/>
      <c r="AH3" s="331"/>
      <c r="AI3" s="332"/>
      <c r="AJ3" s="333" t="s">
        <v>229</v>
      </c>
      <c r="AK3" s="334"/>
      <c r="AL3" s="334"/>
      <c r="AM3" s="334"/>
      <c r="AN3" s="334"/>
      <c r="AO3" s="335" t="s">
        <v>14</v>
      </c>
    </row>
    <row r="4" spans="1:41" ht="94.9" customHeight="1">
      <c r="A4" s="317"/>
      <c r="B4" s="317"/>
      <c r="C4" s="317"/>
      <c r="D4" s="316" t="s">
        <v>230</v>
      </c>
      <c r="E4" s="316" t="s">
        <v>231</v>
      </c>
      <c r="F4" s="316" t="s">
        <v>232</v>
      </c>
      <c r="G4" s="329" t="s">
        <v>233</v>
      </c>
      <c r="H4" s="338"/>
      <c r="I4" s="339"/>
      <c r="J4" s="329" t="s">
        <v>234</v>
      </c>
      <c r="K4" s="340"/>
      <c r="L4" s="330"/>
      <c r="M4" s="329" t="s">
        <v>235</v>
      </c>
      <c r="N4" s="340"/>
      <c r="O4" s="330"/>
      <c r="P4" s="329" t="s">
        <v>236</v>
      </c>
      <c r="Q4" s="340"/>
      <c r="R4" s="330"/>
      <c r="S4" s="329" t="s">
        <v>237</v>
      </c>
      <c r="T4" s="330"/>
      <c r="U4" s="329" t="s">
        <v>238</v>
      </c>
      <c r="V4" s="330"/>
      <c r="W4" s="329" t="s">
        <v>239</v>
      </c>
      <c r="X4" s="330" t="s">
        <v>240</v>
      </c>
      <c r="Y4" s="329" t="s">
        <v>241</v>
      </c>
      <c r="Z4" s="330"/>
      <c r="AA4" s="329" t="s">
        <v>242</v>
      </c>
      <c r="AB4" s="330"/>
      <c r="AC4" s="329" t="s">
        <v>243</v>
      </c>
      <c r="AD4" s="338"/>
      <c r="AE4" s="330"/>
      <c r="AF4" s="346" t="s">
        <v>244</v>
      </c>
      <c r="AG4" s="348" t="s">
        <v>245</v>
      </c>
      <c r="AH4" s="349"/>
      <c r="AI4" s="350"/>
      <c r="AJ4" s="341" t="s">
        <v>246</v>
      </c>
      <c r="AK4" s="342"/>
      <c r="AL4" s="343"/>
      <c r="AM4" s="344" t="s">
        <v>247</v>
      </c>
      <c r="AN4" s="345"/>
      <c r="AO4" s="336"/>
    </row>
    <row r="5" spans="1:41" ht="85.5" customHeight="1">
      <c r="A5" s="318"/>
      <c r="B5" s="319"/>
      <c r="C5" s="318"/>
      <c r="D5" s="318"/>
      <c r="E5" s="318"/>
      <c r="F5" s="318"/>
      <c r="G5" s="185" t="s">
        <v>15</v>
      </c>
      <c r="H5" s="186" t="s">
        <v>16</v>
      </c>
      <c r="I5" s="186" t="s">
        <v>17</v>
      </c>
      <c r="J5" s="186" t="s">
        <v>15</v>
      </c>
      <c r="K5" s="186" t="s">
        <v>16</v>
      </c>
      <c r="L5" s="186" t="s">
        <v>17</v>
      </c>
      <c r="M5" s="186" t="s">
        <v>15</v>
      </c>
      <c r="N5" s="186" t="s">
        <v>16</v>
      </c>
      <c r="O5" s="186" t="s">
        <v>17</v>
      </c>
      <c r="P5" s="186" t="s">
        <v>15</v>
      </c>
      <c r="Q5" s="186" t="s">
        <v>16</v>
      </c>
      <c r="R5" s="186" t="s">
        <v>17</v>
      </c>
      <c r="S5" s="187" t="s">
        <v>248</v>
      </c>
      <c r="T5" s="187" t="s">
        <v>249</v>
      </c>
      <c r="U5" s="187" t="s">
        <v>248</v>
      </c>
      <c r="V5" s="187" t="s">
        <v>249</v>
      </c>
      <c r="W5" s="187" t="s">
        <v>248</v>
      </c>
      <c r="X5" s="187" t="s">
        <v>249</v>
      </c>
      <c r="Y5" s="187" t="s">
        <v>248</v>
      </c>
      <c r="Z5" s="187" t="s">
        <v>249</v>
      </c>
      <c r="AA5" s="187" t="s">
        <v>248</v>
      </c>
      <c r="AB5" s="187" t="s">
        <v>249</v>
      </c>
      <c r="AC5" s="187" t="s">
        <v>248</v>
      </c>
      <c r="AD5" s="187" t="s">
        <v>250</v>
      </c>
      <c r="AE5" s="187" t="s">
        <v>251</v>
      </c>
      <c r="AF5" s="347"/>
      <c r="AG5" s="186" t="s">
        <v>252</v>
      </c>
      <c r="AH5" s="186" t="s">
        <v>253</v>
      </c>
      <c r="AI5" s="186" t="s">
        <v>254</v>
      </c>
      <c r="AJ5" s="188" t="s">
        <v>255</v>
      </c>
      <c r="AK5" s="188" t="s">
        <v>256</v>
      </c>
      <c r="AL5" s="188" t="s">
        <v>257</v>
      </c>
      <c r="AM5" s="188" t="s">
        <v>252</v>
      </c>
      <c r="AN5" s="189" t="s">
        <v>258</v>
      </c>
      <c r="AO5" s="337"/>
    </row>
    <row r="6" spans="1:41" ht="25.5">
      <c r="A6" s="109">
        <v>36</v>
      </c>
      <c r="B6" s="110" t="s">
        <v>37</v>
      </c>
      <c r="C6" s="137" t="s">
        <v>38</v>
      </c>
      <c r="D6" s="191">
        <v>1</v>
      </c>
      <c r="E6" s="191">
        <v>40</v>
      </c>
      <c r="F6" s="191">
        <v>0</v>
      </c>
      <c r="G6" s="192">
        <v>151</v>
      </c>
      <c r="H6" s="193">
        <v>195</v>
      </c>
      <c r="I6" s="200">
        <v>0</v>
      </c>
      <c r="J6" s="193">
        <v>47</v>
      </c>
      <c r="K6" s="193">
        <v>23</v>
      </c>
      <c r="L6" s="200">
        <v>0</v>
      </c>
      <c r="M6" s="193">
        <v>5</v>
      </c>
      <c r="N6" s="193">
        <v>4</v>
      </c>
      <c r="O6" s="200">
        <v>0</v>
      </c>
      <c r="P6" s="193">
        <v>2</v>
      </c>
      <c r="Q6" s="193">
        <v>2</v>
      </c>
      <c r="R6" s="193">
        <v>0</v>
      </c>
      <c r="S6" s="194">
        <v>4.0199999999999996</v>
      </c>
      <c r="T6" s="194">
        <v>4.04</v>
      </c>
      <c r="U6" s="194">
        <v>3.87</v>
      </c>
      <c r="V6" s="194">
        <v>3.83</v>
      </c>
      <c r="W6" s="194"/>
      <c r="X6" s="194"/>
      <c r="Y6" s="194">
        <v>4.0199999999999996</v>
      </c>
      <c r="Z6" s="194">
        <v>4.04</v>
      </c>
      <c r="AA6" s="194">
        <v>3.95</v>
      </c>
      <c r="AB6" s="194">
        <v>3.83</v>
      </c>
      <c r="AC6" s="194"/>
      <c r="AD6" s="194"/>
      <c r="AE6" s="195"/>
      <c r="AF6" s="198">
        <v>3</v>
      </c>
      <c r="AG6" s="196">
        <v>3</v>
      </c>
      <c r="AH6" s="197">
        <v>0</v>
      </c>
      <c r="AI6" s="197">
        <v>0</v>
      </c>
      <c r="AJ6" s="197"/>
      <c r="AK6" s="199"/>
      <c r="AL6" s="197"/>
      <c r="AM6" s="197"/>
      <c r="AN6" s="199"/>
      <c r="AO6" s="190"/>
    </row>
    <row r="7" spans="1:41">
      <c r="AF7" s="201"/>
      <c r="AG7" s="202"/>
      <c r="AH7" s="202"/>
      <c r="AI7" s="202"/>
      <c r="AJ7" s="202"/>
      <c r="AK7" s="202"/>
      <c r="AL7" s="202"/>
      <c r="AM7" s="202"/>
      <c r="AN7" s="202"/>
    </row>
  </sheetData>
  <sheetProtection selectLockedCells="1" selectUnlockedCells="1"/>
  <mergeCells count="28">
    <mergeCell ref="AF4:AF5"/>
    <mergeCell ref="AG4:AI4"/>
    <mergeCell ref="AF3:AI3"/>
    <mergeCell ref="AJ3:AN3"/>
    <mergeCell ref="AO3:AO5"/>
    <mergeCell ref="D4:D5"/>
    <mergeCell ref="E4:E5"/>
    <mergeCell ref="F4:F5"/>
    <mergeCell ref="G4:I4"/>
    <mergeCell ref="J4:L4"/>
    <mergeCell ref="M4:O4"/>
    <mergeCell ref="P4:R4"/>
    <mergeCell ref="AJ4:AL4"/>
    <mergeCell ref="AM4:AN4"/>
    <mergeCell ref="W4:X4"/>
    <mergeCell ref="Y4:Z4"/>
    <mergeCell ref="AA4:AB4"/>
    <mergeCell ref="AC4:AE4"/>
    <mergeCell ref="A1:AE1"/>
    <mergeCell ref="A3:A5"/>
    <mergeCell ref="B3:B5"/>
    <mergeCell ref="C3:C5"/>
    <mergeCell ref="E3:F3"/>
    <mergeCell ref="G3:R3"/>
    <mergeCell ref="S3:X3"/>
    <mergeCell ref="Y3:AE3"/>
    <mergeCell ref="S4:T4"/>
    <mergeCell ref="U4:V4"/>
  </mergeCells>
  <printOptions horizontalCentered="1"/>
  <pageMargins left="0" right="0" top="0" bottom="0" header="0" footer="0"/>
  <pageSetup paperSize="9" scale="77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ПРИМЕЧАНИЯ 2024</vt:lpstr>
      <vt:lpstr>1.1.</vt:lpstr>
      <vt:lpstr>1.2.</vt:lpstr>
      <vt:lpstr>1.3.</vt:lpstr>
      <vt:lpstr>2.1.</vt:lpstr>
      <vt:lpstr>2.2.</vt:lpstr>
      <vt:lpstr>2.3.</vt:lpstr>
      <vt:lpstr>2.5</vt:lpstr>
      <vt:lpstr>Справка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XTreme.ws</cp:lastModifiedBy>
  <cp:revision>15</cp:revision>
  <cp:lastPrinted>2024-09-03T06:05:52Z</cp:lastPrinted>
  <dcterms:created xsi:type="dcterms:W3CDTF">2018-02-04T20:59:32Z</dcterms:created>
  <dcterms:modified xsi:type="dcterms:W3CDTF">2024-11-24T14:33:30Z</dcterms:modified>
</cp:coreProperties>
</file>