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640" windowHeight="11760" tabRatio="667" activeTab="11"/>
  </bookViews>
  <sheets>
    <sheet name="КЛАСТЕР " sheetId="49" r:id="rId1"/>
    <sheet name="Итог  (2)" sheetId="50" state="hidden" r:id="rId2"/>
    <sheet name="Итог " sheetId="48" r:id="rId3"/>
    <sheet name="1.1." sheetId="20" r:id="rId4"/>
    <sheet name="1.2." sheetId="21" r:id="rId5"/>
    <sheet name="1.3." sheetId="22" r:id="rId6"/>
    <sheet name="2.1." sheetId="29" r:id="rId7"/>
    <sheet name="2.2." sheetId="34" r:id="rId8"/>
    <sheet name="2.3" sheetId="42" r:id="rId9"/>
    <sheet name="2.4" sheetId="44" r:id="rId10"/>
    <sheet name="2.6" sheetId="47" r:id="rId11"/>
    <sheet name="Справка " sheetId="40" r:id="rId12"/>
  </sheets>
  <calcPr calcId="124519"/>
</workbook>
</file>

<file path=xl/calcChain.xml><?xml version="1.0" encoding="utf-8"?>
<calcChain xmlns="http://schemas.openxmlformats.org/spreadsheetml/2006/main">
  <c r="X8" i="20"/>
  <c r="M6" i="22" l="1"/>
  <c r="L7" i="47" l="1"/>
  <c r="P6" i="42"/>
  <c r="N7" i="47" s="1"/>
  <c r="X7" i="34"/>
  <c r="O7" i="47" s="1"/>
  <c r="U8" i="29"/>
  <c r="P7" i="47" s="1"/>
  <c r="O7" i="44"/>
  <c r="P7" s="1"/>
  <c r="M7" i="47" s="1"/>
  <c r="Q7" l="1"/>
  <c r="K6" i="22" l="1"/>
  <c r="O6" i="21"/>
  <c r="L6" i="22" s="1"/>
  <c r="N6" l="1"/>
</calcChain>
</file>

<file path=xl/sharedStrings.xml><?xml version="1.0" encoding="utf-8"?>
<sst xmlns="http://schemas.openxmlformats.org/spreadsheetml/2006/main" count="606" uniqueCount="347">
  <si>
    <t>Раздел I</t>
  </si>
  <si>
    <t>Качество условий обеспечения образовательного процесса</t>
  </si>
  <si>
    <t>№ п/п</t>
  </si>
  <si>
    <t>1.1.2.1.</t>
  </si>
  <si>
    <t>1.1.2.2.</t>
  </si>
  <si>
    <t>1.1.2.3.</t>
  </si>
  <si>
    <t>1.1.3.1.</t>
  </si>
  <si>
    <t>1.1.3.2.</t>
  </si>
  <si>
    <t>НОО</t>
  </si>
  <si>
    <t>ООО</t>
  </si>
  <si>
    <t>СОО</t>
  </si>
  <si>
    <t>физики</t>
  </si>
  <si>
    <t>химии</t>
  </si>
  <si>
    <t>спортплощадка</t>
  </si>
  <si>
    <t>1.2. Кадровое обеспечение</t>
  </si>
  <si>
    <t>1.2.2.1.</t>
  </si>
  <si>
    <t>1.2.6.1.</t>
  </si>
  <si>
    <t>1.2.6.2.</t>
  </si>
  <si>
    <t>итог 1.1.</t>
  </si>
  <si>
    <t>итог 1.2.</t>
  </si>
  <si>
    <t>Раздел II</t>
  </si>
  <si>
    <t>Качество результатов образовательного процесса</t>
  </si>
  <si>
    <t>2.1.1.1.</t>
  </si>
  <si>
    <t>2.1.1.2.</t>
  </si>
  <si>
    <t>2.1.1.3.</t>
  </si>
  <si>
    <t>2.1.2.1.</t>
  </si>
  <si>
    <t>2.1.2.2.</t>
  </si>
  <si>
    <t>2.1.2.3.</t>
  </si>
  <si>
    <t>2.1.3.1.</t>
  </si>
  <si>
    <t>2.1.3.2.</t>
  </si>
  <si>
    <t>2.1.3.3.</t>
  </si>
  <si>
    <t>2.1.4.1.</t>
  </si>
  <si>
    <t>2.1.4.2.</t>
  </si>
  <si>
    <t>2.1.6.1.</t>
  </si>
  <si>
    <t>2.1.6.2.</t>
  </si>
  <si>
    <t>муниципальный уровень</t>
  </si>
  <si>
    <t>федеральный уровень</t>
  </si>
  <si>
    <t>1.1.1. Обеспеченность учебниками</t>
  </si>
  <si>
    <t>1.1.1.1.</t>
  </si>
  <si>
    <t>1.1.1.2.</t>
  </si>
  <si>
    <t>1.1.1.3.</t>
  </si>
  <si>
    <t xml:space="preserve">1.1.2. Обеспеченность необходимым оборудованием учебных кабинетов: </t>
  </si>
  <si>
    <t>биол.</t>
  </si>
  <si>
    <t>1.1.2.4.</t>
  </si>
  <si>
    <t>информ.</t>
  </si>
  <si>
    <t>1.1.2.5.</t>
  </si>
  <si>
    <t>1.1.2.6.</t>
  </si>
  <si>
    <t>технологий</t>
  </si>
  <si>
    <t>1.1.3. Оснащенность необходимым оборудованием  учебного процесса по физической культуре:</t>
  </si>
  <si>
    <t>1.1.4.Оснащенность учебных кабинетов средствами ИКТ</t>
  </si>
  <si>
    <t>имеющих пед. стаж до 3 лет</t>
  </si>
  <si>
    <t>имеющих пед. стаж свыше 25 лет</t>
  </si>
  <si>
    <t>1.2.1. Обеспеченность образовательного процесса пед. работниками</t>
  </si>
  <si>
    <t>1.2.4. Доля пед. работников, имеющих высшую и первую квалиф. категории</t>
  </si>
  <si>
    <t>K=1,5</t>
  </si>
  <si>
    <t>итог 1.3.</t>
  </si>
  <si>
    <t>региональный уровень</t>
  </si>
  <si>
    <t>республ. конкурса-защиты научно-исслед. работ МАН "Искатель"</t>
  </si>
  <si>
    <t>итог 2.1.</t>
  </si>
  <si>
    <t>К=2</t>
  </si>
  <si>
    <t>спорт. зал</t>
  </si>
  <si>
    <r>
      <t xml:space="preserve">1.2.6. Доля пед. работников, </t>
    </r>
    <r>
      <rPr>
        <b/>
        <sz val="10"/>
        <rFont val="Times New Roman"/>
        <family val="1"/>
        <charset val="204"/>
      </rPr>
      <t>имеющих нагрузку более 27</t>
    </r>
    <r>
      <rPr>
        <sz val="10"/>
        <rFont val="Times New Roman"/>
        <family val="1"/>
        <charset val="204"/>
      </rPr>
      <t xml:space="preserve"> часов, в т.ч.:</t>
    </r>
  </si>
  <si>
    <t xml:space="preserve"> (ДАННЫЕ ПРЕДОСТАВЛЯЮТСЯ ПО МУНИЦИПАЛИТЕТУ В ЦЕЛОМ)</t>
  </si>
  <si>
    <t>Роспотребнадзора</t>
  </si>
  <si>
    <t>МЧС</t>
  </si>
  <si>
    <t>Прокуратуры</t>
  </si>
  <si>
    <t>высшее проф образование</t>
  </si>
  <si>
    <t>1.3.2. Доля реализуемых часов внеурочной деятельности по уровням образования:</t>
  </si>
  <si>
    <t>1.3.2.1.</t>
  </si>
  <si>
    <t>1.3.2.2.</t>
  </si>
  <si>
    <t>всероссийских конкурсов и соревнований</t>
  </si>
  <si>
    <t>Наименование ОО (в соответствии с Уставом)</t>
  </si>
  <si>
    <t>сведения об изменениях в сети/наименованиях ОО</t>
  </si>
  <si>
    <t>сведения о реализуемых ООП</t>
  </si>
  <si>
    <t>сведения о наличии выпускников</t>
  </si>
  <si>
    <t>1.2.2. Доля пед. работников, имеющих высшее профессиональное образоввание</t>
  </si>
  <si>
    <t>1.2.3. Доля пед. работников, прошедших курсовую переподготовку</t>
  </si>
  <si>
    <t>1.2.5. Доля пед. работников, которые по результатам аттестации повысили или сохранили прежнюю квал. категорию</t>
  </si>
  <si>
    <t>1.2.8. Результативность участия пед.работников в конкурсах проф.мастерства:</t>
  </si>
  <si>
    <t>1.2.8.1.</t>
  </si>
  <si>
    <t>1.2.8.2.</t>
  </si>
  <si>
    <r>
      <t>доля пед.работников-</t>
    </r>
    <r>
      <rPr>
        <b/>
        <sz val="10"/>
        <color rgb="FF000000"/>
        <rFont val="Times New Roman"/>
        <family val="1"/>
        <charset val="204"/>
      </rPr>
      <t>участников 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 (</t>
    </r>
    <r>
      <rPr>
        <i/>
        <sz val="10"/>
        <color rgb="FF000000"/>
        <rFont val="Times New Roman"/>
        <family val="1"/>
        <charset val="204"/>
      </rPr>
      <t>муниц., регион. (РК), всероссийский уровни</t>
    </r>
    <r>
      <rPr>
        <sz val="10"/>
        <color rgb="FF000000"/>
        <rFont val="Times New Roman"/>
        <family val="1"/>
        <charset val="204"/>
      </rPr>
      <t>)</t>
    </r>
  </si>
  <si>
    <r>
      <t xml:space="preserve">доля </t>
    </r>
    <r>
      <rPr>
        <b/>
        <sz val="10"/>
        <color rgb="FF000000"/>
        <rFont val="Times New Roman"/>
        <family val="1"/>
        <charset val="204"/>
      </rPr>
      <t xml:space="preserve">победителей и призеров очных </t>
    </r>
    <r>
      <rPr>
        <sz val="10"/>
        <color rgb="FF000000"/>
        <rFont val="Times New Roman"/>
        <family val="1"/>
        <charset val="204"/>
      </rPr>
      <t>конкурсов проф.мастерства (муниц., регион. (РК), всероссийский уровни)</t>
    </r>
  </si>
  <si>
    <t>1.3.2.3.</t>
  </si>
  <si>
    <r>
      <t xml:space="preserve">2.1.1. Доля обучающихся, успевающих на "4" и "5" (предметные результаты по итогам годового оценивания </t>
    </r>
    <r>
      <rPr>
        <b/>
        <sz val="10"/>
        <color indexed="8"/>
        <rFont val="Times New Roman"/>
        <family val="1"/>
        <charset val="204"/>
      </rPr>
      <t>по всем предметам учебного плана</t>
    </r>
    <r>
      <rPr>
        <sz val="10"/>
        <color indexed="8"/>
        <rFont val="Times New Roman"/>
        <family val="1"/>
        <charset val="204"/>
      </rPr>
      <t>), в т.ч.:</t>
    </r>
  </si>
  <si>
    <r>
      <t xml:space="preserve">2.1.2. Доля обучающихся, которые </t>
    </r>
    <r>
      <rPr>
        <b/>
        <sz val="10"/>
        <color rgb="FF000000"/>
        <rFont val="Times New Roman"/>
        <family val="1"/>
        <charset val="204"/>
      </rPr>
      <t xml:space="preserve">по итогам годового оценивания успешно освоили программу </t>
    </r>
    <r>
      <rPr>
        <sz val="10"/>
        <color rgb="FF000000"/>
        <rFont val="Times New Roman"/>
        <family val="1"/>
        <charset val="204"/>
      </rPr>
      <t>по всем предметам учебного плана, в т.ч.:</t>
    </r>
  </si>
  <si>
    <r>
      <t xml:space="preserve">доля обуч., получивших "зачёт" за </t>
    </r>
    <r>
      <rPr>
        <b/>
        <sz val="10"/>
        <color rgb="FF000000"/>
        <rFont val="Times New Roman"/>
        <family val="1"/>
        <charset val="204"/>
      </rPr>
      <t xml:space="preserve">итоговую комплексную контрольную работу </t>
    </r>
    <r>
      <rPr>
        <sz val="10"/>
        <color rgb="FF000000"/>
        <rFont val="Times New Roman"/>
        <family val="1"/>
        <charset val="204"/>
      </rPr>
      <t>за уровень НОО</t>
    </r>
  </si>
  <si>
    <r>
      <t xml:space="preserve">доля обуч., получивших "зачёт" за </t>
    </r>
    <r>
      <rPr>
        <b/>
        <sz val="10"/>
        <color rgb="FF000000"/>
        <rFont val="Times New Roman"/>
        <family val="1"/>
        <charset val="204"/>
      </rPr>
      <t xml:space="preserve">индивидуальный итоговый проект </t>
    </r>
    <r>
      <rPr>
        <sz val="10"/>
        <color rgb="FF000000"/>
        <rFont val="Times New Roman"/>
        <family val="1"/>
        <charset val="204"/>
      </rPr>
      <t>за уровень ООО</t>
    </r>
  </si>
  <si>
    <r>
      <t xml:space="preserve">доля обуч., получивших "зачёт" за </t>
    </r>
    <r>
      <rPr>
        <b/>
        <sz val="10"/>
        <color rgb="FF000000"/>
        <rFont val="Times New Roman"/>
        <family val="1"/>
        <charset val="204"/>
      </rPr>
      <t xml:space="preserve">индивидуальный итоговый проект </t>
    </r>
    <r>
      <rPr>
        <sz val="10"/>
        <color rgb="FF000000"/>
        <rFont val="Times New Roman"/>
        <family val="1"/>
        <charset val="204"/>
      </rPr>
      <t>за уровень СОО</t>
    </r>
  </si>
  <si>
    <t>2.1.4.3.</t>
  </si>
  <si>
    <t>2.1.6. Доля обучающихся–победителей и призеров (от общего числа участников):</t>
  </si>
  <si>
    <r>
      <t>2.1.5. Доля обучающихся–</t>
    </r>
    <r>
      <rPr>
        <b/>
        <sz val="10"/>
        <color rgb="FF000000"/>
        <rFont val="Times New Roman"/>
        <family val="1"/>
        <charset val="204"/>
      </rPr>
      <t xml:space="preserve">участников </t>
    </r>
    <r>
      <rPr>
        <sz val="10"/>
        <color rgb="FF000000"/>
        <rFont val="Times New Roman"/>
        <family val="1"/>
        <charset val="204"/>
      </rPr>
      <t>республиканского конкурса защиты МАН "Искатель"</t>
    </r>
  </si>
  <si>
    <t xml:space="preserve"> (от общего числа обучающихся 9-11 кл.)</t>
  </si>
  <si>
    <r>
      <t xml:space="preserve">2.1.7. Доля обучающихся, </t>
    </r>
    <r>
      <rPr>
        <b/>
        <sz val="10"/>
        <rFont val="Times New Roman"/>
        <family val="1"/>
        <charset val="204"/>
      </rPr>
      <t>допущенных к ГИА</t>
    </r>
    <r>
      <rPr>
        <sz val="10"/>
        <rFont val="Times New Roman"/>
        <family val="1"/>
        <charset val="204"/>
      </rPr>
      <t>:</t>
    </r>
  </si>
  <si>
    <t>2.1.7.1.</t>
  </si>
  <si>
    <t>2.1.7.2.</t>
  </si>
  <si>
    <t>2.2.3. ВПР-4  математика "+"</t>
  </si>
  <si>
    <t>итог 2.2.</t>
  </si>
  <si>
    <t>2.2.1.1</t>
  </si>
  <si>
    <t>2.2.1.2</t>
  </si>
  <si>
    <t>2.2.3.1</t>
  </si>
  <si>
    <t>2.2.3.2.</t>
  </si>
  <si>
    <t>2.2.4.1.</t>
  </si>
  <si>
    <t>2.2.4.2.</t>
  </si>
  <si>
    <t>Наименование общеобразовательной организации (в соответствии с Уставом)</t>
  </si>
  <si>
    <t>Наименование муниципального образования (дублируется в каждой строке)</t>
  </si>
  <si>
    <t xml:space="preserve">1.3.1.1. </t>
  </si>
  <si>
    <t>1.3.1.2.</t>
  </si>
  <si>
    <t>доля обучающихся, охвач. профильным обучением (без учёта универсального профиля)</t>
  </si>
  <si>
    <t>доля обучающихся универсального профиля</t>
  </si>
  <si>
    <t>1.2.9. Обеспеченность кадрами для психолого-пед. сопровождения образовательного процесса</t>
  </si>
  <si>
    <t>доля выпускников, получивших "зачёт" по итоговому сочинению</t>
  </si>
  <si>
    <r>
      <t xml:space="preserve">2.2.1.Результаты </t>
    </r>
    <r>
      <rPr>
        <b/>
        <sz val="10"/>
        <rFont val="Times New Roman"/>
        <family val="1"/>
        <charset val="204"/>
      </rPr>
      <t>итогового сочинения (</t>
    </r>
    <r>
      <rPr>
        <sz val="10"/>
        <rFont val="Times New Roman"/>
        <family val="1"/>
        <charset val="204"/>
      </rPr>
      <t>без учёта пересдач):</t>
    </r>
  </si>
  <si>
    <r>
      <t xml:space="preserve">2.1.3. Оценка </t>
    </r>
    <r>
      <rPr>
        <b/>
        <sz val="10"/>
        <color rgb="FF000000"/>
        <rFont val="Times New Roman"/>
        <family val="1"/>
        <charset val="204"/>
      </rPr>
      <t>метапредметных</t>
    </r>
    <r>
      <rPr>
        <sz val="10"/>
        <color rgb="FF000000"/>
        <rFont val="Times New Roman"/>
        <family val="1"/>
        <charset val="204"/>
      </rPr>
      <t xml:space="preserve"> результатов (внутреннее оценивание):</t>
    </r>
  </si>
  <si>
    <r>
      <t>2.1.4. Доля обучающихся-</t>
    </r>
    <r>
      <rPr>
        <b/>
        <sz val="10"/>
        <color rgb="FF000000"/>
        <rFont val="Times New Roman"/>
        <family val="1"/>
        <charset val="204"/>
      </rPr>
      <t>победителей и призеров</t>
    </r>
    <r>
      <rPr>
        <sz val="10"/>
        <color rgb="FF000000"/>
        <rFont val="Times New Roman"/>
        <family val="1"/>
        <charset val="204"/>
      </rPr>
      <t xml:space="preserve"> ВсОШ:</t>
    </r>
  </si>
  <si>
    <t>1.3.1. Организация профильного обучения:</t>
  </si>
  <si>
    <r>
      <t xml:space="preserve">доля выпускников, получивших "зачёт" по критериям №№1,2,3 (оценка </t>
    </r>
    <r>
      <rPr>
        <b/>
        <sz val="10"/>
        <rFont val="Times New Roman"/>
        <family val="1"/>
        <charset val="204"/>
      </rPr>
      <t>метапредметных</t>
    </r>
    <r>
      <rPr>
        <sz val="10"/>
        <rFont val="Times New Roman"/>
        <family val="1"/>
        <charset val="204"/>
      </rPr>
      <t xml:space="preserve"> результатов)</t>
    </r>
  </si>
  <si>
    <t>2.2.1.3.</t>
  </si>
  <si>
    <t>2.2.2.1.</t>
  </si>
  <si>
    <t>2.2.2.2.</t>
  </si>
  <si>
    <t>2.2.2.3.</t>
  </si>
  <si>
    <t>доля выпускников, получивших "зачёт" по критерию №5 "Грамотность"</t>
  </si>
  <si>
    <t>доля обучающихся, получивших "зачёт" по итоговому собеседованию</t>
  </si>
  <si>
    <t>доля обучающихся, набравших по итогам собеседования более 75% от максимального количества баллов</t>
  </si>
  <si>
    <r>
      <t>доля обучающихся-участников устного собеседования, получивших максимальные баллы по критериям П-1-П3, М1-М3, Д1-Д2 (оценка</t>
    </r>
    <r>
      <rPr>
        <b/>
        <sz val="10"/>
        <rFont val="Times New Roman"/>
        <family val="1"/>
        <charset val="204"/>
      </rPr>
      <t xml:space="preserve"> метапредметных</t>
    </r>
    <r>
      <rPr>
        <sz val="10"/>
        <rFont val="Times New Roman"/>
        <family val="1"/>
        <charset val="204"/>
      </rPr>
      <t xml:space="preserve"> результатов)</t>
    </r>
  </si>
  <si>
    <t>для обучающихся, получивших отметку "5" (высокий уровень)</t>
  </si>
  <si>
    <t>для обучающихся, получивших отметки "5", "4", "3" (базовый уровень)</t>
  </si>
  <si>
    <t>2.2.3. Результаты ВПР-4  по русскому языку:</t>
  </si>
  <si>
    <t>2.2.4. Результаты ВПР-4 по математике:</t>
  </si>
  <si>
    <r>
      <t xml:space="preserve">2.2.5. Доля выпускников, преодолевших минимальный порог баллов при прохождении ГИА </t>
    </r>
    <r>
      <rPr>
        <i/>
        <sz val="10"/>
        <rFont val="Times New Roman"/>
        <family val="1"/>
        <charset val="204"/>
      </rPr>
      <t>в основной период</t>
    </r>
  </si>
  <si>
    <r>
      <t xml:space="preserve">2.2.6. Доля выпускников, получивших высокие баллы при прохождении ГИА </t>
    </r>
    <r>
      <rPr>
        <i/>
        <sz val="10"/>
        <rFont val="Times New Roman"/>
        <family val="1"/>
        <charset val="204"/>
      </rPr>
      <t>в основной период</t>
    </r>
  </si>
  <si>
    <t xml:space="preserve">2.2.5.1.1. </t>
  </si>
  <si>
    <t xml:space="preserve">2.2.5.1.2. </t>
  </si>
  <si>
    <t xml:space="preserve">2.2.5.2.1. </t>
  </si>
  <si>
    <t xml:space="preserve">2.2.5.2.2. </t>
  </si>
  <si>
    <t>ООО ("5")</t>
  </si>
  <si>
    <t xml:space="preserve">2.2.6.1.1.      </t>
  </si>
  <si>
    <t xml:space="preserve">      СОО (81 и более баллов)</t>
  </si>
  <si>
    <t xml:space="preserve">2.2.6.1.2.  </t>
  </si>
  <si>
    <t xml:space="preserve">2.2.6.2.1. </t>
  </si>
  <si>
    <t>СОО ("5" - базовый уровень; 81 и более баллов - профильный уровень</t>
  </si>
  <si>
    <t xml:space="preserve">2.2.6.2.2. </t>
  </si>
  <si>
    <t>2.2.5.1. русский яз.:</t>
  </si>
  <si>
    <t>2.2.6.1. русский яз.:</t>
  </si>
  <si>
    <t>2.2.6.2. математика:</t>
  </si>
  <si>
    <t>2.2.7.1.</t>
  </si>
  <si>
    <t>2.2.7.2.</t>
  </si>
  <si>
    <r>
      <t>2.2.7. Доля обучающихся, получивших аттестат об образовании (</t>
    </r>
    <r>
      <rPr>
        <i/>
        <sz val="10"/>
        <rFont val="Times New Roman"/>
        <family val="1"/>
        <charset val="204"/>
      </rPr>
      <t>по итогам основного периода ГИА):</t>
    </r>
  </si>
  <si>
    <t>2.3. Сопоставление результатов внутреннего оценивания и итогов оценочных процедур (изучение объективности предметного оценивания) (К=2)</t>
  </si>
  <si>
    <t>2.3.1. Доля обучающихся, у которых балл годового оценивания в 4 классе совпадает с баллом по итогам ВПР</t>
  </si>
  <si>
    <t>2.3.2. Доля обучающихся, у которых балл годового оценивания в 9 классе совпадает с итогом ГИА</t>
  </si>
  <si>
    <t>2.3.3. Доля обучающихся, у которых балл годового оценивания в 11 классе совпадает с итогом ГИА</t>
  </si>
  <si>
    <t>2.3.5. Доля выпускников уровня ООО, получивших аттестат особого образца и сдавших ГИА по всем предметам на отметку "5"</t>
  </si>
  <si>
    <t>2.3.6. Доля выпускников уровня СОО, награжденных медалью "За особые успехи в учении" относительно количества претендентов на награждение медалью</t>
  </si>
  <si>
    <t>2.3.7. Доля медалистов, набравших 70 и более баллов при сдаче ГИА                по всем предметам</t>
  </si>
  <si>
    <t>2.3.4. Доля выпускников уровня СОО, получивших абсолютный зачет по итоговому сочинению и не преодолевших минимальный порог баллов на ГИА по русскому языку</t>
  </si>
  <si>
    <t>2.3.8. Доля медалистов, не преодолевших минимальный порог баллов по результатам ГИА (предметы по выбору)</t>
  </si>
  <si>
    <t>2.3.1.1</t>
  </si>
  <si>
    <t>2.3.1.2</t>
  </si>
  <si>
    <t>2.3.2.1</t>
  </si>
  <si>
    <t>2.3.2.2.</t>
  </si>
  <si>
    <t>2.3.3.1</t>
  </si>
  <si>
    <t>2.3.3.2.</t>
  </si>
  <si>
    <t>2.3.3.3.</t>
  </si>
  <si>
    <t>по русскому языку</t>
  </si>
  <si>
    <t>по математике</t>
  </si>
  <si>
    <t>по математике базового уровня</t>
  </si>
  <si>
    <t>по математике профильного уровня</t>
  </si>
  <si>
    <t>К=1</t>
  </si>
  <si>
    <t>1.1.Учебно-методическое и материально-техническое обеспечение (К=1,5)</t>
  </si>
  <si>
    <t>1.2. Кадровое обеспечение (К=1)</t>
  </si>
  <si>
    <t>2.1. Предметные результаты обучения (внутреннее оценивание) (К=2)</t>
  </si>
  <si>
    <t>1.3. Условия для удовлетворения образовательных потребностей (К=1)</t>
  </si>
  <si>
    <t>2.2. Результаты ГИА, ВПР и других оценочных процедур (внешнее оценивание) (К=2)</t>
  </si>
  <si>
    <t>2.4.1. Доля общеобразовательных организаций, имеющих предписания надзорных органов:</t>
  </si>
  <si>
    <t>2.4.2. Доля обращений граждан, в ходе рассмотрения которых изложенные факты подтверждены или подтверждены частично (от общего количества обращений)</t>
  </si>
  <si>
    <t>2.4.3. Доля ОО, в которых обнаружены признаки необъективности  ВПР по информации Рособрнадзора</t>
  </si>
  <si>
    <t>2.4.4. Доля ОО, в которых обнаружены признаки необъективности федеральных оценочных процедур                             (за исключением ВПР)             по информации Рособрнадзора</t>
  </si>
  <si>
    <t>2.4.1.1.</t>
  </si>
  <si>
    <t>2.4.1.2.</t>
  </si>
  <si>
    <t>2.4.1.3.</t>
  </si>
  <si>
    <t>2.4.1.4.</t>
  </si>
  <si>
    <r>
      <t xml:space="preserve">Управления по надзору и контролю </t>
    </r>
    <r>
      <rPr>
        <sz val="10"/>
        <color indexed="8"/>
        <rFont val="Times New Roman"/>
        <family val="1"/>
        <charset val="204"/>
      </rPr>
      <t>за соблюдением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законодательства в сфере образования МОНМ РК</t>
    </r>
  </si>
  <si>
    <t xml:space="preserve">итог 2.3.   </t>
  </si>
  <si>
    <t>№п/п</t>
  </si>
  <si>
    <t>К=1,5</t>
  </si>
  <si>
    <t>Справочная информация</t>
  </si>
  <si>
    <t>1.1.Учебно-методическое и материально-техническое обеспечение</t>
  </si>
  <si>
    <t>1.3.Условия для удовлетворения образовательных потребностей</t>
  </si>
  <si>
    <t>2.1. Предметные результаты обучения (внутреннее оценивание)</t>
  </si>
  <si>
    <t>2.2. Результаты ГИА, ВПР и других оценочных процедур (внешнее оценивание)</t>
  </si>
  <si>
    <t>соответствие площади помещений, в которых осуществляется образовательная деятельность, СанПиН</t>
  </si>
  <si>
    <t>общая численность педагогических работников</t>
  </si>
  <si>
    <t>в т.ч.внешних совместителей</t>
  </si>
  <si>
    <t>общая численность обучающихся (чел.):</t>
  </si>
  <si>
    <t>количество выпускников</t>
  </si>
  <si>
    <t>количество обучающихся по адаптированным программам</t>
  </si>
  <si>
    <t>количество выпускников по адаптированным программам</t>
  </si>
  <si>
    <t>количество выпускников по адаптированным программам, успешно освоивших программу</t>
  </si>
  <si>
    <t>средний балл по итогам годового оценивания ( 4 кл)</t>
  </si>
  <si>
    <t>средний балл по итогам годового оценивания ( 9 кл)</t>
  </si>
  <si>
    <t>обучавшихся в форме самообразования, получивших аттестат</t>
  </si>
  <si>
    <t>средний балл по итогам сдачи ГИА-9</t>
  </si>
  <si>
    <t>русский язык</t>
  </si>
  <si>
    <r>
      <t>Наименование муниципального образования</t>
    </r>
    <r>
      <rPr>
        <i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(дублируется в каждой строке)</t>
    </r>
  </si>
  <si>
    <t>матем.</t>
  </si>
  <si>
    <t>средний балл по итогам ВПР (4 кл.)</t>
  </si>
  <si>
    <t>средний балл по итогам годового оценивания (11 кл.)</t>
  </si>
  <si>
    <t>матем. базовый уровень</t>
  </si>
  <si>
    <t>матем. профильный уровень</t>
  </si>
  <si>
    <t>средний балл по итогам сдачи ГИА-11 (в пятибалльной системе оценивания)</t>
  </si>
  <si>
    <t>2.2.5.2. математика:</t>
  </si>
  <si>
    <t xml:space="preserve">2.4.5.1.                                  </t>
  </si>
  <si>
    <t xml:space="preserve">2.4.5.2.                                     </t>
  </si>
  <si>
    <t>2.4.5.3.</t>
  </si>
  <si>
    <r>
      <t xml:space="preserve">2.2.2. Результаты </t>
    </r>
    <r>
      <rPr>
        <b/>
        <sz val="10"/>
        <color theme="1"/>
        <rFont val="Times New Roman"/>
        <family val="1"/>
        <charset val="204"/>
      </rPr>
      <t xml:space="preserve">итогового собеседования по русскому языку в 9 классе </t>
    </r>
    <r>
      <rPr>
        <sz val="10"/>
        <color theme="1"/>
        <rFont val="Times New Roman"/>
        <family val="1"/>
        <charset val="204"/>
      </rPr>
      <t>(без учёта пересдач):</t>
    </r>
  </si>
  <si>
    <t>2.4. Результаты надзорных и контрольных мероприятий, изучение объективности на уровне муниципалитета (К= -1,5)</t>
  </si>
  <si>
    <t>Наименование муниципального образования</t>
  </si>
  <si>
    <t xml:space="preserve">итог 2.4.                    </t>
  </si>
  <si>
    <t xml:space="preserve"> К=-1,5</t>
  </si>
  <si>
    <t>Симферопольский район</t>
  </si>
  <si>
    <t>МБОУ «Краснозорькинская начальная школа»</t>
  </si>
  <si>
    <t>МБОУ «Перевальненская начальная школа»</t>
  </si>
  <si>
    <t>МБОУ Кизиловская начальная школа-детский сад «Росинка»</t>
  </si>
  <si>
    <t>МБОУ «Кленовская основная  школа»</t>
  </si>
  <si>
    <t>МБОУ «Краснолесская основная школа»</t>
  </si>
  <si>
    <t>МБОУ «Журавлевская школа»</t>
  </si>
  <si>
    <t>МБОУ «Винницкая школа»</t>
  </si>
  <si>
    <t>МБОУ «Гвардейская школа  № 1»</t>
  </si>
  <si>
    <t>МБОУ «Гвардейская школа-гимназия№2»</t>
  </si>
  <si>
    <t>МБОУ «Гвардейская школа-гимназия№3»</t>
  </si>
  <si>
    <t>МБОУ «Денисовская школа»</t>
  </si>
  <si>
    <t>МБОУ «Добровская школа-гимназия им. Я. М. Слонимского»</t>
  </si>
  <si>
    <t>МБОУ «Донская школа»</t>
  </si>
  <si>
    <t>МБОУ «Залесская школа»</t>
  </si>
  <si>
    <t>МБОУ «Кольчугинская  школа №1»</t>
  </si>
  <si>
    <t>МБОУ «Кольчугинская  школа №2 с крымскотатарскимя языком обучения»</t>
  </si>
  <si>
    <t>МБОУ «Константиновская школа</t>
  </si>
  <si>
    <t>МБОУ «Мазанская школа»</t>
  </si>
  <si>
    <t>МБОУ «Маленская школа»</t>
  </si>
  <si>
    <t>МБОУ «Мирновская школа №1»</t>
  </si>
  <si>
    <t>МБОУ «Мирновская школа №2»</t>
  </si>
  <si>
    <t>МБОУ «Молодежненская  школа №2»</t>
  </si>
  <si>
    <t>МБОУ «Николаевская школа»</t>
  </si>
  <si>
    <t>МБОУ Новоандреевская школа</t>
  </si>
  <si>
    <t>МБОУ «Новоселовская школа»</t>
  </si>
  <si>
    <t>МБОУ «Партизанская школа»</t>
  </si>
  <si>
    <t>МБОУ «Перовская школа-гимназия»</t>
  </si>
  <si>
    <t>МБОУ «Первомайская школа»</t>
  </si>
  <si>
    <t>МБОУ «Перевальненская  школа»</t>
  </si>
  <si>
    <t>МБОУ «Пожарская школа»</t>
  </si>
  <si>
    <t xml:space="preserve">МБОУ «Родниковская школа-гимназия» </t>
  </si>
  <si>
    <t xml:space="preserve">МБОУ «Скворцовская школа» </t>
  </si>
  <si>
    <t>МБОУ «Тепловская школа»</t>
  </si>
  <si>
    <t>МБОУ «Трудовская школа»</t>
  </si>
  <si>
    <t>МБОУ «Украинская школа»</t>
  </si>
  <si>
    <t>МБОУ «Укромновская школа»</t>
  </si>
  <si>
    <t>МБОУ «Урожайновская школа»</t>
  </si>
  <si>
    <t>МБОУ «Чайкинская школа»</t>
  </si>
  <si>
    <t>МБОУ «Чистенская школа-гимназия»</t>
  </si>
  <si>
    <t>МБОУ «Широковская школа»</t>
  </si>
  <si>
    <t>1.2.7. Доля пед. работников, привл. в кач экспертов аккредит. экспертизы; мероприятий по контролю (надзору); членов жюри регион. этапа ВСоШ; экспертов предм. комиссий ГИА</t>
  </si>
  <si>
    <t>1.3.3. Доля родителей (законных представителей) обучающихся, положительно оценивающих условия, созданные в ОО для удовлетворения образовательных потребностей</t>
  </si>
  <si>
    <t>1.3.4. Доля обучающихся уровня СОО, положительно оценивающих условия, созданные в ОО для удовлетворения образовательных потребностей</t>
  </si>
  <si>
    <t>2.4.5. Доля ОО, в которых результаты внутреннего оценивания и итогов оценочных процедур (ВПР, ГИА) НЕ совпадают более чем у 75% выпускников образовательного уровня</t>
  </si>
  <si>
    <t>среднее 2.4.</t>
  </si>
  <si>
    <t xml:space="preserve">  НОО
 (годовое оценивание и ВПР)
 русский язык</t>
  </si>
  <si>
    <t>НОО (годовое оценивание и ВПР) математика</t>
  </si>
  <si>
    <t>ООО  (годовое оценивание и ГИА-9) русский язык</t>
  </si>
  <si>
    <t>ООО (годовое оценивание и ГИА-9) математика</t>
  </si>
  <si>
    <t>СОО (годовое оценивание и ГИА-11) русский язык</t>
  </si>
  <si>
    <t>МБОУ «Лицей»</t>
  </si>
  <si>
    <t>МБОУ «Заречненская школа»</t>
  </si>
  <si>
    <t>1.1.2.7.</t>
  </si>
  <si>
    <t>ОБЖ</t>
  </si>
  <si>
    <t>2.6. Результаты муниципальных (Симферопольский район) мониторинговых исследований (К=1,5)</t>
  </si>
  <si>
    <t>2.6.2. Результаты муниципального пробного экзамена</t>
  </si>
  <si>
    <t>2.6.3. Охват приоритетных направлений деятельности психологической службы</t>
  </si>
  <si>
    <t>2.6.4. Участие в социально-психологических исследованиях,мониторинга республиканского уровня</t>
  </si>
  <si>
    <t>итог 2.6.</t>
  </si>
  <si>
    <t>(обобщение осуществляется на муниципальном уровне)</t>
  </si>
  <si>
    <r>
      <t xml:space="preserve">2.6.2.1. </t>
    </r>
    <r>
      <rPr>
        <b/>
        <sz val="11"/>
        <color rgb="FF000000"/>
        <rFont val="Times New Roman"/>
        <family val="1"/>
        <charset val="204"/>
      </rPr>
      <t>9 класс</t>
    </r>
    <r>
      <rPr>
        <sz val="11"/>
        <color rgb="FF000000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(по русскому языку, по математике, по обществознанию)</t>
    </r>
  </si>
  <si>
    <r>
      <t xml:space="preserve">2.6.2.1. </t>
    </r>
    <r>
      <rPr>
        <b/>
        <sz val="11"/>
        <color rgb="FF000000"/>
        <rFont val="Times New Roman"/>
        <family val="1"/>
        <charset val="204"/>
      </rPr>
      <t>11 класс</t>
    </r>
    <r>
      <rPr>
        <sz val="11"/>
        <color rgb="FF000000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(по русскому языку, по математике, по обществознанию)</t>
    </r>
  </si>
  <si>
    <t>Сумма принявших участие</t>
  </si>
  <si>
    <t>Сумма успешных</t>
  </si>
  <si>
    <t>Доля</t>
  </si>
  <si>
    <t>Доля успешных</t>
  </si>
  <si>
    <t>2.6.2. Результаты муниципальных мониторинговых работ</t>
  </si>
  <si>
    <r>
      <t xml:space="preserve">2.6.2.3. </t>
    </r>
    <r>
      <rPr>
        <b/>
        <sz val="11"/>
        <color rgb="FF000000"/>
        <rFont val="Times New Roman"/>
        <family val="1"/>
        <charset val="204"/>
      </rPr>
      <t>9,</t>
    </r>
    <r>
      <rPr>
        <sz val="11"/>
        <color rgb="FF000000"/>
        <rFont val="Times New Roman"/>
        <family val="1"/>
        <charset val="204"/>
      </rPr>
      <t xml:space="preserve"> </t>
    </r>
    <r>
      <rPr>
        <b/>
        <sz val="11"/>
        <color rgb="FF000000"/>
        <rFont val="Times New Roman"/>
        <family val="1"/>
        <charset val="204"/>
      </rPr>
      <t>11 класс</t>
    </r>
    <r>
      <rPr>
        <sz val="11"/>
        <color rgb="FF000000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(по предметам)</t>
    </r>
  </si>
  <si>
    <t>МБОУ «Кубанская школа имени Сергея Павловича Королёва»</t>
  </si>
  <si>
    <t>итог 1.1.-1.3</t>
  </si>
  <si>
    <t>итог 2.3.</t>
  </si>
  <si>
    <t>Итог 2.1-2.3,2.6</t>
  </si>
  <si>
    <t>итог 2.4.</t>
  </si>
  <si>
    <t>К=-1,5</t>
  </si>
  <si>
    <t>Раздел 1</t>
  </si>
  <si>
    <t>отклонение</t>
  </si>
  <si>
    <t>Раздел 2</t>
  </si>
  <si>
    <t>2.4.6. Исполнительская дисциплана</t>
  </si>
  <si>
    <t>Среднее</t>
  </si>
  <si>
    <t>Среднее значение по району</t>
  </si>
  <si>
    <t>БЫЛО</t>
  </si>
  <si>
    <t>МБОУ «Новоандреевская школа</t>
  </si>
  <si>
    <t xml:space="preserve"> Исполнительская дисциплана</t>
  </si>
  <si>
    <t>Место</t>
  </si>
  <si>
    <r>
      <t>МАТРИЦА КЛАСТЕРОВ</t>
    </r>
    <r>
      <rPr>
        <sz val="10"/>
        <color rgb="FF000000"/>
        <rFont val="Times New Roman"/>
        <family val="1"/>
        <charset val="204"/>
      </rPr>
      <t> </t>
    </r>
  </si>
  <si>
    <r>
      <t xml:space="preserve">Раздел 2.  Качество результатов </t>
    </r>
    <r>
      <rPr>
        <sz val="16"/>
        <color rgb="FF000000"/>
        <rFont val="Candara"/>
        <family val="2"/>
        <charset val="204"/>
      </rPr>
      <t>образовательного процесса</t>
    </r>
  </si>
  <si>
    <r>
      <rPr>
        <b/>
        <sz val="16"/>
        <color rgb="FF000000"/>
        <rFont val="Candara"/>
        <family val="2"/>
        <charset val="204"/>
      </rPr>
      <t>Раздел 1.</t>
    </r>
    <r>
      <rPr>
        <sz val="16"/>
        <color rgb="FF000000"/>
        <rFont val="Candara"/>
        <family val="2"/>
        <charset val="204"/>
      </rPr>
      <t xml:space="preserve"> </t>
    </r>
    <r>
      <rPr>
        <b/>
        <sz val="16"/>
        <color rgb="FF000000"/>
        <rFont val="Candara"/>
        <family val="2"/>
        <charset val="204"/>
      </rPr>
      <t xml:space="preserve">Качество условий </t>
    </r>
    <r>
      <rPr>
        <sz val="16"/>
        <color rgb="FF000000"/>
        <rFont val="Candara"/>
        <family val="2"/>
        <charset val="204"/>
      </rPr>
      <t>обеспечения образовательного процесса</t>
    </r>
  </si>
  <si>
    <t>Кластер 1</t>
  </si>
  <si>
    <t>Кластер 4</t>
  </si>
  <si>
    <t>Кластер 7</t>
  </si>
  <si>
    <t>-</t>
  </si>
  <si>
    <t>Кластер 2</t>
  </si>
  <si>
    <t>Кластер 5</t>
  </si>
  <si>
    <t>Кластер 8</t>
  </si>
  <si>
    <t>Кластер 3</t>
  </si>
  <si>
    <t>Кластер 6</t>
  </si>
  <si>
    <t>Кластер 9</t>
  </si>
  <si>
    <t>ОО</t>
  </si>
  <si>
    <t>Кластеры</t>
  </si>
  <si>
    <t>Характеристика</t>
  </si>
  <si>
    <t>Направления управленческих решения</t>
  </si>
  <si>
    <t>1, 2, 3</t>
  </si>
  <si>
    <t>ОО показывают высокое качество результата независимо от качества условий</t>
  </si>
  <si>
    <t xml:space="preserve"> - изучение позитивного опыта работы администрации ОО; </t>
  </si>
  <si>
    <t xml:space="preserve"> - организация обмена опытом с ОО, где результат низкий, организация  наставничества</t>
  </si>
  <si>
    <t>4, 5, 6</t>
  </si>
  <si>
    <t>ОО, в которых близкие к среднему результаты по обоим разделам</t>
  </si>
  <si>
    <t xml:space="preserve"> - наблюдение за образовательным процессом; </t>
  </si>
  <si>
    <t xml:space="preserve"> - оказание адресной помощи по запросу</t>
  </si>
  <si>
    <t>7, 8, 9</t>
  </si>
  <si>
    <t>ОО, в которых отмечается низкое качество результата</t>
  </si>
  <si>
    <t xml:space="preserve"> - проведение педагогического аудита;</t>
  </si>
  <si>
    <t xml:space="preserve"> -внимание к организации образовательного процесса, с целью выяснения причин низкого качества результата</t>
  </si>
  <si>
    <t>3, 6, 9</t>
  </si>
  <si>
    <t>ОО, в которых отмечаются низкое качество условий (МТБ, кадровый состав, удовлетворение образова-тельных потребностей)</t>
  </si>
  <si>
    <t xml:space="preserve"> - аудит условий;</t>
  </si>
  <si>
    <t xml:space="preserve"> -адресная поддержка по улучшению качества условий образования</t>
  </si>
  <si>
    <t>МБОУ «Чистенская школа-гимназия», МБОУ «Кольчугинская  школа №1», МБОУ «Кольчугинская  школа №2 с крымскотатарскимя языком обучения», МБОУ «Гвардейская школа-гимназия№3», МБОУ «Широковская школа», МБОУ «Николаевская школа», МБОУ «Кубанская школа имени Сергея Павловича Королёва», МБОУ «Мирновская школа №2», МБОУ «Залесская школа», МБОУ «Родниковская школа-гимназия», МБОУ «Донская школа», МБОУ «Новоселовская школа», МБОУ «Перевальненская  школа», МБОУ «Скворцовская школа», МБОУ «Чайкинская школа», МБОУ «Украинская школа», МБОУ «Маленская школа», МБОУ «Денисовская школа», МБОУ «Тепловская школа», МБОУ «Мирновская школа №1», МБОУ «Пожарская школа», МБОУ «Перовская школа-гимназия», МБОУ «Винницкая школа»</t>
  </si>
  <si>
    <t>МБОУ «Укромновская школа», МБОУ «Краснолесская основная школа», МБОУ «Краснозорькинская начальная школа»</t>
  </si>
  <si>
    <t>МБОУ «Новоандреевская школа, МБОУ «Гвардейская школа  № 1», МБОУ «Заречненская школа»</t>
  </si>
  <si>
    <t>МБОУ «Гвардейская школа-гимназия№2», МБОУ «Урожайновская школа», МБОУ «Журавлевская школа»,  МБОУ «Трудовская школа», МБОУ «Первомайская школа», МБОУ «Молодежненская  школа №2», МБОУ Кизиловская начальная школа-детский сад «Росинка», МБОУ «Перевальненская начальная школа»</t>
  </si>
  <si>
    <t>МБОУ «Новоандреевская школа, МБОУ «Гвардейская школа  № 1», МБОУ «Заречненская школа», МБОУ «Гвардейская школа-гимназия№2», МБОУ «Урожайновская школа», МБОУ «Журавлевская школа»,  МБОУ «Трудовская школа», МБОУ «Первомайская школа», МБОУ «Молодежненская  школа №2», МБОУ Кизиловская начальная школа-детский сад «Росинка», МБОУ «Перевальненская начальная школа»</t>
  </si>
  <si>
    <t>МБОУ «Лицей», МБОУ «Константиновская школа, МБОУ «Добровская школа-гимназия им. Я. М. Слонимского», МБОУ «Партизанская школа»</t>
  </si>
  <si>
    <t>МБОУ «Лицей», МБОУ «Константиновская школа, МБОУ «Добровская школа-гимназия им. Я. М. Слонимского», МБОУ «Партизанская школа», МБОУ «Чистенская школа-гимназия», МБОУ «Кольчугинская  школа №1», МБОУ «Кольчугинская  школа №2 с крымскотатарскимя языком обучения», МБОУ «Гвардейская школа-гимназия№3», МБОУ «Широковская школа», МБОУ «Николаевская школа», МБОУ «Кубанская школа имени Сергея Павловича Королёва», МБОУ «Мирновская школа №2», МБОУ «Залесская школа», МБОУ «Родниковская школа-гимназия», МБОУ «Донская школа», МБОУ «Новоселовская школа», МБОУ «Перевальненская  школа», МБОУ «Скворцовская школа», МБОУ «Чайкинская школа», МБОУ «Украинская школа», МБОУ «Маленская школа», МБОУ «Денисовская школа», МБОУ «Тепловская школа», МБОУ «Мирновская школа №1», МБОУ «Пожарская школа», МБОУ «Перовская школа-гимназия», МБОУ «Винницкая школа», МБОУ «Укромновская школа», МБОУ «Краснолесская основная школа», МБОУ «Краснозорькинская начальная школа»</t>
  </si>
  <si>
    <t>МБОУ «Мазанская школа», МБОУ «Кленовская основная  школа»</t>
  </si>
  <si>
    <t>МБОУ «Укромновская школа», МБОУ «Краснолесская основная школа», МБОУ «Краснозорькинская начальная школа», МБОУ «Кленовская основная  школа»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</si>
</sst>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.000"/>
  </numFmts>
  <fonts count="4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  <font>
      <b/>
      <sz val="16"/>
      <color rgb="FF000000"/>
      <name val="Candara"/>
      <family val="2"/>
      <charset val="204"/>
    </font>
    <font>
      <sz val="16"/>
      <color rgb="FF000000"/>
      <name val="Candara"/>
      <family val="2"/>
      <charset val="204"/>
    </font>
    <font>
      <sz val="18"/>
      <name val="Arial"/>
      <family val="2"/>
      <charset val="204"/>
    </font>
    <font>
      <sz val="6"/>
      <color rgb="FF000000"/>
      <name val="Times New Roman"/>
      <family val="1"/>
      <charset val="204"/>
    </font>
    <font>
      <b/>
      <u/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24">
    <xf numFmtId="0" fontId="0" fillId="0" borderId="0"/>
    <xf numFmtId="0" fontId="9" fillId="0" borderId="0"/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0" fontId="9" fillId="0" borderId="0"/>
    <xf numFmtId="0" fontId="10" fillId="0" borderId="0"/>
    <xf numFmtId="0" fontId="1" fillId="0" borderId="0"/>
    <xf numFmtId="9" fontId="9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340">
    <xf numFmtId="0" fontId="0" fillId="0" borderId="0" xfId="0"/>
    <xf numFmtId="0" fontId="1" fillId="0" borderId="0" xfId="8"/>
    <xf numFmtId="0" fontId="5" fillId="2" borderId="1" xfId="8" applyNumberFormat="1" applyFont="1" applyFill="1" applyBorder="1" applyAlignment="1">
      <alignment horizontal="center" vertical="center"/>
    </xf>
    <xf numFmtId="0" fontId="7" fillId="2" borderId="1" xfId="8" applyFont="1" applyFill="1" applyBorder="1" applyAlignment="1">
      <alignment horizontal="center" vertical="center" wrapText="1"/>
    </xf>
    <xf numFmtId="0" fontId="1" fillId="0" borderId="0" xfId="6" applyBorder="1"/>
    <xf numFmtId="0" fontId="1" fillId="0" borderId="0" xfId="6"/>
    <xf numFmtId="0" fontId="1" fillId="0" borderId="0" xfId="7"/>
    <xf numFmtId="0" fontId="4" fillId="3" borderId="6" xfId="7" applyFont="1" applyFill="1" applyBorder="1" applyAlignment="1">
      <alignment horizontal="center" vertical="center" wrapText="1"/>
    </xf>
    <xf numFmtId="0" fontId="1" fillId="0" borderId="0" xfId="7" applyFill="1"/>
    <xf numFmtId="0" fontId="3" fillId="0" borderId="0" xfId="8" applyFont="1" applyAlignment="1">
      <alignment horizontal="center"/>
    </xf>
    <xf numFmtId="0" fontId="3" fillId="0" borderId="0" xfId="8" applyFont="1" applyBorder="1" applyAlignment="1">
      <alignment horizontal="center"/>
    </xf>
    <xf numFmtId="0" fontId="10" fillId="0" borderId="0" xfId="6" applyFont="1" applyFill="1" applyBorder="1"/>
    <xf numFmtId="0" fontId="17" fillId="0" borderId="0" xfId="6" applyFont="1" applyFill="1" applyBorder="1"/>
    <xf numFmtId="165" fontId="4" fillId="4" borderId="1" xfId="7" applyNumberFormat="1" applyFont="1" applyFill="1" applyBorder="1" applyAlignment="1">
      <alignment horizontal="center" vertical="center" wrapText="1"/>
    </xf>
    <xf numFmtId="165" fontId="4" fillId="5" borderId="1" xfId="7" applyNumberFormat="1" applyFont="1" applyFill="1" applyBorder="1" applyAlignment="1">
      <alignment horizontal="center" vertical="center" wrapText="1"/>
    </xf>
    <xf numFmtId="165" fontId="7" fillId="5" borderId="2" xfId="8" applyNumberFormat="1" applyFont="1" applyFill="1" applyBorder="1" applyAlignment="1">
      <alignment horizontal="center" vertical="center" wrapText="1"/>
    </xf>
    <xf numFmtId="165" fontId="7" fillId="5" borderId="2" xfId="6" applyNumberFormat="1" applyFont="1" applyFill="1" applyBorder="1" applyAlignment="1">
      <alignment horizontal="center" vertical="center" wrapText="1"/>
    </xf>
    <xf numFmtId="0" fontId="4" fillId="2" borderId="6" xfId="7" applyFont="1" applyFill="1" applyBorder="1" applyAlignment="1">
      <alignment horizontal="center" vertical="center" wrapText="1"/>
    </xf>
    <xf numFmtId="0" fontId="1" fillId="0" borderId="0" xfId="6" applyFill="1"/>
    <xf numFmtId="165" fontId="7" fillId="2" borderId="1" xfId="6" applyNumberFormat="1" applyFont="1" applyFill="1" applyBorder="1" applyAlignment="1">
      <alignment horizontal="center" vertical="center" wrapText="1"/>
    </xf>
    <xf numFmtId="165" fontId="1" fillId="6" borderId="0" xfId="6" applyNumberFormat="1" applyFill="1"/>
    <xf numFmtId="0" fontId="7" fillId="2" borderId="2" xfId="6" applyFont="1" applyFill="1" applyBorder="1" applyAlignment="1">
      <alignment horizontal="center" vertical="center" wrapText="1"/>
    </xf>
    <xf numFmtId="165" fontId="4" fillId="5" borderId="2" xfId="7" applyNumberFormat="1" applyFont="1" applyFill="1" applyBorder="1" applyAlignment="1">
      <alignment horizontal="center" vertical="center" wrapText="1"/>
    </xf>
    <xf numFmtId="165" fontId="7" fillId="2" borderId="6" xfId="6" applyNumberFormat="1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top" wrapText="1"/>
    </xf>
    <xf numFmtId="0" fontId="7" fillId="2" borderId="6" xfId="6" applyFont="1" applyFill="1" applyBorder="1" applyAlignment="1">
      <alignment vertical="center" wrapText="1"/>
    </xf>
    <xf numFmtId="165" fontId="4" fillId="3" borderId="1" xfId="6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center" vertical="center" wrapText="1"/>
    </xf>
    <xf numFmtId="0" fontId="1" fillId="0" borderId="0" xfId="6" applyAlignment="1">
      <alignment horizontal="center"/>
    </xf>
    <xf numFmtId="0" fontId="12" fillId="0" borderId="0" xfId="6" applyFont="1" applyFill="1" applyBorder="1" applyAlignment="1">
      <alignment horizontal="left" vertical="center" wrapText="1"/>
    </xf>
    <xf numFmtId="0" fontId="1" fillId="2" borderId="6" xfId="6" applyFill="1" applyBorder="1" applyAlignment="1">
      <alignment horizontal="center" vertical="center" wrapText="1"/>
    </xf>
    <xf numFmtId="0" fontId="3" fillId="0" borderId="0" xfId="6" applyFont="1" applyAlignment="1">
      <alignment horizontal="center"/>
    </xf>
    <xf numFmtId="0" fontId="19" fillId="2" borderId="1" xfId="6" applyFont="1" applyFill="1" applyBorder="1" applyAlignment="1">
      <alignment horizontal="center" vertical="center" wrapText="1"/>
    </xf>
    <xf numFmtId="165" fontId="13" fillId="2" borderId="1" xfId="6" applyNumberFormat="1" applyFont="1" applyFill="1" applyBorder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4" fillId="2" borderId="1" xfId="8" applyFont="1" applyFill="1" applyBorder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/>
    </xf>
    <xf numFmtId="0" fontId="4" fillId="2" borderId="2" xfId="8" applyFont="1" applyFill="1" applyBorder="1" applyAlignment="1">
      <alignment horizontal="center" vertical="center" wrapText="1"/>
    </xf>
    <xf numFmtId="0" fontId="4" fillId="2" borderId="5" xfId="6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0" fontId="4" fillId="2" borderId="2" xfId="7" applyFont="1" applyFill="1" applyBorder="1" applyAlignment="1">
      <alignment horizontal="center" vertical="center" wrapText="1"/>
    </xf>
    <xf numFmtId="0" fontId="4" fillId="2" borderId="5" xfId="7" applyFont="1" applyFill="1" applyBorder="1" applyAlignment="1">
      <alignment horizontal="center" vertical="center" wrapText="1"/>
    </xf>
    <xf numFmtId="0" fontId="4" fillId="3" borderId="3" xfId="7" applyFont="1" applyFill="1" applyBorder="1" applyAlignment="1">
      <alignment horizontal="center" vertical="center" wrapText="1"/>
    </xf>
    <xf numFmtId="0" fontId="7" fillId="2" borderId="3" xfId="6" applyFont="1" applyFill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0" fontId="4" fillId="3" borderId="3" xfId="6" applyFont="1" applyFill="1" applyBorder="1" applyAlignment="1">
      <alignment horizontal="center" vertical="center" wrapText="1"/>
    </xf>
    <xf numFmtId="0" fontId="4" fillId="3" borderId="6" xfId="6" applyFont="1" applyFill="1" applyBorder="1" applyAlignment="1">
      <alignment horizontal="center" vertical="center" wrapText="1"/>
    </xf>
    <xf numFmtId="0" fontId="4" fillId="2" borderId="2" xfId="6" applyFont="1" applyFill="1" applyBorder="1" applyAlignment="1">
      <alignment horizontal="center" vertical="center" wrapText="1"/>
    </xf>
    <xf numFmtId="0" fontId="4" fillId="3" borderId="1" xfId="8" applyFont="1" applyFill="1" applyBorder="1" applyAlignment="1">
      <alignment horizontal="center" vertical="center" wrapText="1"/>
    </xf>
    <xf numFmtId="165" fontId="5" fillId="3" borderId="1" xfId="8" applyNumberFormat="1" applyFont="1" applyFill="1" applyBorder="1" applyAlignment="1">
      <alignment horizontal="center" vertical="center"/>
    </xf>
    <xf numFmtId="0" fontId="26" fillId="3" borderId="1" xfId="7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14" fillId="3" borderId="1" xfId="6" applyNumberFormat="1" applyFont="1" applyFill="1" applyBorder="1" applyAlignment="1">
      <alignment horizontal="center" vertical="center"/>
    </xf>
    <xf numFmtId="165" fontId="14" fillId="2" borderId="2" xfId="6" applyNumberFormat="1" applyFont="1" applyFill="1" applyBorder="1" applyAlignment="1">
      <alignment horizontal="center" vertical="center"/>
    </xf>
    <xf numFmtId="0" fontId="4" fillId="2" borderId="1" xfId="6" applyFont="1" applyFill="1" applyBorder="1" applyAlignment="1">
      <alignment horizontal="center" vertical="center" wrapText="1"/>
    </xf>
    <xf numFmtId="0" fontId="4" fillId="7" borderId="1" xfId="6" applyFont="1" applyFill="1" applyBorder="1" applyAlignment="1">
      <alignment horizontal="center" vertical="center" wrapText="1"/>
    </xf>
    <xf numFmtId="0" fontId="4" fillId="7" borderId="5" xfId="6" applyFont="1" applyFill="1" applyBorder="1" applyAlignment="1">
      <alignment horizontal="center" vertical="center" wrapText="1"/>
    </xf>
    <xf numFmtId="0" fontId="5" fillId="7" borderId="3" xfId="6" applyFont="1" applyFill="1" applyBorder="1" applyAlignment="1">
      <alignment horizontal="center" vertical="center" wrapText="1"/>
    </xf>
    <xf numFmtId="165" fontId="4" fillId="3" borderId="3" xfId="6" applyNumberFormat="1" applyFont="1" applyFill="1" applyBorder="1" applyAlignment="1">
      <alignment horizontal="center" vertical="center" wrapText="1"/>
    </xf>
    <xf numFmtId="0" fontId="7" fillId="0" borderId="5" xfId="8" applyFont="1" applyFill="1" applyBorder="1" applyAlignment="1">
      <alignment horizontal="center" vertical="center" wrapText="1"/>
    </xf>
    <xf numFmtId="0" fontId="3" fillId="0" borderId="0" xfId="8" applyFont="1" applyBorder="1" applyAlignment="1">
      <alignment horizontal="center"/>
    </xf>
    <xf numFmtId="0" fontId="4" fillId="2" borderId="1" xfId="6" applyFont="1" applyFill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center" wrapText="1"/>
    </xf>
    <xf numFmtId="0" fontId="4" fillId="3" borderId="3" xfId="6" applyFont="1" applyFill="1" applyBorder="1" applyAlignment="1">
      <alignment horizontal="center" vertical="center" wrapText="1"/>
    </xf>
    <xf numFmtId="0" fontId="7" fillId="0" borderId="1" xfId="8" applyFont="1" applyFill="1" applyBorder="1" applyAlignment="1">
      <alignment horizontal="center" vertical="center" wrapText="1"/>
    </xf>
    <xf numFmtId="0" fontId="3" fillId="0" borderId="0" xfId="0" applyFont="1" applyAlignment="1"/>
    <xf numFmtId="0" fontId="28" fillId="0" borderId="0" xfId="6" applyFont="1"/>
    <xf numFmtId="0" fontId="4" fillId="2" borderId="3" xfId="6" applyFont="1" applyFill="1" applyBorder="1" applyAlignment="1">
      <alignment horizontal="center" vertical="center" wrapText="1"/>
    </xf>
    <xf numFmtId="0" fontId="4" fillId="2" borderId="10" xfId="6" applyFont="1" applyFill="1" applyBorder="1" applyAlignment="1">
      <alignment horizontal="center" vertical="top" wrapText="1"/>
    </xf>
    <xf numFmtId="0" fontId="4" fillId="2" borderId="6" xfId="6" applyFont="1" applyFill="1" applyBorder="1" applyAlignment="1">
      <alignment horizontal="center" vertical="top" wrapText="1"/>
    </xf>
    <xf numFmtId="0" fontId="4" fillId="2" borderId="5" xfId="6" applyFont="1" applyFill="1" applyBorder="1" applyAlignment="1">
      <alignment horizontal="center" vertical="top" wrapText="1"/>
    </xf>
    <xf numFmtId="0" fontId="3" fillId="0" borderId="0" xfId="8" applyFont="1" applyBorder="1" applyAlignment="1">
      <alignment horizontal="center"/>
    </xf>
    <xf numFmtId="0" fontId="5" fillId="2" borderId="1" xfId="8" applyFont="1" applyFill="1" applyBorder="1" applyAlignment="1">
      <alignment horizontal="center" vertical="center" wrapText="1"/>
    </xf>
    <xf numFmtId="165" fontId="30" fillId="9" borderId="27" xfId="0" applyNumberFormat="1" applyFont="1" applyFill="1" applyBorder="1" applyAlignment="1">
      <alignment horizontal="center" vertical="center" wrapText="1"/>
    </xf>
    <xf numFmtId="1" fontId="14" fillId="2" borderId="14" xfId="8" applyNumberFormat="1" applyFont="1" applyFill="1" applyBorder="1" applyAlignment="1">
      <alignment horizontal="center" vertical="center"/>
    </xf>
    <xf numFmtId="1" fontId="14" fillId="2" borderId="23" xfId="8" applyNumberFormat="1" applyFont="1" applyFill="1" applyBorder="1" applyAlignment="1">
      <alignment horizontal="center" vertical="center"/>
    </xf>
    <xf numFmtId="1" fontId="14" fillId="2" borderId="2" xfId="8" applyNumberFormat="1" applyFont="1" applyFill="1" applyBorder="1" applyAlignment="1">
      <alignment horizontal="center" vertical="center"/>
    </xf>
    <xf numFmtId="1" fontId="14" fillId="2" borderId="24" xfId="8" applyNumberFormat="1" applyFont="1" applyFill="1" applyBorder="1" applyAlignment="1">
      <alignment horizontal="center" vertical="center"/>
    </xf>
    <xf numFmtId="0" fontId="6" fillId="2" borderId="1" xfId="8" applyFont="1" applyFill="1" applyBorder="1" applyAlignment="1">
      <alignment horizontal="center" vertical="center" wrapText="1"/>
    </xf>
    <xf numFmtId="0" fontId="1" fillId="0" borderId="1" xfId="6" applyBorder="1" applyAlignment="1">
      <alignment horizontal="center" vertical="center"/>
    </xf>
    <xf numFmtId="0" fontId="7" fillId="2" borderId="6" xfId="6" applyFont="1" applyFill="1" applyBorder="1" applyAlignment="1">
      <alignment horizontal="center" vertical="center" wrapText="1"/>
    </xf>
    <xf numFmtId="0" fontId="26" fillId="2" borderId="5" xfId="6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6" fillId="2" borderId="6" xfId="6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28" fillId="0" borderId="1" xfId="6" applyNumberFormat="1" applyFont="1" applyBorder="1" applyAlignment="1">
      <alignment horizontal="center" vertical="center"/>
    </xf>
    <xf numFmtId="1" fontId="13" fillId="2" borderId="1" xfId="6" applyNumberFormat="1" applyFont="1" applyFill="1" applyBorder="1" applyAlignment="1">
      <alignment horizontal="center" vertical="center" wrapText="1"/>
    </xf>
    <xf numFmtId="1" fontId="7" fillId="2" borderId="1" xfId="6" applyNumberFormat="1" applyFont="1" applyFill="1" applyBorder="1" applyAlignment="1">
      <alignment horizontal="center" vertical="center" wrapText="1"/>
    </xf>
    <xf numFmtId="165" fontId="1" fillId="2" borderId="6" xfId="6" applyNumberFormat="1" applyFill="1" applyBorder="1" applyAlignment="1">
      <alignment horizontal="center" vertical="center" wrapText="1"/>
    </xf>
    <xf numFmtId="165" fontId="7" fillId="10" borderId="1" xfId="6" applyNumberFormat="1" applyFont="1" applyFill="1" applyBorder="1" applyAlignment="1">
      <alignment horizontal="center" vertical="center" wrapText="1"/>
    </xf>
    <xf numFmtId="0" fontId="4" fillId="3" borderId="3" xfId="6" applyFont="1" applyFill="1" applyBorder="1" applyAlignment="1">
      <alignment horizontal="center" vertical="center" wrapText="1"/>
    </xf>
    <xf numFmtId="0" fontId="4" fillId="3" borderId="6" xfId="6" applyFont="1" applyFill="1" applyBorder="1" applyAlignment="1">
      <alignment horizontal="center" vertical="center" wrapText="1"/>
    </xf>
    <xf numFmtId="0" fontId="0" fillId="0" borderId="0" xfId="0" applyAlignment="1"/>
    <xf numFmtId="0" fontId="0" fillId="6" borderId="0" xfId="0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 vertical="center"/>
    </xf>
    <xf numFmtId="165" fontId="5" fillId="3" borderId="1" xfId="6" applyNumberFormat="1" applyFont="1" applyFill="1" applyBorder="1" applyAlignment="1">
      <alignment horizontal="center" vertical="center"/>
    </xf>
    <xf numFmtId="165" fontId="5" fillId="11" borderId="1" xfId="6" applyNumberFormat="1" applyFont="1" applyFill="1" applyBorder="1" applyAlignment="1">
      <alignment horizontal="center" vertical="center"/>
    </xf>
    <xf numFmtId="165" fontId="28" fillId="12" borderId="1" xfId="0" applyNumberFormat="1" applyFont="1" applyFill="1" applyBorder="1" applyAlignment="1">
      <alignment horizontal="center" vertical="center"/>
    </xf>
    <xf numFmtId="0" fontId="7" fillId="0" borderId="1" xfId="8" applyFont="1" applyFill="1" applyBorder="1" applyAlignment="1">
      <alignment horizontal="left" vertical="center" wrapText="1"/>
    </xf>
    <xf numFmtId="0" fontId="1" fillId="0" borderId="0" xfId="6" applyAlignment="1">
      <alignment horizontal="left"/>
    </xf>
    <xf numFmtId="0" fontId="3" fillId="0" borderId="0" xfId="8" applyFont="1" applyAlignment="1">
      <alignment vertical="center"/>
    </xf>
    <xf numFmtId="0" fontId="3" fillId="0" borderId="0" xfId="8" applyFont="1" applyFill="1" applyBorder="1" applyAlignment="1">
      <alignment horizontal="center"/>
    </xf>
    <xf numFmtId="0" fontId="3" fillId="0" borderId="0" xfId="8" applyFont="1" applyBorder="1" applyAlignment="1">
      <alignment horizontal="center" vertical="center"/>
    </xf>
    <xf numFmtId="165" fontId="3" fillId="14" borderId="11" xfId="8" applyNumberFormat="1" applyFont="1" applyFill="1" applyBorder="1" applyAlignment="1">
      <alignment horizontal="center" vertical="center"/>
    </xf>
    <xf numFmtId="0" fontId="4" fillId="0" borderId="28" xfId="8" applyFont="1" applyFill="1" applyBorder="1" applyAlignment="1">
      <alignment horizontal="center" vertical="center" wrapText="1"/>
    </xf>
    <xf numFmtId="0" fontId="6" fillId="2" borderId="29" xfId="8" applyFont="1" applyFill="1" applyBorder="1" applyAlignment="1">
      <alignment horizontal="center" vertical="center" wrapText="1"/>
    </xf>
    <xf numFmtId="0" fontId="7" fillId="14" borderId="5" xfId="8" applyFont="1" applyFill="1" applyBorder="1" applyAlignment="1">
      <alignment horizontal="center" vertical="center" wrapText="1"/>
    </xf>
    <xf numFmtId="165" fontId="14" fillId="14" borderId="6" xfId="8" applyNumberFormat="1" applyFont="1" applyFill="1" applyBorder="1" applyAlignment="1">
      <alignment horizontal="center" vertical="center"/>
    </xf>
    <xf numFmtId="165" fontId="14" fillId="8" borderId="6" xfId="8" applyNumberFormat="1" applyFont="1" applyFill="1" applyBorder="1" applyAlignment="1">
      <alignment horizontal="center" vertical="center"/>
    </xf>
    <xf numFmtId="165" fontId="7" fillId="14" borderId="30" xfId="8" applyNumberFormat="1" applyFont="1" applyFill="1" applyBorder="1" applyAlignment="1">
      <alignment horizontal="center" vertical="center" wrapText="1"/>
    </xf>
    <xf numFmtId="0" fontId="7" fillId="8" borderId="5" xfId="8" applyFont="1" applyFill="1" applyBorder="1" applyAlignment="1">
      <alignment horizontal="center" vertical="center" wrapText="1"/>
    </xf>
    <xf numFmtId="165" fontId="7" fillId="8" borderId="30" xfId="8" applyNumberFormat="1" applyFont="1" applyFill="1" applyBorder="1" applyAlignment="1">
      <alignment horizontal="center" vertical="center" wrapText="1"/>
    </xf>
    <xf numFmtId="0" fontId="8" fillId="3" borderId="5" xfId="8" applyFont="1" applyFill="1" applyBorder="1" applyAlignment="1">
      <alignment horizontal="center" vertical="center" wrapText="1"/>
    </xf>
    <xf numFmtId="165" fontId="20" fillId="3" borderId="6" xfId="8" applyNumberFormat="1" applyFont="1" applyFill="1" applyBorder="1" applyAlignment="1">
      <alignment horizontal="center" vertical="center"/>
    </xf>
    <xf numFmtId="165" fontId="8" fillId="3" borderId="30" xfId="8" applyNumberFormat="1" applyFont="1" applyFill="1" applyBorder="1" applyAlignment="1">
      <alignment horizontal="center" vertical="center" wrapText="1"/>
    </xf>
    <xf numFmtId="165" fontId="8" fillId="3" borderId="6" xfId="8" applyNumberFormat="1" applyFont="1" applyFill="1" applyBorder="1" applyAlignment="1">
      <alignment horizontal="center" vertical="center" wrapText="1"/>
    </xf>
    <xf numFmtId="0" fontId="27" fillId="8" borderId="5" xfId="8" applyFont="1" applyFill="1" applyBorder="1" applyAlignment="1">
      <alignment horizontal="center" vertical="center" wrapText="1"/>
    </xf>
    <xf numFmtId="165" fontId="27" fillId="8" borderId="30" xfId="8" applyNumberFormat="1" applyFont="1" applyFill="1" applyBorder="1" applyAlignment="1">
      <alignment horizontal="center" vertical="center" wrapText="1"/>
    </xf>
    <xf numFmtId="165" fontId="14" fillId="13" borderId="6" xfId="8" applyNumberFormat="1" applyFont="1" applyFill="1" applyBorder="1" applyAlignment="1">
      <alignment horizontal="center" vertical="center"/>
    </xf>
    <xf numFmtId="0" fontId="7" fillId="13" borderId="5" xfId="8" applyFont="1" applyFill="1" applyBorder="1" applyAlignment="1">
      <alignment horizontal="center" vertical="center" wrapText="1"/>
    </xf>
    <xf numFmtId="165" fontId="7" fillId="13" borderId="30" xfId="8" applyNumberFormat="1" applyFont="1" applyFill="1" applyBorder="1" applyAlignment="1">
      <alignment horizontal="center" vertical="center" wrapText="1"/>
    </xf>
    <xf numFmtId="165" fontId="14" fillId="13" borderId="30" xfId="8" applyNumberFormat="1" applyFont="1" applyFill="1" applyBorder="1" applyAlignment="1">
      <alignment horizontal="center" vertical="center"/>
    </xf>
    <xf numFmtId="0" fontId="1" fillId="0" borderId="0" xfId="8" applyFill="1"/>
    <xf numFmtId="165" fontId="3" fillId="13" borderId="31" xfId="8" applyNumberFormat="1" applyFont="1" applyFill="1" applyBorder="1" applyAlignment="1">
      <alignment horizontal="center" vertical="center"/>
    </xf>
    <xf numFmtId="0" fontId="6" fillId="0" borderId="28" xfId="8" applyFont="1" applyFill="1" applyBorder="1" applyAlignment="1">
      <alignment horizontal="center" vertical="center" wrapText="1"/>
    </xf>
    <xf numFmtId="0" fontId="33" fillId="6" borderId="0" xfId="6" applyFont="1" applyFill="1" applyBorder="1"/>
    <xf numFmtId="165" fontId="1" fillId="0" borderId="0" xfId="8" applyNumberFormat="1"/>
    <xf numFmtId="165" fontId="3" fillId="0" borderId="0" xfId="8" applyNumberFormat="1" applyFont="1" applyFill="1" applyBorder="1" applyAlignment="1">
      <alignment horizontal="center" vertical="center"/>
    </xf>
    <xf numFmtId="0" fontId="6" fillId="0" borderId="29" xfId="8" applyFont="1" applyFill="1" applyBorder="1" applyAlignment="1">
      <alignment horizontal="center" vertical="center" wrapText="1"/>
    </xf>
    <xf numFmtId="165" fontId="14" fillId="0" borderId="6" xfId="8" applyNumberFormat="1" applyFont="1" applyFill="1" applyBorder="1" applyAlignment="1">
      <alignment horizontal="center" vertical="center"/>
    </xf>
    <xf numFmtId="165" fontId="20" fillId="0" borderId="6" xfId="8" applyNumberFormat="1" applyFont="1" applyFill="1" applyBorder="1" applyAlignment="1">
      <alignment horizontal="center" vertical="center"/>
    </xf>
    <xf numFmtId="165" fontId="14" fillId="0" borderId="30" xfId="8" applyNumberFormat="1" applyFont="1" applyFill="1" applyBorder="1" applyAlignment="1">
      <alignment horizontal="center" vertical="center"/>
    </xf>
    <xf numFmtId="165" fontId="20" fillId="0" borderId="30" xfId="8" applyNumberFormat="1" applyFont="1" applyFill="1" applyBorder="1" applyAlignment="1">
      <alignment horizontal="center" vertical="center"/>
    </xf>
    <xf numFmtId="165" fontId="34" fillId="8" borderId="6" xfId="8" applyNumberFormat="1" applyFont="1" applyFill="1" applyBorder="1" applyAlignment="1">
      <alignment horizontal="center" vertical="center"/>
    </xf>
    <xf numFmtId="165" fontId="35" fillId="3" borderId="6" xfId="8" applyNumberFormat="1" applyFont="1" applyFill="1" applyBorder="1" applyAlignment="1">
      <alignment horizontal="center" vertical="center"/>
    </xf>
    <xf numFmtId="165" fontId="34" fillId="14" borderId="6" xfId="8" applyNumberFormat="1" applyFont="1" applyFill="1" applyBorder="1" applyAlignment="1">
      <alignment horizontal="center" vertical="center"/>
    </xf>
    <xf numFmtId="0" fontId="28" fillId="0" borderId="1" xfId="8" applyFont="1" applyBorder="1" applyAlignment="1">
      <alignment horizontal="center" vertical="center"/>
    </xf>
    <xf numFmtId="0" fontId="1" fillId="0" borderId="0" xfId="8" applyFill="1" applyBorder="1"/>
    <xf numFmtId="0" fontId="6" fillId="0" borderId="0" xfId="8" applyFont="1" applyFill="1" applyBorder="1" applyAlignment="1">
      <alignment horizontal="center" vertical="center" wrapText="1"/>
    </xf>
    <xf numFmtId="165" fontId="14" fillId="0" borderId="0" xfId="8" applyNumberFormat="1" applyFont="1" applyFill="1" applyBorder="1" applyAlignment="1">
      <alignment horizontal="center" vertical="center"/>
    </xf>
    <xf numFmtId="165" fontId="20" fillId="0" borderId="0" xfId="8" applyNumberFormat="1" applyFont="1" applyFill="1" applyBorder="1" applyAlignment="1">
      <alignment horizontal="center" vertical="center"/>
    </xf>
    <xf numFmtId="0" fontId="3" fillId="0" borderId="0" xfId="8" applyFont="1" applyFill="1" applyBorder="1" applyAlignment="1">
      <alignment horizontal="center" vertical="center"/>
    </xf>
    <xf numFmtId="0" fontId="7" fillId="0" borderId="0" xfId="8" applyFont="1" applyFill="1" applyBorder="1" applyAlignment="1">
      <alignment horizontal="center" vertical="center" wrapText="1"/>
    </xf>
    <xf numFmtId="0" fontId="33" fillId="0" borderId="0" xfId="6" applyFont="1" applyFill="1" applyBorder="1"/>
    <xf numFmtId="0" fontId="8" fillId="0" borderId="0" xfId="8" applyFont="1" applyFill="1" applyBorder="1" applyAlignment="1">
      <alignment horizontal="center" vertical="center" wrapText="1"/>
    </xf>
    <xf numFmtId="165" fontId="1" fillId="0" borderId="0" xfId="8" applyNumberFormat="1" applyFill="1" applyBorder="1"/>
    <xf numFmtId="0" fontId="39" fillId="14" borderId="11" xfId="0" applyFont="1" applyFill="1" applyBorder="1" applyAlignment="1">
      <alignment horizontal="center" vertical="top" wrapText="1"/>
    </xf>
    <xf numFmtId="0" fontId="4" fillId="8" borderId="11" xfId="0" applyFont="1" applyFill="1" applyBorder="1" applyAlignment="1">
      <alignment horizontal="center" vertical="center" wrapText="1" readingOrder="1"/>
    </xf>
    <xf numFmtId="0" fontId="4" fillId="13" borderId="11" xfId="0" applyFont="1" applyFill="1" applyBorder="1" applyAlignment="1">
      <alignment horizontal="center" vertical="center" wrapText="1" readingOrder="1"/>
    </xf>
    <xf numFmtId="0" fontId="41" fillId="0" borderId="38" xfId="0" applyFont="1" applyBorder="1" applyAlignment="1">
      <alignment horizontal="center" vertical="center" wrapText="1" readingOrder="1"/>
    </xf>
    <xf numFmtId="0" fontId="13" fillId="0" borderId="42" xfId="0" applyFont="1" applyBorder="1" applyAlignment="1">
      <alignment horizontal="center" vertical="center" wrapText="1" readingOrder="1"/>
    </xf>
    <xf numFmtId="0" fontId="43" fillId="15" borderId="43" xfId="0" applyFont="1" applyFill="1" applyBorder="1" applyAlignment="1">
      <alignment horizontal="center" vertical="center" wrapText="1" readingOrder="1"/>
    </xf>
    <xf numFmtId="0" fontId="43" fillId="15" borderId="44" xfId="0" applyFont="1" applyFill="1" applyBorder="1" applyAlignment="1">
      <alignment horizontal="center" vertical="center" wrapText="1" readingOrder="1"/>
    </xf>
    <xf numFmtId="0" fontId="43" fillId="15" borderId="45" xfId="0" applyFont="1" applyFill="1" applyBorder="1" applyAlignment="1">
      <alignment horizontal="center" vertical="center" wrapText="1" readingOrder="1"/>
    </xf>
    <xf numFmtId="0" fontId="22" fillId="15" borderId="45" xfId="0" applyFont="1" applyFill="1" applyBorder="1" applyAlignment="1">
      <alignment horizontal="center" vertical="center" wrapText="1"/>
    </xf>
    <xf numFmtId="0" fontId="42" fillId="15" borderId="43" xfId="0" applyFont="1" applyFill="1" applyBorder="1" applyAlignment="1">
      <alignment horizontal="center" vertical="center" wrapText="1" readingOrder="1"/>
    </xf>
    <xf numFmtId="0" fontId="42" fillId="15" borderId="44" xfId="0" applyFont="1" applyFill="1" applyBorder="1" applyAlignment="1">
      <alignment horizontal="center" vertical="center" wrapText="1" readingOrder="1"/>
    </xf>
    <xf numFmtId="0" fontId="42" fillId="0" borderId="43" xfId="0" applyFont="1" applyBorder="1" applyAlignment="1">
      <alignment horizontal="center" vertical="center" wrapText="1" readingOrder="1"/>
    </xf>
    <xf numFmtId="0" fontId="42" fillId="0" borderId="44" xfId="0" applyFont="1" applyBorder="1" applyAlignment="1">
      <alignment horizontal="center" vertical="center" wrapText="1" readingOrder="1"/>
    </xf>
    <xf numFmtId="0" fontId="22" fillId="0" borderId="44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44" fillId="15" borderId="43" xfId="0" applyFont="1" applyFill="1" applyBorder="1" applyAlignment="1">
      <alignment horizontal="center" vertical="center" wrapText="1" readingOrder="1"/>
    </xf>
    <xf numFmtId="0" fontId="44" fillId="15" borderId="44" xfId="0" applyFont="1" applyFill="1" applyBorder="1" applyAlignment="1">
      <alignment horizontal="center" vertical="center" wrapText="1" readingOrder="1"/>
    </xf>
    <xf numFmtId="0" fontId="44" fillId="15" borderId="45" xfId="0" applyFont="1" applyFill="1" applyBorder="1" applyAlignment="1">
      <alignment horizontal="center" vertical="center" wrapText="1" readingOrder="1"/>
    </xf>
    <xf numFmtId="0" fontId="43" fillId="15" borderId="46" xfId="0" applyFont="1" applyFill="1" applyBorder="1" applyAlignment="1">
      <alignment horizontal="center" vertical="center" wrapText="1" readingOrder="1"/>
    </xf>
    <xf numFmtId="0" fontId="43" fillId="15" borderId="47" xfId="0" applyFont="1" applyFill="1" applyBorder="1" applyAlignment="1">
      <alignment horizontal="center" vertical="center" wrapText="1" readingOrder="1"/>
    </xf>
    <xf numFmtId="0" fontId="42" fillId="0" borderId="26" xfId="0" applyFont="1" applyBorder="1" applyAlignment="1">
      <alignment horizontal="center" vertical="center" wrapText="1" readingOrder="1"/>
    </xf>
    <xf numFmtId="0" fontId="42" fillId="0" borderId="41" xfId="0" applyFont="1" applyBorder="1" applyAlignment="1">
      <alignment horizontal="center" vertical="center" wrapText="1" readingOrder="1"/>
    </xf>
    <xf numFmtId="0" fontId="42" fillId="15" borderId="43" xfId="0" applyFont="1" applyFill="1" applyBorder="1" applyAlignment="1">
      <alignment horizontal="center" vertical="center" wrapText="1" readingOrder="1"/>
    </xf>
    <xf numFmtId="0" fontId="42" fillId="15" borderId="45" xfId="0" applyFont="1" applyFill="1" applyBorder="1" applyAlignment="1">
      <alignment horizontal="center" vertical="center" wrapText="1" readingOrder="1"/>
    </xf>
    <xf numFmtId="0" fontId="43" fillId="0" borderId="43" xfId="0" applyFont="1" applyBorder="1" applyAlignment="1">
      <alignment horizontal="center" vertical="center" wrapText="1" readingOrder="1"/>
    </xf>
    <xf numFmtId="0" fontId="43" fillId="0" borderId="44" xfId="0" applyFont="1" applyBorder="1" applyAlignment="1">
      <alignment horizontal="center" vertical="center" wrapText="1" readingOrder="1"/>
    </xf>
    <xf numFmtId="0" fontId="43" fillId="0" borderId="45" xfId="0" applyFont="1" applyBorder="1" applyAlignment="1">
      <alignment horizontal="center" vertical="center" wrapText="1" readingOrder="1"/>
    </xf>
    <xf numFmtId="0" fontId="13" fillId="0" borderId="43" xfId="0" applyFont="1" applyBorder="1" applyAlignment="1">
      <alignment horizontal="center" vertical="center" wrapText="1" readingOrder="1"/>
    </xf>
    <xf numFmtId="0" fontId="13" fillId="0" borderId="44" xfId="0" applyFont="1" applyBorder="1" applyAlignment="1">
      <alignment horizontal="center" vertical="center" wrapText="1" readingOrder="1"/>
    </xf>
    <xf numFmtId="0" fontId="13" fillId="0" borderId="51" xfId="0" applyFont="1" applyBorder="1" applyAlignment="1">
      <alignment horizontal="center" vertical="center" wrapText="1" readingOrder="1"/>
    </xf>
    <xf numFmtId="0" fontId="42" fillId="0" borderId="43" xfId="0" applyFont="1" applyBorder="1" applyAlignment="1">
      <alignment horizontal="center" vertical="center" wrapText="1" readingOrder="1"/>
    </xf>
    <xf numFmtId="0" fontId="42" fillId="0" borderId="44" xfId="0" applyFont="1" applyBorder="1" applyAlignment="1">
      <alignment horizontal="center" vertical="center" wrapText="1" readingOrder="1"/>
    </xf>
    <xf numFmtId="0" fontId="42" fillId="0" borderId="45" xfId="0" applyFont="1" applyBorder="1" applyAlignment="1">
      <alignment horizontal="center" vertical="center" wrapText="1" readingOrder="1"/>
    </xf>
    <xf numFmtId="0" fontId="13" fillId="0" borderId="48" xfId="0" applyFont="1" applyBorder="1" applyAlignment="1">
      <alignment horizontal="center" vertical="center" wrapText="1" readingOrder="1"/>
    </xf>
    <xf numFmtId="0" fontId="13" fillId="0" borderId="49" xfId="0" applyFont="1" applyBorder="1" applyAlignment="1">
      <alignment horizontal="center" vertical="center" wrapText="1" readingOrder="1"/>
    </xf>
    <xf numFmtId="0" fontId="13" fillId="0" borderId="50" xfId="0" applyFont="1" applyBorder="1" applyAlignment="1">
      <alignment horizontal="center" vertical="center" wrapText="1" readingOrder="1"/>
    </xf>
    <xf numFmtId="0" fontId="13" fillId="0" borderId="45" xfId="0" applyFont="1" applyBorder="1" applyAlignment="1">
      <alignment horizontal="center" vertical="center" wrapText="1" readingOrder="1"/>
    </xf>
    <xf numFmtId="0" fontId="36" fillId="15" borderId="28" xfId="0" applyFont="1" applyFill="1" applyBorder="1" applyAlignment="1">
      <alignment horizontal="center" vertical="center" wrapText="1" readingOrder="1"/>
    </xf>
    <xf numFmtId="0" fontId="36" fillId="15" borderId="32" xfId="0" applyFont="1" applyFill="1" applyBorder="1" applyAlignment="1">
      <alignment horizontal="center" vertical="center" wrapText="1" readingOrder="1"/>
    </xf>
    <xf numFmtId="0" fontId="36" fillId="15" borderId="36" xfId="0" applyFont="1" applyFill="1" applyBorder="1" applyAlignment="1">
      <alignment horizontal="center" vertical="center" wrapText="1" readingOrder="1"/>
    </xf>
    <xf numFmtId="0" fontId="36" fillId="15" borderId="37" xfId="0" applyFont="1" applyFill="1" applyBorder="1" applyAlignment="1">
      <alignment horizontal="center" vertical="center" wrapText="1" readingOrder="1"/>
    </xf>
    <xf numFmtId="0" fontId="37" fillId="15" borderId="33" xfId="0" applyFont="1" applyFill="1" applyBorder="1" applyAlignment="1">
      <alignment horizontal="center" vertical="center" wrapText="1" readingOrder="1"/>
    </xf>
    <xf numFmtId="0" fontId="37" fillId="15" borderId="34" xfId="0" applyFont="1" applyFill="1" applyBorder="1" applyAlignment="1">
      <alignment horizontal="center" vertical="center" wrapText="1" readingOrder="1"/>
    </xf>
    <xf numFmtId="0" fontId="37" fillId="15" borderId="35" xfId="0" applyFont="1" applyFill="1" applyBorder="1" applyAlignment="1">
      <alignment horizontal="center" vertical="center" wrapText="1" readingOrder="1"/>
    </xf>
    <xf numFmtId="0" fontId="38" fillId="0" borderId="38" xfId="0" applyFont="1" applyBorder="1" applyAlignment="1">
      <alignment horizontal="center" vertical="center" textRotation="90" wrapText="1" readingOrder="1"/>
    </xf>
    <xf numFmtId="0" fontId="38" fillId="0" borderId="14" xfId="0" applyFont="1" applyBorder="1" applyAlignment="1">
      <alignment horizontal="center" vertical="center" textRotation="90" wrapText="1" readingOrder="1"/>
    </xf>
    <xf numFmtId="0" fontId="38" fillId="0" borderId="42" xfId="0" applyFont="1" applyBorder="1" applyAlignment="1">
      <alignment horizontal="center" vertical="center" textRotation="90" wrapText="1" readingOrder="1"/>
    </xf>
    <xf numFmtId="0" fontId="40" fillId="14" borderId="16" xfId="0" applyFont="1" applyFill="1" applyBorder="1" applyAlignment="1">
      <alignment horizontal="center" vertical="center" wrapText="1" readingOrder="1"/>
    </xf>
    <xf numFmtId="0" fontId="40" fillId="14" borderId="39" xfId="0" applyFont="1" applyFill="1" applyBorder="1" applyAlignment="1">
      <alignment horizontal="center" vertical="center" wrapText="1" readingOrder="1"/>
    </xf>
    <xf numFmtId="0" fontId="40" fillId="14" borderId="40" xfId="0" applyFont="1" applyFill="1" applyBorder="1" applyAlignment="1">
      <alignment horizontal="center" vertical="center" wrapText="1" readingOrder="1"/>
    </xf>
    <xf numFmtId="0" fontId="13" fillId="0" borderId="26" xfId="0" applyFont="1" applyBorder="1" applyAlignment="1">
      <alignment horizontal="center" vertical="center" wrapText="1" readingOrder="1"/>
    </xf>
    <xf numFmtId="0" fontId="13" fillId="0" borderId="41" xfId="0" applyFont="1" applyBorder="1" applyAlignment="1">
      <alignment horizontal="center" vertical="center" wrapText="1" readingOrder="1"/>
    </xf>
    <xf numFmtId="0" fontId="40" fillId="8" borderId="16" xfId="0" applyFont="1" applyFill="1" applyBorder="1" applyAlignment="1">
      <alignment horizontal="center" vertical="center" wrapText="1" readingOrder="1"/>
    </xf>
    <xf numFmtId="0" fontId="40" fillId="8" borderId="39" xfId="0" applyFont="1" applyFill="1" applyBorder="1" applyAlignment="1">
      <alignment horizontal="center" vertical="center" wrapText="1" readingOrder="1"/>
    </xf>
    <xf numFmtId="0" fontId="40" fillId="8" borderId="40" xfId="0" applyFont="1" applyFill="1" applyBorder="1" applyAlignment="1">
      <alignment horizontal="center" vertical="center" wrapText="1" readingOrder="1"/>
    </xf>
    <xf numFmtId="0" fontId="13" fillId="0" borderId="13" xfId="0" applyFont="1" applyBorder="1" applyAlignment="1">
      <alignment horizontal="center" vertical="center" wrapText="1" readingOrder="1"/>
    </xf>
    <xf numFmtId="0" fontId="4" fillId="13" borderId="16" xfId="0" applyFont="1" applyFill="1" applyBorder="1" applyAlignment="1">
      <alignment horizontal="center" vertical="center" wrapText="1" readingOrder="1"/>
    </xf>
    <xf numFmtId="0" fontId="4" fillId="13" borderId="40" xfId="0" applyFont="1" applyFill="1" applyBorder="1" applyAlignment="1">
      <alignment horizontal="center" vertical="center" wrapText="1" readingOrder="1"/>
    </xf>
    <xf numFmtId="0" fontId="3" fillId="0" borderId="0" xfId="8" applyFont="1" applyAlignment="1">
      <alignment horizontal="center" vertical="center"/>
    </xf>
    <xf numFmtId="0" fontId="4" fillId="3" borderId="3" xfId="8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2" borderId="20" xfId="8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3" fillId="0" borderId="0" xfId="8" applyFont="1" applyAlignment="1">
      <alignment horizontal="center"/>
    </xf>
    <xf numFmtId="0" fontId="3" fillId="0" borderId="0" xfId="8" applyFont="1" applyBorder="1" applyAlignment="1">
      <alignment horizontal="center"/>
    </xf>
    <xf numFmtId="0" fontId="4" fillId="2" borderId="1" xfId="8" applyFont="1" applyFill="1" applyBorder="1" applyAlignment="1">
      <alignment horizontal="center" vertical="center" wrapText="1"/>
    </xf>
    <xf numFmtId="0" fontId="4" fillId="2" borderId="11" xfId="8" applyFont="1" applyFill="1" applyBorder="1" applyAlignment="1">
      <alignment horizontal="center" vertical="center" wrapText="1"/>
    </xf>
    <xf numFmtId="0" fontId="4" fillId="2" borderId="13" xfId="8" applyFont="1" applyFill="1" applyBorder="1" applyAlignment="1">
      <alignment horizontal="center" vertical="center" wrapText="1"/>
    </xf>
    <xf numFmtId="0" fontId="4" fillId="2" borderId="12" xfId="8" applyFont="1" applyFill="1" applyBorder="1" applyAlignment="1">
      <alignment horizontal="center" vertical="center" wrapText="1"/>
    </xf>
    <xf numFmtId="0" fontId="5" fillId="2" borderId="7" xfId="8" applyFont="1" applyFill="1" applyBorder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5" fillId="2" borderId="5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horizontal="center" vertical="center" wrapText="1"/>
    </xf>
    <xf numFmtId="0" fontId="4" fillId="2" borderId="16" xfId="8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4" fillId="2" borderId="19" xfId="8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4" fillId="2" borderId="3" xfId="8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center" wrapText="1"/>
    </xf>
    <xf numFmtId="0" fontId="4" fillId="2" borderId="10" xfId="6" applyFont="1" applyFill="1" applyBorder="1" applyAlignment="1">
      <alignment horizontal="center" vertical="center" wrapText="1"/>
    </xf>
    <xf numFmtId="0" fontId="14" fillId="2" borderId="6" xfId="6" applyFont="1" applyFill="1" applyBorder="1" applyAlignment="1">
      <alignment horizontal="center" vertical="center" wrapText="1"/>
    </xf>
    <xf numFmtId="0" fontId="7" fillId="7" borderId="1" xfId="6" applyFont="1" applyFill="1" applyBorder="1" applyAlignment="1">
      <alignment horizontal="center" vertical="center" wrapText="1"/>
    </xf>
    <xf numFmtId="0" fontId="7" fillId="7" borderId="5" xfId="6" applyFont="1" applyFill="1" applyBorder="1" applyAlignment="1">
      <alignment horizontal="center" vertical="center" wrapText="1"/>
    </xf>
    <xf numFmtId="0" fontId="3" fillId="0" borderId="0" xfId="6" applyFont="1" applyBorder="1" applyAlignment="1">
      <alignment horizontal="center"/>
    </xf>
    <xf numFmtId="0" fontId="4" fillId="2" borderId="8" xfId="6" applyFont="1" applyFill="1" applyBorder="1" applyAlignment="1">
      <alignment horizontal="center" vertical="center" wrapText="1"/>
    </xf>
    <xf numFmtId="0" fontId="4" fillId="2" borderId="25" xfId="6" applyFont="1" applyFill="1" applyBorder="1" applyAlignment="1">
      <alignment horizontal="center" vertical="center" wrapText="1"/>
    </xf>
    <xf numFmtId="0" fontId="14" fillId="2" borderId="9" xfId="6" applyFont="1" applyFill="1" applyBorder="1" applyAlignment="1">
      <alignment horizontal="center" vertical="center" wrapText="1"/>
    </xf>
    <xf numFmtId="0" fontId="14" fillId="2" borderId="10" xfId="6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11" borderId="3" xfId="6" applyFont="1" applyFill="1" applyBorder="1" applyAlignment="1">
      <alignment horizontal="center" vertical="center" wrapText="1"/>
    </xf>
    <xf numFmtId="0" fontId="4" fillId="11" borderId="10" xfId="6" applyFont="1" applyFill="1" applyBorder="1" applyAlignment="1">
      <alignment horizontal="center" vertical="center" wrapText="1"/>
    </xf>
    <xf numFmtId="0" fontId="4" fillId="11" borderId="6" xfId="6" applyFont="1" applyFill="1" applyBorder="1" applyAlignment="1">
      <alignment horizontal="center" vertical="center" wrapText="1"/>
    </xf>
    <xf numFmtId="0" fontId="0" fillId="0" borderId="0" xfId="0" applyBorder="1" applyAlignment="1"/>
    <xf numFmtId="0" fontId="4" fillId="2" borderId="2" xfId="8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2" borderId="5" xfId="6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top" wrapText="1"/>
    </xf>
    <xf numFmtId="0" fontId="4" fillId="2" borderId="10" xfId="6" applyFont="1" applyFill="1" applyBorder="1" applyAlignment="1">
      <alignment horizontal="center" vertical="top" wrapText="1"/>
    </xf>
    <xf numFmtId="0" fontId="4" fillId="2" borderId="6" xfId="6" applyFont="1" applyFill="1" applyBorder="1" applyAlignment="1">
      <alignment horizontal="center" vertical="top" wrapText="1"/>
    </xf>
    <xf numFmtId="0" fontId="4" fillId="2" borderId="3" xfId="7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2" fillId="0" borderId="0" xfId="7" applyFont="1" applyAlignment="1">
      <alignment horizontal="center" vertical="center"/>
    </xf>
    <xf numFmtId="0" fontId="12" fillId="0" borderId="0" xfId="7" applyFont="1" applyAlignment="1">
      <alignment horizontal="center"/>
    </xf>
    <xf numFmtId="0" fontId="12" fillId="0" borderId="0" xfId="7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0" fontId="4" fillId="2" borderId="2" xfId="7" applyFont="1" applyFill="1" applyBorder="1" applyAlignment="1">
      <alignment horizontal="center" vertical="center" wrapText="1"/>
    </xf>
    <xf numFmtId="0" fontId="4" fillId="2" borderId="5" xfId="7" applyFont="1" applyFill="1" applyBorder="1" applyAlignment="1">
      <alignment horizontal="center" vertical="center" wrapText="1"/>
    </xf>
    <xf numFmtId="0" fontId="7" fillId="2" borderId="1" xfId="7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2" borderId="6" xfId="6" applyFont="1" applyFill="1" applyBorder="1" applyAlignment="1">
      <alignment horizontal="center" vertical="center" wrapText="1"/>
    </xf>
    <xf numFmtId="0" fontId="7" fillId="2" borderId="3" xfId="6" applyFont="1" applyFill="1" applyBorder="1" applyAlignment="1">
      <alignment horizontal="center" vertical="center" wrapText="1"/>
    </xf>
    <xf numFmtId="0" fontId="19" fillId="2" borderId="10" xfId="6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5" xfId="6" applyFont="1" applyFill="1" applyBorder="1" applyAlignment="1">
      <alignment horizontal="center" vertical="center" wrapText="1"/>
    </xf>
    <xf numFmtId="0" fontId="4" fillId="3" borderId="3" xfId="7" applyFont="1" applyFill="1" applyBorder="1" applyAlignment="1">
      <alignment horizontal="center" vertical="center" wrapText="1"/>
    </xf>
    <xf numFmtId="0" fontId="5" fillId="2" borderId="7" xfId="6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/>
    <xf numFmtId="0" fontId="7" fillId="7" borderId="3" xfId="6" applyFont="1" applyFill="1" applyBorder="1" applyAlignment="1">
      <alignment horizontal="center" vertical="center" wrapText="1"/>
    </xf>
    <xf numFmtId="0" fontId="7" fillId="7" borderId="10" xfId="6" applyFont="1" applyFill="1" applyBorder="1" applyAlignment="1">
      <alignment horizontal="center" vertical="center" wrapText="1"/>
    </xf>
    <xf numFmtId="0" fontId="7" fillId="7" borderId="6" xfId="6" applyFont="1" applyFill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2" xfId="6" applyFont="1" applyFill="1" applyBorder="1" applyAlignment="1">
      <alignment horizontal="center" vertical="center" wrapText="1"/>
    </xf>
    <xf numFmtId="0" fontId="7" fillId="2" borderId="7" xfId="6" applyFont="1" applyFill="1" applyBorder="1" applyAlignment="1">
      <alignment horizontal="center" vertical="center" wrapText="1"/>
    </xf>
    <xf numFmtId="0" fontId="7" fillId="2" borderId="10" xfId="6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top" wrapText="1"/>
    </xf>
    <xf numFmtId="0" fontId="4" fillId="3" borderId="3" xfId="6" applyFont="1" applyFill="1" applyBorder="1" applyAlignment="1">
      <alignment horizontal="center" vertical="center" wrapText="1"/>
    </xf>
    <xf numFmtId="0" fontId="4" fillId="3" borderId="6" xfId="6" applyFont="1" applyFill="1" applyBorder="1" applyAlignment="1">
      <alignment horizontal="center" vertical="center" wrapText="1"/>
    </xf>
    <xf numFmtId="0" fontId="4" fillId="2" borderId="5" xfId="6" applyFont="1" applyFill="1" applyBorder="1" applyAlignment="1">
      <alignment horizontal="center" vertical="top" wrapText="1"/>
    </xf>
    <xf numFmtId="0" fontId="4" fillId="2" borderId="2" xfId="6" applyFont="1" applyFill="1" applyBorder="1" applyAlignment="1">
      <alignment horizontal="center" vertical="top" wrapText="1"/>
    </xf>
    <xf numFmtId="0" fontId="3" fillId="0" borderId="0" xfId="6" applyFont="1" applyAlignment="1">
      <alignment horizontal="center"/>
    </xf>
    <xf numFmtId="0" fontId="2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8" xfId="6" applyFont="1" applyFill="1" applyBorder="1" applyAlignment="1">
      <alignment horizontal="center" vertical="center" wrapText="1"/>
    </xf>
    <xf numFmtId="0" fontId="5" fillId="2" borderId="25" xfId="6" applyFont="1" applyFill="1" applyBorder="1" applyAlignment="1">
      <alignment horizontal="center" vertical="center" wrapText="1"/>
    </xf>
    <xf numFmtId="0" fontId="5" fillId="2" borderId="9" xfId="6" applyFont="1" applyFill="1" applyBorder="1" applyAlignment="1">
      <alignment horizontal="center" vertical="center" wrapText="1"/>
    </xf>
    <xf numFmtId="0" fontId="5" fillId="2" borderId="8" xfId="6" applyFont="1" applyFill="1" applyBorder="1" applyAlignment="1">
      <alignment horizontal="left" vertical="center" wrapText="1"/>
    </xf>
    <xf numFmtId="0" fontId="5" fillId="2" borderId="25" xfId="6" applyFont="1" applyFill="1" applyBorder="1" applyAlignment="1">
      <alignment horizontal="left" vertical="center" wrapText="1"/>
    </xf>
    <xf numFmtId="0" fontId="5" fillId="2" borderId="9" xfId="6" applyFont="1" applyFill="1" applyBorder="1" applyAlignment="1">
      <alignment horizontal="left" vertical="center" wrapText="1"/>
    </xf>
    <xf numFmtId="0" fontId="14" fillId="0" borderId="10" xfId="6" applyFont="1" applyBorder="1" applyAlignment="1">
      <alignment horizontal="center" vertical="top" wrapText="1"/>
    </xf>
    <xf numFmtId="0" fontId="14" fillId="0" borderId="6" xfId="6" applyFont="1" applyBorder="1" applyAlignment="1">
      <alignment horizontal="center" wrapText="1"/>
    </xf>
    <xf numFmtId="0" fontId="4" fillId="8" borderId="3" xfId="6" applyFont="1" applyFill="1" applyBorder="1" applyAlignment="1">
      <alignment horizontal="center" vertical="top" wrapText="1"/>
    </xf>
    <xf numFmtId="0" fontId="4" fillId="8" borderId="10" xfId="6" applyFont="1" applyFill="1" applyBorder="1" applyAlignment="1">
      <alignment horizontal="center" vertical="top" wrapText="1"/>
    </xf>
    <xf numFmtId="0" fontId="14" fillId="8" borderId="6" xfId="6" applyFont="1" applyFill="1" applyBorder="1" applyAlignment="1">
      <alignment horizontal="center" vertical="top" wrapText="1"/>
    </xf>
    <xf numFmtId="0" fontId="4" fillId="8" borderId="6" xfId="6" applyFont="1" applyFill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0" fillId="0" borderId="0" xfId="0" applyAlignment="1"/>
    <xf numFmtId="0" fontId="12" fillId="6" borderId="0" xfId="6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/>
    </xf>
    <xf numFmtId="0" fontId="22" fillId="2" borderId="1" xfId="6" applyFont="1" applyFill="1" applyBorder="1" applyAlignment="1">
      <alignment horizontal="center" vertical="center" wrapText="1"/>
    </xf>
    <xf numFmtId="0" fontId="26" fillId="2" borderId="3" xfId="6" applyFont="1" applyFill="1" applyBorder="1" applyAlignment="1">
      <alignment horizontal="center" vertical="center" wrapText="1"/>
    </xf>
    <xf numFmtId="0" fontId="26" fillId="2" borderId="10" xfId="6" applyFont="1" applyFill="1" applyBorder="1" applyAlignment="1">
      <alignment horizontal="center" vertical="center" wrapText="1"/>
    </xf>
    <xf numFmtId="0" fontId="26" fillId="2" borderId="6" xfId="6" applyFont="1" applyFill="1" applyBorder="1" applyAlignment="1">
      <alignment horizontal="center" vertical="center" wrapText="1"/>
    </xf>
    <xf numFmtId="0" fontId="26" fillId="2" borderId="1" xfId="6" applyFont="1" applyFill="1" applyBorder="1" applyAlignment="1">
      <alignment horizontal="center" vertical="center" wrapText="1"/>
    </xf>
    <xf numFmtId="0" fontId="1" fillId="0" borderId="1" xfId="6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6" fillId="2" borderId="5" xfId="6" applyFont="1" applyFill="1" applyBorder="1" applyAlignment="1">
      <alignment horizontal="center" vertical="center" wrapText="1"/>
    </xf>
    <xf numFmtId="0" fontId="26" fillId="2" borderId="7" xfId="6" applyFont="1" applyFill="1" applyBorder="1" applyAlignment="1">
      <alignment horizontal="center" vertical="center" wrapText="1"/>
    </xf>
    <xf numFmtId="0" fontId="26" fillId="2" borderId="2" xfId="6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6" fillId="3" borderId="3" xfId="7" applyFont="1" applyFill="1" applyBorder="1" applyAlignment="1">
      <alignment horizontal="center" vertical="center" wrapText="1"/>
    </xf>
    <xf numFmtId="0" fontId="26" fillId="3" borderId="10" xfId="7" applyFont="1" applyFill="1" applyBorder="1" applyAlignment="1">
      <alignment horizontal="center" vertical="center" wrapText="1"/>
    </xf>
    <xf numFmtId="0" fontId="26" fillId="3" borderId="6" xfId="7" applyFont="1" applyFill="1" applyBorder="1" applyAlignment="1">
      <alignment horizontal="center" vertical="center" wrapText="1"/>
    </xf>
    <xf numFmtId="0" fontId="1" fillId="0" borderId="6" xfId="6" applyBorder="1" applyAlignment="1">
      <alignment horizontal="center" vertical="center" wrapText="1"/>
    </xf>
    <xf numFmtId="0" fontId="19" fillId="2" borderId="5" xfId="6" applyFont="1" applyFill="1" applyBorder="1" applyAlignment="1">
      <alignment horizontal="center" vertical="center" wrapText="1"/>
    </xf>
    <xf numFmtId="0" fontId="19" fillId="2" borderId="2" xfId="6" applyFont="1" applyFill="1" applyBorder="1" applyAlignment="1">
      <alignment horizontal="center" vertical="center" wrapText="1"/>
    </xf>
    <xf numFmtId="0" fontId="19" fillId="2" borderId="4" xfId="6" applyFont="1" applyFill="1" applyBorder="1" applyAlignment="1">
      <alignment horizontal="center" vertical="center" wrapText="1"/>
    </xf>
    <xf numFmtId="0" fontId="19" fillId="2" borderId="15" xfId="6" applyFont="1" applyFill="1" applyBorder="1" applyAlignment="1">
      <alignment horizontal="center" vertical="center" wrapText="1"/>
    </xf>
    <xf numFmtId="0" fontId="2" fillId="0" borderId="15" xfId="6" applyFont="1" applyBorder="1" applyAlignment="1">
      <alignment horizontal="center" vertical="center" wrapText="1"/>
    </xf>
    <xf numFmtId="0" fontId="6" fillId="2" borderId="5" xfId="6" applyFont="1" applyFill="1" applyBorder="1" applyAlignment="1">
      <alignment horizontal="center" vertical="center" wrapText="1"/>
    </xf>
    <xf numFmtId="0" fontId="6" fillId="2" borderId="7" xfId="6" applyFont="1" applyFill="1" applyBorder="1" applyAlignment="1">
      <alignment horizontal="center" vertical="center" wrapText="1"/>
    </xf>
    <xf numFmtId="0" fontId="20" fillId="2" borderId="2" xfId="6" applyFont="1" applyFill="1" applyBorder="1" applyAlignment="1">
      <alignment horizontal="center" vertical="center" wrapText="1"/>
    </xf>
    <xf numFmtId="0" fontId="20" fillId="2" borderId="7" xfId="6" applyFont="1" applyFill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14" fillId="2" borderId="2" xfId="6" applyFont="1" applyFill="1" applyBorder="1" applyAlignment="1">
      <alignment horizontal="center" vertical="center" wrapText="1"/>
    </xf>
    <xf numFmtId="0" fontId="1" fillId="0" borderId="7" xfId="6" applyBorder="1" applyAlignment="1">
      <alignment horizontal="center" vertical="center" wrapText="1"/>
    </xf>
    <xf numFmtId="0" fontId="1" fillId="0" borderId="2" xfId="6" applyBorder="1" applyAlignment="1">
      <alignment horizontal="center" vertical="center" wrapText="1"/>
    </xf>
    <xf numFmtId="0" fontId="4" fillId="2" borderId="2" xfId="6" applyFont="1" applyFill="1" applyBorder="1" applyAlignment="1">
      <alignment horizontal="center" vertical="center" wrapText="1"/>
    </xf>
  </cellXfs>
  <cellStyles count="24">
    <cellStyle name="Excel Built-in Normal" xfId="1"/>
    <cellStyle name="Excel Built-in Normal 1" xfId="18"/>
    <cellStyle name="Excel Built-in Normal 2" xfId="19"/>
    <cellStyle name="Обычный" xfId="0" builtinId="0"/>
    <cellStyle name="Обычный 2" xfId="3"/>
    <cellStyle name="Обычный 3" xfId="2"/>
    <cellStyle name="Обычный 4" xfId="6"/>
    <cellStyle name="Обычный 4 2" xfId="7"/>
    <cellStyle name="Обычный 4 2 2" xfId="15"/>
    <cellStyle name="Обычный 4 3" xfId="8"/>
    <cellStyle name="Обычный 4 3 2" xfId="16"/>
    <cellStyle name="Обычный 4 4" xfId="10"/>
    <cellStyle name="Обычный 5" xfId="5"/>
    <cellStyle name="Обычный 5 2" xfId="9"/>
    <cellStyle name="Обычный 6" xfId="12"/>
    <cellStyle name="Обычный 6 2" xfId="20"/>
    <cellStyle name="Обычный 7" xfId="11"/>
    <cellStyle name="Обычный 8" xfId="17"/>
    <cellStyle name="Процентный 2" xfId="13"/>
    <cellStyle name="Процентный 2 2" xfId="21"/>
    <cellStyle name="Процентный 3" xfId="22"/>
    <cellStyle name="Финансовый 2" xfId="4"/>
    <cellStyle name="Финансовый 3" xfId="14"/>
    <cellStyle name="Финансовый 3 2" xfId="23"/>
  </cellStyles>
  <dxfs count="1">
    <dxf>
      <fill>
        <patternFill>
          <bgColor rgb="FF7030A0"/>
        </patternFill>
      </fill>
    </dxf>
  </dxfs>
  <tableStyles count="0" defaultTableStyle="TableStyleMedium9" defaultPivotStyle="PivotStyleLight16"/>
  <colors>
    <mruColors>
      <color rgb="FFEDF3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2:F30"/>
  <sheetViews>
    <sheetView zoomScale="60" zoomScaleNormal="60" workbookViewId="0">
      <selection activeCell="K9" sqref="K9"/>
    </sheetView>
  </sheetViews>
  <sheetFormatPr defaultRowHeight="15"/>
  <cols>
    <col min="2" max="2" width="20.5703125" customWidth="1"/>
    <col min="3" max="3" width="20.42578125" customWidth="1"/>
    <col min="4" max="4" width="78.7109375" customWidth="1"/>
    <col min="5" max="5" width="76.140625" customWidth="1"/>
    <col min="6" max="6" width="54.85546875" customWidth="1"/>
  </cols>
  <sheetData>
    <row r="2" spans="2:6" ht="15.75" thickBot="1"/>
    <row r="3" spans="2:6" ht="84" customHeight="1" thickBot="1">
      <c r="B3" s="188" t="s">
        <v>305</v>
      </c>
      <c r="C3" s="189"/>
      <c r="D3" s="192" t="s">
        <v>306</v>
      </c>
      <c r="E3" s="193"/>
      <c r="F3" s="194"/>
    </row>
    <row r="4" spans="2:6" ht="24" thickBot="1">
      <c r="B4" s="190"/>
      <c r="C4" s="191"/>
      <c r="D4" s="151"/>
      <c r="E4" s="152"/>
      <c r="F4" s="153"/>
    </row>
    <row r="5" spans="2:6" ht="20.25">
      <c r="B5" s="195" t="s">
        <v>307</v>
      </c>
      <c r="C5" s="198"/>
      <c r="D5" s="154" t="s">
        <v>308</v>
      </c>
      <c r="E5" s="154" t="s">
        <v>309</v>
      </c>
      <c r="F5" s="154" t="s">
        <v>310</v>
      </c>
    </row>
    <row r="6" spans="2:6" ht="50.25" customHeight="1">
      <c r="B6" s="196"/>
      <c r="C6" s="199"/>
      <c r="D6" s="171" t="s">
        <v>340</v>
      </c>
      <c r="E6" s="201" t="s">
        <v>343</v>
      </c>
      <c r="F6" s="201" t="s">
        <v>238</v>
      </c>
    </row>
    <row r="7" spans="2:6" ht="15.75" thickBot="1">
      <c r="B7" s="196"/>
      <c r="C7" s="200"/>
      <c r="D7" s="172"/>
      <c r="E7" s="202"/>
      <c r="F7" s="202"/>
    </row>
    <row r="8" spans="2:6" ht="20.25">
      <c r="B8" s="196"/>
      <c r="C8" s="203"/>
      <c r="D8" s="154" t="s">
        <v>312</v>
      </c>
      <c r="E8" s="154" t="s">
        <v>313</v>
      </c>
      <c r="F8" s="154" t="s">
        <v>314</v>
      </c>
    </row>
    <row r="9" spans="2:6" ht="83.45" customHeight="1">
      <c r="B9" s="196"/>
      <c r="C9" s="204"/>
      <c r="D9" s="201" t="s">
        <v>341</v>
      </c>
      <c r="E9" s="201" t="s">
        <v>338</v>
      </c>
      <c r="F9" s="201" t="s">
        <v>311</v>
      </c>
    </row>
    <row r="10" spans="2:6" ht="69" customHeight="1">
      <c r="B10" s="196"/>
      <c r="C10" s="204"/>
      <c r="D10" s="206"/>
      <c r="E10" s="206"/>
      <c r="F10" s="206"/>
    </row>
    <row r="11" spans="2:6" ht="72" customHeight="1" thickBot="1">
      <c r="B11" s="196"/>
      <c r="C11" s="205"/>
      <c r="D11" s="202"/>
      <c r="E11" s="202"/>
      <c r="F11" s="202"/>
    </row>
    <row r="12" spans="2:6" ht="61.5" customHeight="1">
      <c r="B12" s="196"/>
      <c r="C12" s="207"/>
      <c r="D12" s="154" t="s">
        <v>315</v>
      </c>
      <c r="E12" s="154" t="s">
        <v>316</v>
      </c>
      <c r="F12" s="154" t="s">
        <v>317</v>
      </c>
    </row>
    <row r="13" spans="2:6" ht="55.15" customHeight="1" thickBot="1">
      <c r="B13" s="197"/>
      <c r="C13" s="208"/>
      <c r="D13" s="155" t="s">
        <v>311</v>
      </c>
      <c r="E13" s="155" t="s">
        <v>339</v>
      </c>
      <c r="F13" s="155" t="s">
        <v>224</v>
      </c>
    </row>
    <row r="16" spans="2:6" ht="15.75" thickBot="1"/>
    <row r="17" spans="3:6" ht="22.5">
      <c r="C17" s="156"/>
      <c r="D17" s="166" t="s">
        <v>318</v>
      </c>
      <c r="E17" s="156"/>
      <c r="F17" s="156"/>
    </row>
    <row r="18" spans="3:6" ht="45">
      <c r="C18" s="157" t="s">
        <v>319</v>
      </c>
      <c r="D18" s="167"/>
      <c r="E18" s="157" t="s">
        <v>320</v>
      </c>
      <c r="F18" s="157" t="s">
        <v>321</v>
      </c>
    </row>
    <row r="19" spans="3:6" ht="23.25" thickBot="1">
      <c r="C19" s="158"/>
      <c r="D19" s="168"/>
      <c r="E19" s="159"/>
      <c r="F19" s="159"/>
    </row>
    <row r="20" spans="3:6" ht="37.5">
      <c r="C20" s="169" t="s">
        <v>322</v>
      </c>
      <c r="D20" s="171" t="s">
        <v>342</v>
      </c>
      <c r="E20" s="173" t="s">
        <v>323</v>
      </c>
      <c r="F20" s="160" t="s">
        <v>324</v>
      </c>
    </row>
    <row r="21" spans="3:6" ht="57" thickBot="1">
      <c r="C21" s="170"/>
      <c r="D21" s="172"/>
      <c r="E21" s="174"/>
      <c r="F21" s="161" t="s">
        <v>325</v>
      </c>
    </row>
    <row r="22" spans="3:6" ht="94.9" customHeight="1">
      <c r="C22" s="175" t="s">
        <v>326</v>
      </c>
      <c r="D22" s="184" t="s">
        <v>344</v>
      </c>
      <c r="E22" s="181" t="s">
        <v>327</v>
      </c>
      <c r="F22" s="162" t="s">
        <v>328</v>
      </c>
    </row>
    <row r="23" spans="3:6" ht="70.150000000000006" customHeight="1">
      <c r="C23" s="176"/>
      <c r="D23" s="179"/>
      <c r="E23" s="182"/>
      <c r="F23" s="163" t="s">
        <v>329</v>
      </c>
    </row>
    <row r="24" spans="3:6" ht="81" customHeight="1" thickBot="1">
      <c r="C24" s="176"/>
      <c r="D24" s="185"/>
      <c r="E24" s="182"/>
      <c r="F24" s="164"/>
    </row>
    <row r="25" spans="3:6" ht="18.75">
      <c r="C25" s="175" t="s">
        <v>330</v>
      </c>
      <c r="D25" s="186" t="s">
        <v>345</v>
      </c>
      <c r="E25" s="181" t="s">
        <v>331</v>
      </c>
      <c r="F25" s="162" t="s">
        <v>332</v>
      </c>
    </row>
    <row r="26" spans="3:6" ht="56.25">
      <c r="C26" s="176"/>
      <c r="D26" s="179"/>
      <c r="E26" s="182"/>
      <c r="F26" s="163" t="s">
        <v>333</v>
      </c>
    </row>
    <row r="27" spans="3:6" ht="15.75" thickBot="1">
      <c r="C27" s="177"/>
      <c r="D27" s="187"/>
      <c r="E27" s="183"/>
      <c r="F27" s="165"/>
    </row>
    <row r="28" spans="3:6" ht="30.75" customHeight="1">
      <c r="C28" s="175" t="s">
        <v>334</v>
      </c>
      <c r="D28" s="178" t="s">
        <v>346</v>
      </c>
      <c r="E28" s="181" t="s">
        <v>335</v>
      </c>
      <c r="F28" s="162" t="s">
        <v>336</v>
      </c>
    </row>
    <row r="29" spans="3:6" ht="37.5">
      <c r="C29" s="176"/>
      <c r="D29" s="179"/>
      <c r="E29" s="182"/>
      <c r="F29" s="163" t="s">
        <v>337</v>
      </c>
    </row>
    <row r="30" spans="3:6" ht="15.75" thickBot="1">
      <c r="C30" s="177"/>
      <c r="D30" s="180"/>
      <c r="E30" s="183"/>
      <c r="F30" s="165"/>
    </row>
  </sheetData>
  <sheetProtection selectLockedCells="1" selectUnlockedCells="1"/>
  <mergeCells count="25">
    <mergeCell ref="B3:C4"/>
    <mergeCell ref="D3:F3"/>
    <mergeCell ref="B5:B13"/>
    <mergeCell ref="C5:C7"/>
    <mergeCell ref="D6:D7"/>
    <mergeCell ref="E6:E7"/>
    <mergeCell ref="F6:F7"/>
    <mergeCell ref="C8:C11"/>
    <mergeCell ref="D9:D11"/>
    <mergeCell ref="E9:E11"/>
    <mergeCell ref="F9:F11"/>
    <mergeCell ref="C12:C13"/>
    <mergeCell ref="D17:D19"/>
    <mergeCell ref="C20:C21"/>
    <mergeCell ref="D20:D21"/>
    <mergeCell ref="E20:E21"/>
    <mergeCell ref="C28:C30"/>
    <mergeCell ref="D28:D30"/>
    <mergeCell ref="E28:E30"/>
    <mergeCell ref="C22:C24"/>
    <mergeCell ref="D22:D24"/>
    <mergeCell ref="E22:E24"/>
    <mergeCell ref="C25:C27"/>
    <mergeCell ref="D25:D27"/>
    <mergeCell ref="E25:E27"/>
  </mergeCells>
  <pageMargins left="0.7" right="0.7" top="0.75" bottom="0.75" header="0.3" footer="0.3"/>
  <pageSetup paperSize="9"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P7"/>
  <sheetViews>
    <sheetView zoomScale="60" zoomScaleNormal="60" workbookViewId="0">
      <selection activeCell="B8" sqref="B8:B15"/>
    </sheetView>
  </sheetViews>
  <sheetFormatPr defaultRowHeight="15"/>
  <cols>
    <col min="1" max="1" width="9.140625" style="5"/>
    <col min="2" max="2" width="37.7109375" style="104" customWidth="1"/>
    <col min="3" max="3" width="15.7109375" style="5" customWidth="1"/>
    <col min="4" max="4" width="11.42578125" style="5" customWidth="1"/>
    <col min="5" max="5" width="12.85546875" style="5" customWidth="1"/>
    <col min="6" max="6" width="20.5703125" style="5" customWidth="1"/>
    <col min="7" max="7" width="21.5703125" style="5" customWidth="1"/>
    <col min="8" max="9" width="19.7109375" style="5" hidden="1" customWidth="1"/>
    <col min="10" max="11" width="11.42578125" style="5" hidden="1" customWidth="1"/>
    <col min="12" max="13" width="11.42578125" style="5" customWidth="1"/>
    <col min="14" max="14" width="10.7109375" style="5" customWidth="1"/>
    <col min="15" max="249" width="9.140625" style="5"/>
    <col min="250" max="250" width="26" style="5" customWidth="1"/>
    <col min="251" max="251" width="21.140625" style="5" customWidth="1"/>
    <col min="252" max="252" width="11.140625" style="5" customWidth="1"/>
    <col min="253" max="253" width="11.28515625" style="5" customWidth="1"/>
    <col min="254" max="254" width="14.28515625" style="5" customWidth="1"/>
    <col min="255" max="255" width="16.28515625" style="5" customWidth="1"/>
    <col min="256" max="256" width="22.28515625" style="5" customWidth="1"/>
    <col min="257" max="257" width="17.42578125" style="5" customWidth="1"/>
    <col min="258" max="258" width="21.5703125" style="5" customWidth="1"/>
    <col min="259" max="259" width="14.28515625" style="5" customWidth="1"/>
    <col min="260" max="260" width="9.140625" style="5" customWidth="1"/>
    <col min="261" max="261" width="11.28515625" style="5" customWidth="1"/>
    <col min="262" max="505" width="9.140625" style="5"/>
    <col min="506" max="506" width="26" style="5" customWidth="1"/>
    <col min="507" max="507" width="21.140625" style="5" customWidth="1"/>
    <col min="508" max="508" width="11.140625" style="5" customWidth="1"/>
    <col min="509" max="509" width="11.28515625" style="5" customWidth="1"/>
    <col min="510" max="510" width="14.28515625" style="5" customWidth="1"/>
    <col min="511" max="511" width="16.28515625" style="5" customWidth="1"/>
    <col min="512" max="512" width="22.28515625" style="5" customWidth="1"/>
    <col min="513" max="513" width="17.42578125" style="5" customWidth="1"/>
    <col min="514" max="514" width="21.5703125" style="5" customWidth="1"/>
    <col min="515" max="515" width="14.28515625" style="5" customWidth="1"/>
    <col min="516" max="516" width="9.140625" style="5" customWidth="1"/>
    <col min="517" max="517" width="11.28515625" style="5" customWidth="1"/>
    <col min="518" max="761" width="9.140625" style="5"/>
    <col min="762" max="762" width="26" style="5" customWidth="1"/>
    <col min="763" max="763" width="21.140625" style="5" customWidth="1"/>
    <col min="764" max="764" width="11.140625" style="5" customWidth="1"/>
    <col min="765" max="765" width="11.28515625" style="5" customWidth="1"/>
    <col min="766" max="766" width="14.28515625" style="5" customWidth="1"/>
    <col min="767" max="767" width="16.28515625" style="5" customWidth="1"/>
    <col min="768" max="768" width="22.28515625" style="5" customWidth="1"/>
    <col min="769" max="769" width="17.42578125" style="5" customWidth="1"/>
    <col min="770" max="770" width="21.5703125" style="5" customWidth="1"/>
    <col min="771" max="771" width="14.28515625" style="5" customWidth="1"/>
    <col min="772" max="772" width="9.140625" style="5" customWidth="1"/>
    <col min="773" max="773" width="11.28515625" style="5" customWidth="1"/>
    <col min="774" max="1017" width="9.140625" style="5"/>
    <col min="1018" max="1018" width="26" style="5" customWidth="1"/>
    <col min="1019" max="1019" width="21.140625" style="5" customWidth="1"/>
    <col min="1020" max="1020" width="11.140625" style="5" customWidth="1"/>
    <col min="1021" max="1021" width="11.28515625" style="5" customWidth="1"/>
    <col min="1022" max="1022" width="14.28515625" style="5" customWidth="1"/>
    <col min="1023" max="1023" width="16.28515625" style="5" customWidth="1"/>
    <col min="1024" max="1024" width="22.28515625" style="5" customWidth="1"/>
    <col min="1025" max="1025" width="17.42578125" style="5" customWidth="1"/>
    <col min="1026" max="1026" width="21.5703125" style="5" customWidth="1"/>
    <col min="1027" max="1027" width="14.28515625" style="5" customWidth="1"/>
    <col min="1028" max="1028" width="9.140625" style="5" customWidth="1"/>
    <col min="1029" max="1029" width="11.28515625" style="5" customWidth="1"/>
    <col min="1030" max="1273" width="9.140625" style="5"/>
    <col min="1274" max="1274" width="26" style="5" customWidth="1"/>
    <col min="1275" max="1275" width="21.140625" style="5" customWidth="1"/>
    <col min="1276" max="1276" width="11.140625" style="5" customWidth="1"/>
    <col min="1277" max="1277" width="11.28515625" style="5" customWidth="1"/>
    <col min="1278" max="1278" width="14.28515625" style="5" customWidth="1"/>
    <col min="1279" max="1279" width="16.28515625" style="5" customWidth="1"/>
    <col min="1280" max="1280" width="22.28515625" style="5" customWidth="1"/>
    <col min="1281" max="1281" width="17.42578125" style="5" customWidth="1"/>
    <col min="1282" max="1282" width="21.5703125" style="5" customWidth="1"/>
    <col min="1283" max="1283" width="14.28515625" style="5" customWidth="1"/>
    <col min="1284" max="1284" width="9.140625" style="5" customWidth="1"/>
    <col min="1285" max="1285" width="11.28515625" style="5" customWidth="1"/>
    <col min="1286" max="1529" width="9.140625" style="5"/>
    <col min="1530" max="1530" width="26" style="5" customWidth="1"/>
    <col min="1531" max="1531" width="21.140625" style="5" customWidth="1"/>
    <col min="1532" max="1532" width="11.140625" style="5" customWidth="1"/>
    <col min="1533" max="1533" width="11.28515625" style="5" customWidth="1"/>
    <col min="1534" max="1534" width="14.28515625" style="5" customWidth="1"/>
    <col min="1535" max="1535" width="16.28515625" style="5" customWidth="1"/>
    <col min="1536" max="1536" width="22.28515625" style="5" customWidth="1"/>
    <col min="1537" max="1537" width="17.42578125" style="5" customWidth="1"/>
    <col min="1538" max="1538" width="21.5703125" style="5" customWidth="1"/>
    <col min="1539" max="1539" width="14.28515625" style="5" customWidth="1"/>
    <col min="1540" max="1540" width="9.140625" style="5" customWidth="1"/>
    <col min="1541" max="1541" width="11.28515625" style="5" customWidth="1"/>
    <col min="1542" max="1785" width="9.140625" style="5"/>
    <col min="1786" max="1786" width="26" style="5" customWidth="1"/>
    <col min="1787" max="1787" width="21.140625" style="5" customWidth="1"/>
    <col min="1788" max="1788" width="11.140625" style="5" customWidth="1"/>
    <col min="1789" max="1789" width="11.28515625" style="5" customWidth="1"/>
    <col min="1790" max="1790" width="14.28515625" style="5" customWidth="1"/>
    <col min="1791" max="1791" width="16.28515625" style="5" customWidth="1"/>
    <col min="1792" max="1792" width="22.28515625" style="5" customWidth="1"/>
    <col min="1793" max="1793" width="17.42578125" style="5" customWidth="1"/>
    <col min="1794" max="1794" width="21.5703125" style="5" customWidth="1"/>
    <col min="1795" max="1795" width="14.28515625" style="5" customWidth="1"/>
    <col min="1796" max="1796" width="9.140625" style="5" customWidth="1"/>
    <col min="1797" max="1797" width="11.28515625" style="5" customWidth="1"/>
    <col min="1798" max="2041" width="9.140625" style="5"/>
    <col min="2042" max="2042" width="26" style="5" customWidth="1"/>
    <col min="2043" max="2043" width="21.140625" style="5" customWidth="1"/>
    <col min="2044" max="2044" width="11.140625" style="5" customWidth="1"/>
    <col min="2045" max="2045" width="11.28515625" style="5" customWidth="1"/>
    <col min="2046" max="2046" width="14.28515625" style="5" customWidth="1"/>
    <col min="2047" max="2047" width="16.28515625" style="5" customWidth="1"/>
    <col min="2048" max="2048" width="22.28515625" style="5" customWidth="1"/>
    <col min="2049" max="2049" width="17.42578125" style="5" customWidth="1"/>
    <col min="2050" max="2050" width="21.5703125" style="5" customWidth="1"/>
    <col min="2051" max="2051" width="14.28515625" style="5" customWidth="1"/>
    <col min="2052" max="2052" width="9.140625" style="5" customWidth="1"/>
    <col min="2053" max="2053" width="11.28515625" style="5" customWidth="1"/>
    <col min="2054" max="2297" width="9.140625" style="5"/>
    <col min="2298" max="2298" width="26" style="5" customWidth="1"/>
    <col min="2299" max="2299" width="21.140625" style="5" customWidth="1"/>
    <col min="2300" max="2300" width="11.140625" style="5" customWidth="1"/>
    <col min="2301" max="2301" width="11.28515625" style="5" customWidth="1"/>
    <col min="2302" max="2302" width="14.28515625" style="5" customWidth="1"/>
    <col min="2303" max="2303" width="16.28515625" style="5" customWidth="1"/>
    <col min="2304" max="2304" width="22.28515625" style="5" customWidth="1"/>
    <col min="2305" max="2305" width="17.42578125" style="5" customWidth="1"/>
    <col min="2306" max="2306" width="21.5703125" style="5" customWidth="1"/>
    <col min="2307" max="2307" width="14.28515625" style="5" customWidth="1"/>
    <col min="2308" max="2308" width="9.140625" style="5" customWidth="1"/>
    <col min="2309" max="2309" width="11.28515625" style="5" customWidth="1"/>
    <col min="2310" max="2553" width="9.140625" style="5"/>
    <col min="2554" max="2554" width="26" style="5" customWidth="1"/>
    <col min="2555" max="2555" width="21.140625" style="5" customWidth="1"/>
    <col min="2556" max="2556" width="11.140625" style="5" customWidth="1"/>
    <col min="2557" max="2557" width="11.28515625" style="5" customWidth="1"/>
    <col min="2558" max="2558" width="14.28515625" style="5" customWidth="1"/>
    <col min="2559" max="2559" width="16.28515625" style="5" customWidth="1"/>
    <col min="2560" max="2560" width="22.28515625" style="5" customWidth="1"/>
    <col min="2561" max="2561" width="17.42578125" style="5" customWidth="1"/>
    <col min="2562" max="2562" width="21.5703125" style="5" customWidth="1"/>
    <col min="2563" max="2563" width="14.28515625" style="5" customWidth="1"/>
    <col min="2564" max="2564" width="9.140625" style="5" customWidth="1"/>
    <col min="2565" max="2565" width="11.28515625" style="5" customWidth="1"/>
    <col min="2566" max="2809" width="9.140625" style="5"/>
    <col min="2810" max="2810" width="26" style="5" customWidth="1"/>
    <col min="2811" max="2811" width="21.140625" style="5" customWidth="1"/>
    <col min="2812" max="2812" width="11.140625" style="5" customWidth="1"/>
    <col min="2813" max="2813" width="11.28515625" style="5" customWidth="1"/>
    <col min="2814" max="2814" width="14.28515625" style="5" customWidth="1"/>
    <col min="2815" max="2815" width="16.28515625" style="5" customWidth="1"/>
    <col min="2816" max="2816" width="22.28515625" style="5" customWidth="1"/>
    <col min="2817" max="2817" width="17.42578125" style="5" customWidth="1"/>
    <col min="2818" max="2818" width="21.5703125" style="5" customWidth="1"/>
    <col min="2819" max="2819" width="14.28515625" style="5" customWidth="1"/>
    <col min="2820" max="2820" width="9.140625" style="5" customWidth="1"/>
    <col min="2821" max="2821" width="11.28515625" style="5" customWidth="1"/>
    <col min="2822" max="3065" width="9.140625" style="5"/>
    <col min="3066" max="3066" width="26" style="5" customWidth="1"/>
    <col min="3067" max="3067" width="21.140625" style="5" customWidth="1"/>
    <col min="3068" max="3068" width="11.140625" style="5" customWidth="1"/>
    <col min="3069" max="3069" width="11.28515625" style="5" customWidth="1"/>
    <col min="3070" max="3070" width="14.28515625" style="5" customWidth="1"/>
    <col min="3071" max="3071" width="16.28515625" style="5" customWidth="1"/>
    <col min="3072" max="3072" width="22.28515625" style="5" customWidth="1"/>
    <col min="3073" max="3073" width="17.42578125" style="5" customWidth="1"/>
    <col min="3074" max="3074" width="21.5703125" style="5" customWidth="1"/>
    <col min="3075" max="3075" width="14.28515625" style="5" customWidth="1"/>
    <col min="3076" max="3076" width="9.140625" style="5" customWidth="1"/>
    <col min="3077" max="3077" width="11.28515625" style="5" customWidth="1"/>
    <col min="3078" max="3321" width="9.140625" style="5"/>
    <col min="3322" max="3322" width="26" style="5" customWidth="1"/>
    <col min="3323" max="3323" width="21.140625" style="5" customWidth="1"/>
    <col min="3324" max="3324" width="11.140625" style="5" customWidth="1"/>
    <col min="3325" max="3325" width="11.28515625" style="5" customWidth="1"/>
    <col min="3326" max="3326" width="14.28515625" style="5" customWidth="1"/>
    <col min="3327" max="3327" width="16.28515625" style="5" customWidth="1"/>
    <col min="3328" max="3328" width="22.28515625" style="5" customWidth="1"/>
    <col min="3329" max="3329" width="17.42578125" style="5" customWidth="1"/>
    <col min="3330" max="3330" width="21.5703125" style="5" customWidth="1"/>
    <col min="3331" max="3331" width="14.28515625" style="5" customWidth="1"/>
    <col min="3332" max="3332" width="9.140625" style="5" customWidth="1"/>
    <col min="3333" max="3333" width="11.28515625" style="5" customWidth="1"/>
    <col min="3334" max="3577" width="9.140625" style="5"/>
    <col min="3578" max="3578" width="26" style="5" customWidth="1"/>
    <col min="3579" max="3579" width="21.140625" style="5" customWidth="1"/>
    <col min="3580" max="3580" width="11.140625" style="5" customWidth="1"/>
    <col min="3581" max="3581" width="11.28515625" style="5" customWidth="1"/>
    <col min="3582" max="3582" width="14.28515625" style="5" customWidth="1"/>
    <col min="3583" max="3583" width="16.28515625" style="5" customWidth="1"/>
    <col min="3584" max="3584" width="22.28515625" style="5" customWidth="1"/>
    <col min="3585" max="3585" width="17.42578125" style="5" customWidth="1"/>
    <col min="3586" max="3586" width="21.5703125" style="5" customWidth="1"/>
    <col min="3587" max="3587" width="14.28515625" style="5" customWidth="1"/>
    <col min="3588" max="3588" width="9.140625" style="5" customWidth="1"/>
    <col min="3589" max="3589" width="11.28515625" style="5" customWidth="1"/>
    <col min="3590" max="3833" width="9.140625" style="5"/>
    <col min="3834" max="3834" width="26" style="5" customWidth="1"/>
    <col min="3835" max="3835" width="21.140625" style="5" customWidth="1"/>
    <col min="3836" max="3836" width="11.140625" style="5" customWidth="1"/>
    <col min="3837" max="3837" width="11.28515625" style="5" customWidth="1"/>
    <col min="3838" max="3838" width="14.28515625" style="5" customWidth="1"/>
    <col min="3839" max="3839" width="16.28515625" style="5" customWidth="1"/>
    <col min="3840" max="3840" width="22.28515625" style="5" customWidth="1"/>
    <col min="3841" max="3841" width="17.42578125" style="5" customWidth="1"/>
    <col min="3842" max="3842" width="21.5703125" style="5" customWidth="1"/>
    <col min="3843" max="3843" width="14.28515625" style="5" customWidth="1"/>
    <col min="3844" max="3844" width="9.140625" style="5" customWidth="1"/>
    <col min="3845" max="3845" width="11.28515625" style="5" customWidth="1"/>
    <col min="3846" max="4089" width="9.140625" style="5"/>
    <col min="4090" max="4090" width="26" style="5" customWidth="1"/>
    <col min="4091" max="4091" width="21.140625" style="5" customWidth="1"/>
    <col min="4092" max="4092" width="11.140625" style="5" customWidth="1"/>
    <col min="4093" max="4093" width="11.28515625" style="5" customWidth="1"/>
    <col min="4094" max="4094" width="14.28515625" style="5" customWidth="1"/>
    <col min="4095" max="4095" width="16.28515625" style="5" customWidth="1"/>
    <col min="4096" max="4096" width="22.28515625" style="5" customWidth="1"/>
    <col min="4097" max="4097" width="17.42578125" style="5" customWidth="1"/>
    <col min="4098" max="4098" width="21.5703125" style="5" customWidth="1"/>
    <col min="4099" max="4099" width="14.28515625" style="5" customWidth="1"/>
    <col min="4100" max="4100" width="9.140625" style="5" customWidth="1"/>
    <col min="4101" max="4101" width="11.28515625" style="5" customWidth="1"/>
    <col min="4102" max="4345" width="9.140625" style="5"/>
    <col min="4346" max="4346" width="26" style="5" customWidth="1"/>
    <col min="4347" max="4347" width="21.140625" style="5" customWidth="1"/>
    <col min="4348" max="4348" width="11.140625" style="5" customWidth="1"/>
    <col min="4349" max="4349" width="11.28515625" style="5" customWidth="1"/>
    <col min="4350" max="4350" width="14.28515625" style="5" customWidth="1"/>
    <col min="4351" max="4351" width="16.28515625" style="5" customWidth="1"/>
    <col min="4352" max="4352" width="22.28515625" style="5" customWidth="1"/>
    <col min="4353" max="4353" width="17.42578125" style="5" customWidth="1"/>
    <col min="4354" max="4354" width="21.5703125" style="5" customWidth="1"/>
    <col min="4355" max="4355" width="14.28515625" style="5" customWidth="1"/>
    <col min="4356" max="4356" width="9.140625" style="5" customWidth="1"/>
    <col min="4357" max="4357" width="11.28515625" style="5" customWidth="1"/>
    <col min="4358" max="4601" width="9.140625" style="5"/>
    <col min="4602" max="4602" width="26" style="5" customWidth="1"/>
    <col min="4603" max="4603" width="21.140625" style="5" customWidth="1"/>
    <col min="4604" max="4604" width="11.140625" style="5" customWidth="1"/>
    <col min="4605" max="4605" width="11.28515625" style="5" customWidth="1"/>
    <col min="4606" max="4606" width="14.28515625" style="5" customWidth="1"/>
    <col min="4607" max="4607" width="16.28515625" style="5" customWidth="1"/>
    <col min="4608" max="4608" width="22.28515625" style="5" customWidth="1"/>
    <col min="4609" max="4609" width="17.42578125" style="5" customWidth="1"/>
    <col min="4610" max="4610" width="21.5703125" style="5" customWidth="1"/>
    <col min="4611" max="4611" width="14.28515625" style="5" customWidth="1"/>
    <col min="4612" max="4612" width="9.140625" style="5" customWidth="1"/>
    <col min="4613" max="4613" width="11.28515625" style="5" customWidth="1"/>
    <col min="4614" max="4857" width="9.140625" style="5"/>
    <col min="4858" max="4858" width="26" style="5" customWidth="1"/>
    <col min="4859" max="4859" width="21.140625" style="5" customWidth="1"/>
    <col min="4860" max="4860" width="11.140625" style="5" customWidth="1"/>
    <col min="4861" max="4861" width="11.28515625" style="5" customWidth="1"/>
    <col min="4862" max="4862" width="14.28515625" style="5" customWidth="1"/>
    <col min="4863" max="4863" width="16.28515625" style="5" customWidth="1"/>
    <col min="4864" max="4864" width="22.28515625" style="5" customWidth="1"/>
    <col min="4865" max="4865" width="17.42578125" style="5" customWidth="1"/>
    <col min="4866" max="4866" width="21.5703125" style="5" customWidth="1"/>
    <col min="4867" max="4867" width="14.28515625" style="5" customWidth="1"/>
    <col min="4868" max="4868" width="9.140625" style="5" customWidth="1"/>
    <col min="4869" max="4869" width="11.28515625" style="5" customWidth="1"/>
    <col min="4870" max="5113" width="9.140625" style="5"/>
    <col min="5114" max="5114" width="26" style="5" customWidth="1"/>
    <col min="5115" max="5115" width="21.140625" style="5" customWidth="1"/>
    <col min="5116" max="5116" width="11.140625" style="5" customWidth="1"/>
    <col min="5117" max="5117" width="11.28515625" style="5" customWidth="1"/>
    <col min="5118" max="5118" width="14.28515625" style="5" customWidth="1"/>
    <col min="5119" max="5119" width="16.28515625" style="5" customWidth="1"/>
    <col min="5120" max="5120" width="22.28515625" style="5" customWidth="1"/>
    <col min="5121" max="5121" width="17.42578125" style="5" customWidth="1"/>
    <col min="5122" max="5122" width="21.5703125" style="5" customWidth="1"/>
    <col min="5123" max="5123" width="14.28515625" style="5" customWidth="1"/>
    <col min="5124" max="5124" width="9.140625" style="5" customWidth="1"/>
    <col min="5125" max="5125" width="11.28515625" style="5" customWidth="1"/>
    <col min="5126" max="5369" width="9.140625" style="5"/>
    <col min="5370" max="5370" width="26" style="5" customWidth="1"/>
    <col min="5371" max="5371" width="21.140625" style="5" customWidth="1"/>
    <col min="5372" max="5372" width="11.140625" style="5" customWidth="1"/>
    <col min="5373" max="5373" width="11.28515625" style="5" customWidth="1"/>
    <col min="5374" max="5374" width="14.28515625" style="5" customWidth="1"/>
    <col min="5375" max="5375" width="16.28515625" style="5" customWidth="1"/>
    <col min="5376" max="5376" width="22.28515625" style="5" customWidth="1"/>
    <col min="5377" max="5377" width="17.42578125" style="5" customWidth="1"/>
    <col min="5378" max="5378" width="21.5703125" style="5" customWidth="1"/>
    <col min="5379" max="5379" width="14.28515625" style="5" customWidth="1"/>
    <col min="5380" max="5380" width="9.140625" style="5" customWidth="1"/>
    <col min="5381" max="5381" width="11.28515625" style="5" customWidth="1"/>
    <col min="5382" max="5625" width="9.140625" style="5"/>
    <col min="5626" max="5626" width="26" style="5" customWidth="1"/>
    <col min="5627" max="5627" width="21.140625" style="5" customWidth="1"/>
    <col min="5628" max="5628" width="11.140625" style="5" customWidth="1"/>
    <col min="5629" max="5629" width="11.28515625" style="5" customWidth="1"/>
    <col min="5630" max="5630" width="14.28515625" style="5" customWidth="1"/>
    <col min="5631" max="5631" width="16.28515625" style="5" customWidth="1"/>
    <col min="5632" max="5632" width="22.28515625" style="5" customWidth="1"/>
    <col min="5633" max="5633" width="17.42578125" style="5" customWidth="1"/>
    <col min="5634" max="5634" width="21.5703125" style="5" customWidth="1"/>
    <col min="5635" max="5635" width="14.28515625" style="5" customWidth="1"/>
    <col min="5636" max="5636" width="9.140625" style="5" customWidth="1"/>
    <col min="5637" max="5637" width="11.28515625" style="5" customWidth="1"/>
    <col min="5638" max="5881" width="9.140625" style="5"/>
    <col min="5882" max="5882" width="26" style="5" customWidth="1"/>
    <col min="5883" max="5883" width="21.140625" style="5" customWidth="1"/>
    <col min="5884" max="5884" width="11.140625" style="5" customWidth="1"/>
    <col min="5885" max="5885" width="11.28515625" style="5" customWidth="1"/>
    <col min="5886" max="5886" width="14.28515625" style="5" customWidth="1"/>
    <col min="5887" max="5887" width="16.28515625" style="5" customWidth="1"/>
    <col min="5888" max="5888" width="22.28515625" style="5" customWidth="1"/>
    <col min="5889" max="5889" width="17.42578125" style="5" customWidth="1"/>
    <col min="5890" max="5890" width="21.5703125" style="5" customWidth="1"/>
    <col min="5891" max="5891" width="14.28515625" style="5" customWidth="1"/>
    <col min="5892" max="5892" width="9.140625" style="5" customWidth="1"/>
    <col min="5893" max="5893" width="11.28515625" style="5" customWidth="1"/>
    <col min="5894" max="6137" width="9.140625" style="5"/>
    <col min="6138" max="6138" width="26" style="5" customWidth="1"/>
    <col min="6139" max="6139" width="21.140625" style="5" customWidth="1"/>
    <col min="6140" max="6140" width="11.140625" style="5" customWidth="1"/>
    <col min="6141" max="6141" width="11.28515625" style="5" customWidth="1"/>
    <col min="6142" max="6142" width="14.28515625" style="5" customWidth="1"/>
    <col min="6143" max="6143" width="16.28515625" style="5" customWidth="1"/>
    <col min="6144" max="6144" width="22.28515625" style="5" customWidth="1"/>
    <col min="6145" max="6145" width="17.42578125" style="5" customWidth="1"/>
    <col min="6146" max="6146" width="21.5703125" style="5" customWidth="1"/>
    <col min="6147" max="6147" width="14.28515625" style="5" customWidth="1"/>
    <col min="6148" max="6148" width="9.140625" style="5" customWidth="1"/>
    <col min="6149" max="6149" width="11.28515625" style="5" customWidth="1"/>
    <col min="6150" max="6393" width="9.140625" style="5"/>
    <col min="6394" max="6394" width="26" style="5" customWidth="1"/>
    <col min="6395" max="6395" width="21.140625" style="5" customWidth="1"/>
    <col min="6396" max="6396" width="11.140625" style="5" customWidth="1"/>
    <col min="6397" max="6397" width="11.28515625" style="5" customWidth="1"/>
    <col min="6398" max="6398" width="14.28515625" style="5" customWidth="1"/>
    <col min="6399" max="6399" width="16.28515625" style="5" customWidth="1"/>
    <col min="6400" max="6400" width="22.28515625" style="5" customWidth="1"/>
    <col min="6401" max="6401" width="17.42578125" style="5" customWidth="1"/>
    <col min="6402" max="6402" width="21.5703125" style="5" customWidth="1"/>
    <col min="6403" max="6403" width="14.28515625" style="5" customWidth="1"/>
    <col min="6404" max="6404" width="9.140625" style="5" customWidth="1"/>
    <col min="6405" max="6405" width="11.28515625" style="5" customWidth="1"/>
    <col min="6406" max="6649" width="9.140625" style="5"/>
    <col min="6650" max="6650" width="26" style="5" customWidth="1"/>
    <col min="6651" max="6651" width="21.140625" style="5" customWidth="1"/>
    <col min="6652" max="6652" width="11.140625" style="5" customWidth="1"/>
    <col min="6653" max="6653" width="11.28515625" style="5" customWidth="1"/>
    <col min="6654" max="6654" width="14.28515625" style="5" customWidth="1"/>
    <col min="6655" max="6655" width="16.28515625" style="5" customWidth="1"/>
    <col min="6656" max="6656" width="22.28515625" style="5" customWidth="1"/>
    <col min="6657" max="6657" width="17.42578125" style="5" customWidth="1"/>
    <col min="6658" max="6658" width="21.5703125" style="5" customWidth="1"/>
    <col min="6659" max="6659" width="14.28515625" style="5" customWidth="1"/>
    <col min="6660" max="6660" width="9.140625" style="5" customWidth="1"/>
    <col min="6661" max="6661" width="11.28515625" style="5" customWidth="1"/>
    <col min="6662" max="6905" width="9.140625" style="5"/>
    <col min="6906" max="6906" width="26" style="5" customWidth="1"/>
    <col min="6907" max="6907" width="21.140625" style="5" customWidth="1"/>
    <col min="6908" max="6908" width="11.140625" style="5" customWidth="1"/>
    <col min="6909" max="6909" width="11.28515625" style="5" customWidth="1"/>
    <col min="6910" max="6910" width="14.28515625" style="5" customWidth="1"/>
    <col min="6911" max="6911" width="16.28515625" style="5" customWidth="1"/>
    <col min="6912" max="6912" width="22.28515625" style="5" customWidth="1"/>
    <col min="6913" max="6913" width="17.42578125" style="5" customWidth="1"/>
    <col min="6914" max="6914" width="21.5703125" style="5" customWidth="1"/>
    <col min="6915" max="6915" width="14.28515625" style="5" customWidth="1"/>
    <col min="6916" max="6916" width="9.140625" style="5" customWidth="1"/>
    <col min="6917" max="6917" width="11.28515625" style="5" customWidth="1"/>
    <col min="6918" max="7161" width="9.140625" style="5"/>
    <col min="7162" max="7162" width="26" style="5" customWidth="1"/>
    <col min="7163" max="7163" width="21.140625" style="5" customWidth="1"/>
    <col min="7164" max="7164" width="11.140625" style="5" customWidth="1"/>
    <col min="7165" max="7165" width="11.28515625" style="5" customWidth="1"/>
    <col min="7166" max="7166" width="14.28515625" style="5" customWidth="1"/>
    <col min="7167" max="7167" width="16.28515625" style="5" customWidth="1"/>
    <col min="7168" max="7168" width="22.28515625" style="5" customWidth="1"/>
    <col min="7169" max="7169" width="17.42578125" style="5" customWidth="1"/>
    <col min="7170" max="7170" width="21.5703125" style="5" customWidth="1"/>
    <col min="7171" max="7171" width="14.28515625" style="5" customWidth="1"/>
    <col min="7172" max="7172" width="9.140625" style="5" customWidth="1"/>
    <col min="7173" max="7173" width="11.28515625" style="5" customWidth="1"/>
    <col min="7174" max="7417" width="9.140625" style="5"/>
    <col min="7418" max="7418" width="26" style="5" customWidth="1"/>
    <col min="7419" max="7419" width="21.140625" style="5" customWidth="1"/>
    <col min="7420" max="7420" width="11.140625" style="5" customWidth="1"/>
    <col min="7421" max="7421" width="11.28515625" style="5" customWidth="1"/>
    <col min="7422" max="7422" width="14.28515625" style="5" customWidth="1"/>
    <col min="7423" max="7423" width="16.28515625" style="5" customWidth="1"/>
    <col min="7424" max="7424" width="22.28515625" style="5" customWidth="1"/>
    <col min="7425" max="7425" width="17.42578125" style="5" customWidth="1"/>
    <col min="7426" max="7426" width="21.5703125" style="5" customWidth="1"/>
    <col min="7427" max="7427" width="14.28515625" style="5" customWidth="1"/>
    <col min="7428" max="7428" width="9.140625" style="5" customWidth="1"/>
    <col min="7429" max="7429" width="11.28515625" style="5" customWidth="1"/>
    <col min="7430" max="7673" width="9.140625" style="5"/>
    <col min="7674" max="7674" width="26" style="5" customWidth="1"/>
    <col min="7675" max="7675" width="21.140625" style="5" customWidth="1"/>
    <col min="7676" max="7676" width="11.140625" style="5" customWidth="1"/>
    <col min="7677" max="7677" width="11.28515625" style="5" customWidth="1"/>
    <col min="7678" max="7678" width="14.28515625" style="5" customWidth="1"/>
    <col min="7679" max="7679" width="16.28515625" style="5" customWidth="1"/>
    <col min="7680" max="7680" width="22.28515625" style="5" customWidth="1"/>
    <col min="7681" max="7681" width="17.42578125" style="5" customWidth="1"/>
    <col min="7682" max="7682" width="21.5703125" style="5" customWidth="1"/>
    <col min="7683" max="7683" width="14.28515625" style="5" customWidth="1"/>
    <col min="7684" max="7684" width="9.140625" style="5" customWidth="1"/>
    <col min="7685" max="7685" width="11.28515625" style="5" customWidth="1"/>
    <col min="7686" max="7929" width="9.140625" style="5"/>
    <col min="7930" max="7930" width="26" style="5" customWidth="1"/>
    <col min="7931" max="7931" width="21.140625" style="5" customWidth="1"/>
    <col min="7932" max="7932" width="11.140625" style="5" customWidth="1"/>
    <col min="7933" max="7933" width="11.28515625" style="5" customWidth="1"/>
    <col min="7934" max="7934" width="14.28515625" style="5" customWidth="1"/>
    <col min="7935" max="7935" width="16.28515625" style="5" customWidth="1"/>
    <col min="7936" max="7936" width="22.28515625" style="5" customWidth="1"/>
    <col min="7937" max="7937" width="17.42578125" style="5" customWidth="1"/>
    <col min="7938" max="7938" width="21.5703125" style="5" customWidth="1"/>
    <col min="7939" max="7939" width="14.28515625" style="5" customWidth="1"/>
    <col min="7940" max="7940" width="9.140625" style="5" customWidth="1"/>
    <col min="7941" max="7941" width="11.28515625" style="5" customWidth="1"/>
    <col min="7942" max="8185" width="9.140625" style="5"/>
    <col min="8186" max="8186" width="26" style="5" customWidth="1"/>
    <col min="8187" max="8187" width="21.140625" style="5" customWidth="1"/>
    <col min="8188" max="8188" width="11.140625" style="5" customWidth="1"/>
    <col min="8189" max="8189" width="11.28515625" style="5" customWidth="1"/>
    <col min="8190" max="8190" width="14.28515625" style="5" customWidth="1"/>
    <col min="8191" max="8191" width="16.28515625" style="5" customWidth="1"/>
    <col min="8192" max="8192" width="22.28515625" style="5" customWidth="1"/>
    <col min="8193" max="8193" width="17.42578125" style="5" customWidth="1"/>
    <col min="8194" max="8194" width="21.5703125" style="5" customWidth="1"/>
    <col min="8195" max="8195" width="14.28515625" style="5" customWidth="1"/>
    <col min="8196" max="8196" width="9.140625" style="5" customWidth="1"/>
    <col min="8197" max="8197" width="11.28515625" style="5" customWidth="1"/>
    <col min="8198" max="8441" width="9.140625" style="5"/>
    <col min="8442" max="8442" width="26" style="5" customWidth="1"/>
    <col min="8443" max="8443" width="21.140625" style="5" customWidth="1"/>
    <col min="8444" max="8444" width="11.140625" style="5" customWidth="1"/>
    <col min="8445" max="8445" width="11.28515625" style="5" customWidth="1"/>
    <col min="8446" max="8446" width="14.28515625" style="5" customWidth="1"/>
    <col min="8447" max="8447" width="16.28515625" style="5" customWidth="1"/>
    <col min="8448" max="8448" width="22.28515625" style="5" customWidth="1"/>
    <col min="8449" max="8449" width="17.42578125" style="5" customWidth="1"/>
    <col min="8450" max="8450" width="21.5703125" style="5" customWidth="1"/>
    <col min="8451" max="8451" width="14.28515625" style="5" customWidth="1"/>
    <col min="8452" max="8452" width="9.140625" style="5" customWidth="1"/>
    <col min="8453" max="8453" width="11.28515625" style="5" customWidth="1"/>
    <col min="8454" max="8697" width="9.140625" style="5"/>
    <col min="8698" max="8698" width="26" style="5" customWidth="1"/>
    <col min="8699" max="8699" width="21.140625" style="5" customWidth="1"/>
    <col min="8700" max="8700" width="11.140625" style="5" customWidth="1"/>
    <col min="8701" max="8701" width="11.28515625" style="5" customWidth="1"/>
    <col min="8702" max="8702" width="14.28515625" style="5" customWidth="1"/>
    <col min="8703" max="8703" width="16.28515625" style="5" customWidth="1"/>
    <col min="8704" max="8704" width="22.28515625" style="5" customWidth="1"/>
    <col min="8705" max="8705" width="17.42578125" style="5" customWidth="1"/>
    <col min="8706" max="8706" width="21.5703125" style="5" customWidth="1"/>
    <col min="8707" max="8707" width="14.28515625" style="5" customWidth="1"/>
    <col min="8708" max="8708" width="9.140625" style="5" customWidth="1"/>
    <col min="8709" max="8709" width="11.28515625" style="5" customWidth="1"/>
    <col min="8710" max="8953" width="9.140625" style="5"/>
    <col min="8954" max="8954" width="26" style="5" customWidth="1"/>
    <col min="8955" max="8955" width="21.140625" style="5" customWidth="1"/>
    <col min="8956" max="8956" width="11.140625" style="5" customWidth="1"/>
    <col min="8957" max="8957" width="11.28515625" style="5" customWidth="1"/>
    <col min="8958" max="8958" width="14.28515625" style="5" customWidth="1"/>
    <col min="8959" max="8959" width="16.28515625" style="5" customWidth="1"/>
    <col min="8960" max="8960" width="22.28515625" style="5" customWidth="1"/>
    <col min="8961" max="8961" width="17.42578125" style="5" customWidth="1"/>
    <col min="8962" max="8962" width="21.5703125" style="5" customWidth="1"/>
    <col min="8963" max="8963" width="14.28515625" style="5" customWidth="1"/>
    <col min="8964" max="8964" width="9.140625" style="5" customWidth="1"/>
    <col min="8965" max="8965" width="11.28515625" style="5" customWidth="1"/>
    <col min="8966" max="9209" width="9.140625" style="5"/>
    <col min="9210" max="9210" width="26" style="5" customWidth="1"/>
    <col min="9211" max="9211" width="21.140625" style="5" customWidth="1"/>
    <col min="9212" max="9212" width="11.140625" style="5" customWidth="1"/>
    <col min="9213" max="9213" width="11.28515625" style="5" customWidth="1"/>
    <col min="9214" max="9214" width="14.28515625" style="5" customWidth="1"/>
    <col min="9215" max="9215" width="16.28515625" style="5" customWidth="1"/>
    <col min="9216" max="9216" width="22.28515625" style="5" customWidth="1"/>
    <col min="9217" max="9217" width="17.42578125" style="5" customWidth="1"/>
    <col min="9218" max="9218" width="21.5703125" style="5" customWidth="1"/>
    <col min="9219" max="9219" width="14.28515625" style="5" customWidth="1"/>
    <col min="9220" max="9220" width="9.140625" style="5" customWidth="1"/>
    <col min="9221" max="9221" width="11.28515625" style="5" customWidth="1"/>
    <col min="9222" max="9465" width="9.140625" style="5"/>
    <col min="9466" max="9466" width="26" style="5" customWidth="1"/>
    <col min="9467" max="9467" width="21.140625" style="5" customWidth="1"/>
    <col min="9468" max="9468" width="11.140625" style="5" customWidth="1"/>
    <col min="9469" max="9469" width="11.28515625" style="5" customWidth="1"/>
    <col min="9470" max="9470" width="14.28515625" style="5" customWidth="1"/>
    <col min="9471" max="9471" width="16.28515625" style="5" customWidth="1"/>
    <col min="9472" max="9472" width="22.28515625" style="5" customWidth="1"/>
    <col min="9473" max="9473" width="17.42578125" style="5" customWidth="1"/>
    <col min="9474" max="9474" width="21.5703125" style="5" customWidth="1"/>
    <col min="9475" max="9475" width="14.28515625" style="5" customWidth="1"/>
    <col min="9476" max="9476" width="9.140625" style="5" customWidth="1"/>
    <col min="9477" max="9477" width="11.28515625" style="5" customWidth="1"/>
    <col min="9478" max="9721" width="9.140625" style="5"/>
    <col min="9722" max="9722" width="26" style="5" customWidth="1"/>
    <col min="9723" max="9723" width="21.140625" style="5" customWidth="1"/>
    <col min="9724" max="9724" width="11.140625" style="5" customWidth="1"/>
    <col min="9725" max="9725" width="11.28515625" style="5" customWidth="1"/>
    <col min="9726" max="9726" width="14.28515625" style="5" customWidth="1"/>
    <col min="9727" max="9727" width="16.28515625" style="5" customWidth="1"/>
    <col min="9728" max="9728" width="22.28515625" style="5" customWidth="1"/>
    <col min="9729" max="9729" width="17.42578125" style="5" customWidth="1"/>
    <col min="9730" max="9730" width="21.5703125" style="5" customWidth="1"/>
    <col min="9731" max="9731" width="14.28515625" style="5" customWidth="1"/>
    <col min="9732" max="9732" width="9.140625" style="5" customWidth="1"/>
    <col min="9733" max="9733" width="11.28515625" style="5" customWidth="1"/>
    <col min="9734" max="9977" width="9.140625" style="5"/>
    <col min="9978" max="9978" width="26" style="5" customWidth="1"/>
    <col min="9979" max="9979" width="21.140625" style="5" customWidth="1"/>
    <col min="9980" max="9980" width="11.140625" style="5" customWidth="1"/>
    <col min="9981" max="9981" width="11.28515625" style="5" customWidth="1"/>
    <col min="9982" max="9982" width="14.28515625" style="5" customWidth="1"/>
    <col min="9983" max="9983" width="16.28515625" style="5" customWidth="1"/>
    <col min="9984" max="9984" width="22.28515625" style="5" customWidth="1"/>
    <col min="9985" max="9985" width="17.42578125" style="5" customWidth="1"/>
    <col min="9986" max="9986" width="21.5703125" style="5" customWidth="1"/>
    <col min="9987" max="9987" width="14.28515625" style="5" customWidth="1"/>
    <col min="9988" max="9988" width="9.140625" style="5" customWidth="1"/>
    <col min="9989" max="9989" width="11.28515625" style="5" customWidth="1"/>
    <col min="9990" max="10233" width="9.140625" style="5"/>
    <col min="10234" max="10234" width="26" style="5" customWidth="1"/>
    <col min="10235" max="10235" width="21.140625" style="5" customWidth="1"/>
    <col min="10236" max="10236" width="11.140625" style="5" customWidth="1"/>
    <col min="10237" max="10237" width="11.28515625" style="5" customWidth="1"/>
    <col min="10238" max="10238" width="14.28515625" style="5" customWidth="1"/>
    <col min="10239" max="10239" width="16.28515625" style="5" customWidth="1"/>
    <col min="10240" max="10240" width="22.28515625" style="5" customWidth="1"/>
    <col min="10241" max="10241" width="17.42578125" style="5" customWidth="1"/>
    <col min="10242" max="10242" width="21.5703125" style="5" customWidth="1"/>
    <col min="10243" max="10243" width="14.28515625" style="5" customWidth="1"/>
    <col min="10244" max="10244" width="9.140625" style="5" customWidth="1"/>
    <col min="10245" max="10245" width="11.28515625" style="5" customWidth="1"/>
    <col min="10246" max="10489" width="9.140625" style="5"/>
    <col min="10490" max="10490" width="26" style="5" customWidth="1"/>
    <col min="10491" max="10491" width="21.140625" style="5" customWidth="1"/>
    <col min="10492" max="10492" width="11.140625" style="5" customWidth="1"/>
    <col min="10493" max="10493" width="11.28515625" style="5" customWidth="1"/>
    <col min="10494" max="10494" width="14.28515625" style="5" customWidth="1"/>
    <col min="10495" max="10495" width="16.28515625" style="5" customWidth="1"/>
    <col min="10496" max="10496" width="22.28515625" style="5" customWidth="1"/>
    <col min="10497" max="10497" width="17.42578125" style="5" customWidth="1"/>
    <col min="10498" max="10498" width="21.5703125" style="5" customWidth="1"/>
    <col min="10499" max="10499" width="14.28515625" style="5" customWidth="1"/>
    <col min="10500" max="10500" width="9.140625" style="5" customWidth="1"/>
    <col min="10501" max="10501" width="11.28515625" style="5" customWidth="1"/>
    <col min="10502" max="10745" width="9.140625" style="5"/>
    <col min="10746" max="10746" width="26" style="5" customWidth="1"/>
    <col min="10747" max="10747" width="21.140625" style="5" customWidth="1"/>
    <col min="10748" max="10748" width="11.140625" style="5" customWidth="1"/>
    <col min="10749" max="10749" width="11.28515625" style="5" customWidth="1"/>
    <col min="10750" max="10750" width="14.28515625" style="5" customWidth="1"/>
    <col min="10751" max="10751" width="16.28515625" style="5" customWidth="1"/>
    <col min="10752" max="10752" width="22.28515625" style="5" customWidth="1"/>
    <col min="10753" max="10753" width="17.42578125" style="5" customWidth="1"/>
    <col min="10754" max="10754" width="21.5703125" style="5" customWidth="1"/>
    <col min="10755" max="10755" width="14.28515625" style="5" customWidth="1"/>
    <col min="10756" max="10756" width="9.140625" style="5" customWidth="1"/>
    <col min="10757" max="10757" width="11.28515625" style="5" customWidth="1"/>
    <col min="10758" max="11001" width="9.140625" style="5"/>
    <col min="11002" max="11002" width="26" style="5" customWidth="1"/>
    <col min="11003" max="11003" width="21.140625" style="5" customWidth="1"/>
    <col min="11004" max="11004" width="11.140625" style="5" customWidth="1"/>
    <col min="11005" max="11005" width="11.28515625" style="5" customWidth="1"/>
    <col min="11006" max="11006" width="14.28515625" style="5" customWidth="1"/>
    <col min="11007" max="11007" width="16.28515625" style="5" customWidth="1"/>
    <col min="11008" max="11008" width="22.28515625" style="5" customWidth="1"/>
    <col min="11009" max="11009" width="17.42578125" style="5" customWidth="1"/>
    <col min="11010" max="11010" width="21.5703125" style="5" customWidth="1"/>
    <col min="11011" max="11011" width="14.28515625" style="5" customWidth="1"/>
    <col min="11012" max="11012" width="9.140625" style="5" customWidth="1"/>
    <col min="11013" max="11013" width="11.28515625" style="5" customWidth="1"/>
    <col min="11014" max="11257" width="9.140625" style="5"/>
    <col min="11258" max="11258" width="26" style="5" customWidth="1"/>
    <col min="11259" max="11259" width="21.140625" style="5" customWidth="1"/>
    <col min="11260" max="11260" width="11.140625" style="5" customWidth="1"/>
    <col min="11261" max="11261" width="11.28515625" style="5" customWidth="1"/>
    <col min="11262" max="11262" width="14.28515625" style="5" customWidth="1"/>
    <col min="11263" max="11263" width="16.28515625" style="5" customWidth="1"/>
    <col min="11264" max="11264" width="22.28515625" style="5" customWidth="1"/>
    <col min="11265" max="11265" width="17.42578125" style="5" customWidth="1"/>
    <col min="11266" max="11266" width="21.5703125" style="5" customWidth="1"/>
    <col min="11267" max="11267" width="14.28515625" style="5" customWidth="1"/>
    <col min="11268" max="11268" width="9.140625" style="5" customWidth="1"/>
    <col min="11269" max="11269" width="11.28515625" style="5" customWidth="1"/>
    <col min="11270" max="11513" width="9.140625" style="5"/>
    <col min="11514" max="11514" width="26" style="5" customWidth="1"/>
    <col min="11515" max="11515" width="21.140625" style="5" customWidth="1"/>
    <col min="11516" max="11516" width="11.140625" style="5" customWidth="1"/>
    <col min="11517" max="11517" width="11.28515625" style="5" customWidth="1"/>
    <col min="11518" max="11518" width="14.28515625" style="5" customWidth="1"/>
    <col min="11519" max="11519" width="16.28515625" style="5" customWidth="1"/>
    <col min="11520" max="11520" width="22.28515625" style="5" customWidth="1"/>
    <col min="11521" max="11521" width="17.42578125" style="5" customWidth="1"/>
    <col min="11522" max="11522" width="21.5703125" style="5" customWidth="1"/>
    <col min="11523" max="11523" width="14.28515625" style="5" customWidth="1"/>
    <col min="11524" max="11524" width="9.140625" style="5" customWidth="1"/>
    <col min="11525" max="11525" width="11.28515625" style="5" customWidth="1"/>
    <col min="11526" max="11769" width="9.140625" style="5"/>
    <col min="11770" max="11770" width="26" style="5" customWidth="1"/>
    <col min="11771" max="11771" width="21.140625" style="5" customWidth="1"/>
    <col min="11772" max="11772" width="11.140625" style="5" customWidth="1"/>
    <col min="11773" max="11773" width="11.28515625" style="5" customWidth="1"/>
    <col min="11774" max="11774" width="14.28515625" style="5" customWidth="1"/>
    <col min="11775" max="11775" width="16.28515625" style="5" customWidth="1"/>
    <col min="11776" max="11776" width="22.28515625" style="5" customWidth="1"/>
    <col min="11777" max="11777" width="17.42578125" style="5" customWidth="1"/>
    <col min="11778" max="11778" width="21.5703125" style="5" customWidth="1"/>
    <col min="11779" max="11779" width="14.28515625" style="5" customWidth="1"/>
    <col min="11780" max="11780" width="9.140625" style="5" customWidth="1"/>
    <col min="11781" max="11781" width="11.28515625" style="5" customWidth="1"/>
    <col min="11782" max="12025" width="9.140625" style="5"/>
    <col min="12026" max="12026" width="26" style="5" customWidth="1"/>
    <col min="12027" max="12027" width="21.140625" style="5" customWidth="1"/>
    <col min="12028" max="12028" width="11.140625" style="5" customWidth="1"/>
    <col min="12029" max="12029" width="11.28515625" style="5" customWidth="1"/>
    <col min="12030" max="12030" width="14.28515625" style="5" customWidth="1"/>
    <col min="12031" max="12031" width="16.28515625" style="5" customWidth="1"/>
    <col min="12032" max="12032" width="22.28515625" style="5" customWidth="1"/>
    <col min="12033" max="12033" width="17.42578125" style="5" customWidth="1"/>
    <col min="12034" max="12034" width="21.5703125" style="5" customWidth="1"/>
    <col min="12035" max="12035" width="14.28515625" style="5" customWidth="1"/>
    <col min="12036" max="12036" width="9.140625" style="5" customWidth="1"/>
    <col min="12037" max="12037" width="11.28515625" style="5" customWidth="1"/>
    <col min="12038" max="12281" width="9.140625" style="5"/>
    <col min="12282" max="12282" width="26" style="5" customWidth="1"/>
    <col min="12283" max="12283" width="21.140625" style="5" customWidth="1"/>
    <col min="12284" max="12284" width="11.140625" style="5" customWidth="1"/>
    <col min="12285" max="12285" width="11.28515625" style="5" customWidth="1"/>
    <col min="12286" max="12286" width="14.28515625" style="5" customWidth="1"/>
    <col min="12287" max="12287" width="16.28515625" style="5" customWidth="1"/>
    <col min="12288" max="12288" width="22.28515625" style="5" customWidth="1"/>
    <col min="12289" max="12289" width="17.42578125" style="5" customWidth="1"/>
    <col min="12290" max="12290" width="21.5703125" style="5" customWidth="1"/>
    <col min="12291" max="12291" width="14.28515625" style="5" customWidth="1"/>
    <col min="12292" max="12292" width="9.140625" style="5" customWidth="1"/>
    <col min="12293" max="12293" width="11.28515625" style="5" customWidth="1"/>
    <col min="12294" max="12537" width="9.140625" style="5"/>
    <col min="12538" max="12538" width="26" style="5" customWidth="1"/>
    <col min="12539" max="12539" width="21.140625" style="5" customWidth="1"/>
    <col min="12540" max="12540" width="11.140625" style="5" customWidth="1"/>
    <col min="12541" max="12541" width="11.28515625" style="5" customWidth="1"/>
    <col min="12542" max="12542" width="14.28515625" style="5" customWidth="1"/>
    <col min="12543" max="12543" width="16.28515625" style="5" customWidth="1"/>
    <col min="12544" max="12544" width="22.28515625" style="5" customWidth="1"/>
    <col min="12545" max="12545" width="17.42578125" style="5" customWidth="1"/>
    <col min="12546" max="12546" width="21.5703125" style="5" customWidth="1"/>
    <col min="12547" max="12547" width="14.28515625" style="5" customWidth="1"/>
    <col min="12548" max="12548" width="9.140625" style="5" customWidth="1"/>
    <col min="12549" max="12549" width="11.28515625" style="5" customWidth="1"/>
    <col min="12550" max="12793" width="9.140625" style="5"/>
    <col min="12794" max="12794" width="26" style="5" customWidth="1"/>
    <col min="12795" max="12795" width="21.140625" style="5" customWidth="1"/>
    <col min="12796" max="12796" width="11.140625" style="5" customWidth="1"/>
    <col min="12797" max="12797" width="11.28515625" style="5" customWidth="1"/>
    <col min="12798" max="12798" width="14.28515625" style="5" customWidth="1"/>
    <col min="12799" max="12799" width="16.28515625" style="5" customWidth="1"/>
    <col min="12800" max="12800" width="22.28515625" style="5" customWidth="1"/>
    <col min="12801" max="12801" width="17.42578125" style="5" customWidth="1"/>
    <col min="12802" max="12802" width="21.5703125" style="5" customWidth="1"/>
    <col min="12803" max="12803" width="14.28515625" style="5" customWidth="1"/>
    <col min="12804" max="12804" width="9.140625" style="5" customWidth="1"/>
    <col min="12805" max="12805" width="11.28515625" style="5" customWidth="1"/>
    <col min="12806" max="13049" width="9.140625" style="5"/>
    <col min="13050" max="13050" width="26" style="5" customWidth="1"/>
    <col min="13051" max="13051" width="21.140625" style="5" customWidth="1"/>
    <col min="13052" max="13052" width="11.140625" style="5" customWidth="1"/>
    <col min="13053" max="13053" width="11.28515625" style="5" customWidth="1"/>
    <col min="13054" max="13054" width="14.28515625" style="5" customWidth="1"/>
    <col min="13055" max="13055" width="16.28515625" style="5" customWidth="1"/>
    <col min="13056" max="13056" width="22.28515625" style="5" customWidth="1"/>
    <col min="13057" max="13057" width="17.42578125" style="5" customWidth="1"/>
    <col min="13058" max="13058" width="21.5703125" style="5" customWidth="1"/>
    <col min="13059" max="13059" width="14.28515625" style="5" customWidth="1"/>
    <col min="13060" max="13060" width="9.140625" style="5" customWidth="1"/>
    <col min="13061" max="13061" width="11.28515625" style="5" customWidth="1"/>
    <col min="13062" max="13305" width="9.140625" style="5"/>
    <col min="13306" max="13306" width="26" style="5" customWidth="1"/>
    <col min="13307" max="13307" width="21.140625" style="5" customWidth="1"/>
    <col min="13308" max="13308" width="11.140625" style="5" customWidth="1"/>
    <col min="13309" max="13309" width="11.28515625" style="5" customWidth="1"/>
    <col min="13310" max="13310" width="14.28515625" style="5" customWidth="1"/>
    <col min="13311" max="13311" width="16.28515625" style="5" customWidth="1"/>
    <col min="13312" max="13312" width="22.28515625" style="5" customWidth="1"/>
    <col min="13313" max="13313" width="17.42578125" style="5" customWidth="1"/>
    <col min="13314" max="13314" width="21.5703125" style="5" customWidth="1"/>
    <col min="13315" max="13315" width="14.28515625" style="5" customWidth="1"/>
    <col min="13316" max="13316" width="9.140625" style="5" customWidth="1"/>
    <col min="13317" max="13317" width="11.28515625" style="5" customWidth="1"/>
    <col min="13318" max="13561" width="9.140625" style="5"/>
    <col min="13562" max="13562" width="26" style="5" customWidth="1"/>
    <col min="13563" max="13563" width="21.140625" style="5" customWidth="1"/>
    <col min="13564" max="13564" width="11.140625" style="5" customWidth="1"/>
    <col min="13565" max="13565" width="11.28515625" style="5" customWidth="1"/>
    <col min="13566" max="13566" width="14.28515625" style="5" customWidth="1"/>
    <col min="13567" max="13567" width="16.28515625" style="5" customWidth="1"/>
    <col min="13568" max="13568" width="22.28515625" style="5" customWidth="1"/>
    <col min="13569" max="13569" width="17.42578125" style="5" customWidth="1"/>
    <col min="13570" max="13570" width="21.5703125" style="5" customWidth="1"/>
    <col min="13571" max="13571" width="14.28515625" style="5" customWidth="1"/>
    <col min="13572" max="13572" width="9.140625" style="5" customWidth="1"/>
    <col min="13573" max="13573" width="11.28515625" style="5" customWidth="1"/>
    <col min="13574" max="13817" width="9.140625" style="5"/>
    <col min="13818" max="13818" width="26" style="5" customWidth="1"/>
    <col min="13819" max="13819" width="21.140625" style="5" customWidth="1"/>
    <col min="13820" max="13820" width="11.140625" style="5" customWidth="1"/>
    <col min="13821" max="13821" width="11.28515625" style="5" customWidth="1"/>
    <col min="13822" max="13822" width="14.28515625" style="5" customWidth="1"/>
    <col min="13823" max="13823" width="16.28515625" style="5" customWidth="1"/>
    <col min="13824" max="13824" width="22.28515625" style="5" customWidth="1"/>
    <col min="13825" max="13825" width="17.42578125" style="5" customWidth="1"/>
    <col min="13826" max="13826" width="21.5703125" style="5" customWidth="1"/>
    <col min="13827" max="13827" width="14.28515625" style="5" customWidth="1"/>
    <col min="13828" max="13828" width="9.140625" style="5" customWidth="1"/>
    <col min="13829" max="13829" width="11.28515625" style="5" customWidth="1"/>
    <col min="13830" max="14073" width="9.140625" style="5"/>
    <col min="14074" max="14074" width="26" style="5" customWidth="1"/>
    <col min="14075" max="14075" width="21.140625" style="5" customWidth="1"/>
    <col min="14076" max="14076" width="11.140625" style="5" customWidth="1"/>
    <col min="14077" max="14077" width="11.28515625" style="5" customWidth="1"/>
    <col min="14078" max="14078" width="14.28515625" style="5" customWidth="1"/>
    <col min="14079" max="14079" width="16.28515625" style="5" customWidth="1"/>
    <col min="14080" max="14080" width="22.28515625" style="5" customWidth="1"/>
    <col min="14081" max="14081" width="17.42578125" style="5" customWidth="1"/>
    <col min="14082" max="14082" width="21.5703125" style="5" customWidth="1"/>
    <col min="14083" max="14083" width="14.28515625" style="5" customWidth="1"/>
    <col min="14084" max="14084" width="9.140625" style="5" customWidth="1"/>
    <col min="14085" max="14085" width="11.28515625" style="5" customWidth="1"/>
    <col min="14086" max="14329" width="9.140625" style="5"/>
    <col min="14330" max="14330" width="26" style="5" customWidth="1"/>
    <col min="14331" max="14331" width="21.140625" style="5" customWidth="1"/>
    <col min="14332" max="14332" width="11.140625" style="5" customWidth="1"/>
    <col min="14333" max="14333" width="11.28515625" style="5" customWidth="1"/>
    <col min="14334" max="14334" width="14.28515625" style="5" customWidth="1"/>
    <col min="14335" max="14335" width="16.28515625" style="5" customWidth="1"/>
    <col min="14336" max="14336" width="22.28515625" style="5" customWidth="1"/>
    <col min="14337" max="14337" width="17.42578125" style="5" customWidth="1"/>
    <col min="14338" max="14338" width="21.5703125" style="5" customWidth="1"/>
    <col min="14339" max="14339" width="14.28515625" style="5" customWidth="1"/>
    <col min="14340" max="14340" width="9.140625" style="5" customWidth="1"/>
    <col min="14341" max="14341" width="11.28515625" style="5" customWidth="1"/>
    <col min="14342" max="14585" width="9.140625" style="5"/>
    <col min="14586" max="14586" width="26" style="5" customWidth="1"/>
    <col min="14587" max="14587" width="21.140625" style="5" customWidth="1"/>
    <col min="14588" max="14588" width="11.140625" style="5" customWidth="1"/>
    <col min="14589" max="14589" width="11.28515625" style="5" customWidth="1"/>
    <col min="14590" max="14590" width="14.28515625" style="5" customWidth="1"/>
    <col min="14591" max="14591" width="16.28515625" style="5" customWidth="1"/>
    <col min="14592" max="14592" width="22.28515625" style="5" customWidth="1"/>
    <col min="14593" max="14593" width="17.42578125" style="5" customWidth="1"/>
    <col min="14594" max="14594" width="21.5703125" style="5" customWidth="1"/>
    <col min="14595" max="14595" width="14.28515625" style="5" customWidth="1"/>
    <col min="14596" max="14596" width="9.140625" style="5" customWidth="1"/>
    <col min="14597" max="14597" width="11.28515625" style="5" customWidth="1"/>
    <col min="14598" max="14841" width="9.140625" style="5"/>
    <col min="14842" max="14842" width="26" style="5" customWidth="1"/>
    <col min="14843" max="14843" width="21.140625" style="5" customWidth="1"/>
    <col min="14844" max="14844" width="11.140625" style="5" customWidth="1"/>
    <col min="14845" max="14845" width="11.28515625" style="5" customWidth="1"/>
    <col min="14846" max="14846" width="14.28515625" style="5" customWidth="1"/>
    <col min="14847" max="14847" width="16.28515625" style="5" customWidth="1"/>
    <col min="14848" max="14848" width="22.28515625" style="5" customWidth="1"/>
    <col min="14849" max="14849" width="17.42578125" style="5" customWidth="1"/>
    <col min="14850" max="14850" width="21.5703125" style="5" customWidth="1"/>
    <col min="14851" max="14851" width="14.28515625" style="5" customWidth="1"/>
    <col min="14852" max="14852" width="9.140625" style="5" customWidth="1"/>
    <col min="14853" max="14853" width="11.28515625" style="5" customWidth="1"/>
    <col min="14854" max="15097" width="9.140625" style="5"/>
    <col min="15098" max="15098" width="26" style="5" customWidth="1"/>
    <col min="15099" max="15099" width="21.140625" style="5" customWidth="1"/>
    <col min="15100" max="15100" width="11.140625" style="5" customWidth="1"/>
    <col min="15101" max="15101" width="11.28515625" style="5" customWidth="1"/>
    <col min="15102" max="15102" width="14.28515625" style="5" customWidth="1"/>
    <col min="15103" max="15103" width="16.28515625" style="5" customWidth="1"/>
    <col min="15104" max="15104" width="22.28515625" style="5" customWidth="1"/>
    <col min="15105" max="15105" width="17.42578125" style="5" customWidth="1"/>
    <col min="15106" max="15106" width="21.5703125" style="5" customWidth="1"/>
    <col min="15107" max="15107" width="14.28515625" style="5" customWidth="1"/>
    <col min="15108" max="15108" width="9.140625" style="5" customWidth="1"/>
    <col min="15109" max="15109" width="11.28515625" style="5" customWidth="1"/>
    <col min="15110" max="15353" width="9.140625" style="5"/>
    <col min="15354" max="15354" width="26" style="5" customWidth="1"/>
    <col min="15355" max="15355" width="21.140625" style="5" customWidth="1"/>
    <col min="15356" max="15356" width="11.140625" style="5" customWidth="1"/>
    <col min="15357" max="15357" width="11.28515625" style="5" customWidth="1"/>
    <col min="15358" max="15358" width="14.28515625" style="5" customWidth="1"/>
    <col min="15359" max="15359" width="16.28515625" style="5" customWidth="1"/>
    <col min="15360" max="15360" width="22.28515625" style="5" customWidth="1"/>
    <col min="15361" max="15361" width="17.42578125" style="5" customWidth="1"/>
    <col min="15362" max="15362" width="21.5703125" style="5" customWidth="1"/>
    <col min="15363" max="15363" width="14.28515625" style="5" customWidth="1"/>
    <col min="15364" max="15364" width="9.140625" style="5" customWidth="1"/>
    <col min="15365" max="15365" width="11.28515625" style="5" customWidth="1"/>
    <col min="15366" max="15609" width="9.140625" style="5"/>
    <col min="15610" max="15610" width="26" style="5" customWidth="1"/>
    <col min="15611" max="15611" width="21.140625" style="5" customWidth="1"/>
    <col min="15612" max="15612" width="11.140625" style="5" customWidth="1"/>
    <col min="15613" max="15613" width="11.28515625" style="5" customWidth="1"/>
    <col min="15614" max="15614" width="14.28515625" style="5" customWidth="1"/>
    <col min="15615" max="15615" width="16.28515625" style="5" customWidth="1"/>
    <col min="15616" max="15616" width="22.28515625" style="5" customWidth="1"/>
    <col min="15617" max="15617" width="17.42578125" style="5" customWidth="1"/>
    <col min="15618" max="15618" width="21.5703125" style="5" customWidth="1"/>
    <col min="15619" max="15619" width="14.28515625" style="5" customWidth="1"/>
    <col min="15620" max="15620" width="9.140625" style="5" customWidth="1"/>
    <col min="15621" max="15621" width="11.28515625" style="5" customWidth="1"/>
    <col min="15622" max="15865" width="9.140625" style="5"/>
    <col min="15866" max="15866" width="26" style="5" customWidth="1"/>
    <col min="15867" max="15867" width="21.140625" style="5" customWidth="1"/>
    <col min="15868" max="15868" width="11.140625" style="5" customWidth="1"/>
    <col min="15869" max="15869" width="11.28515625" style="5" customWidth="1"/>
    <col min="15870" max="15870" width="14.28515625" style="5" customWidth="1"/>
    <col min="15871" max="15871" width="16.28515625" style="5" customWidth="1"/>
    <col min="15872" max="15872" width="22.28515625" style="5" customWidth="1"/>
    <col min="15873" max="15873" width="17.42578125" style="5" customWidth="1"/>
    <col min="15874" max="15874" width="21.5703125" style="5" customWidth="1"/>
    <col min="15875" max="15875" width="14.28515625" style="5" customWidth="1"/>
    <col min="15876" max="15876" width="9.140625" style="5" customWidth="1"/>
    <col min="15877" max="15877" width="11.28515625" style="5" customWidth="1"/>
    <col min="15878" max="16121" width="9.140625" style="5"/>
    <col min="16122" max="16122" width="26" style="5" customWidth="1"/>
    <col min="16123" max="16123" width="21.140625" style="5" customWidth="1"/>
    <col min="16124" max="16124" width="11.140625" style="5" customWidth="1"/>
    <col min="16125" max="16125" width="11.28515625" style="5" customWidth="1"/>
    <col min="16126" max="16126" width="14.28515625" style="5" customWidth="1"/>
    <col min="16127" max="16127" width="16.28515625" style="5" customWidth="1"/>
    <col min="16128" max="16128" width="22.28515625" style="5" customWidth="1"/>
    <col min="16129" max="16129" width="17.42578125" style="5" customWidth="1"/>
    <col min="16130" max="16130" width="21.5703125" style="5" customWidth="1"/>
    <col min="16131" max="16131" width="14.28515625" style="5" customWidth="1"/>
    <col min="16132" max="16132" width="9.140625" style="5" customWidth="1"/>
    <col min="16133" max="16133" width="11.28515625" style="5" customWidth="1"/>
    <col min="16134" max="16381" width="9.140625" style="5"/>
    <col min="16382" max="16384" width="9.140625" style="5" customWidth="1"/>
  </cols>
  <sheetData>
    <row r="1" spans="1:16" s="70" customFormat="1" ht="15.75">
      <c r="A1" s="289" t="s">
        <v>216</v>
      </c>
      <c r="B1" s="290"/>
      <c r="C1" s="290"/>
      <c r="D1" s="290"/>
      <c r="E1" s="290"/>
      <c r="F1" s="290"/>
      <c r="G1" s="290"/>
      <c r="H1" s="290"/>
      <c r="I1" s="290"/>
    </row>
    <row r="2" spans="1:16" s="70" customFormat="1" ht="15.75">
      <c r="A2" s="289" t="s">
        <v>62</v>
      </c>
      <c r="B2" s="291"/>
      <c r="C2" s="291"/>
      <c r="D2" s="291"/>
      <c r="E2" s="291"/>
      <c r="F2" s="291"/>
      <c r="G2" s="291"/>
      <c r="H2" s="291"/>
      <c r="I2" s="291"/>
    </row>
    <row r="4" spans="1:16" ht="64.5" customHeight="1">
      <c r="A4" s="292" t="s">
        <v>2</v>
      </c>
      <c r="B4" s="295" t="s">
        <v>217</v>
      </c>
      <c r="C4" s="231" t="s">
        <v>174</v>
      </c>
      <c r="D4" s="231"/>
      <c r="E4" s="231"/>
      <c r="F4" s="231"/>
      <c r="G4" s="252" t="s">
        <v>175</v>
      </c>
      <c r="H4" s="300" t="s">
        <v>176</v>
      </c>
      <c r="I4" s="300" t="s">
        <v>177</v>
      </c>
      <c r="J4" s="284" t="s">
        <v>264</v>
      </c>
      <c r="K4" s="284"/>
      <c r="L4" s="284"/>
      <c r="M4" s="284"/>
      <c r="N4" s="284"/>
      <c r="O4" s="71" t="s">
        <v>265</v>
      </c>
      <c r="P4" s="285" t="s">
        <v>218</v>
      </c>
    </row>
    <row r="5" spans="1:16" ht="15.75" customHeight="1">
      <c r="A5" s="293"/>
      <c r="B5" s="296"/>
      <c r="C5" s="58" t="s">
        <v>178</v>
      </c>
      <c r="D5" s="58" t="s">
        <v>179</v>
      </c>
      <c r="E5" s="58" t="s">
        <v>180</v>
      </c>
      <c r="F5" s="58" t="s">
        <v>181</v>
      </c>
      <c r="G5" s="298"/>
      <c r="H5" s="301"/>
      <c r="I5" s="301"/>
      <c r="J5" s="287" t="s">
        <v>212</v>
      </c>
      <c r="K5" s="288"/>
      <c r="L5" s="287" t="s">
        <v>213</v>
      </c>
      <c r="M5" s="288"/>
      <c r="N5" s="74" t="s">
        <v>214</v>
      </c>
      <c r="O5" s="72"/>
      <c r="P5" s="286"/>
    </row>
    <row r="6" spans="1:16" ht="101.25" customHeight="1">
      <c r="A6" s="294"/>
      <c r="B6" s="297"/>
      <c r="C6" s="58" t="s">
        <v>63</v>
      </c>
      <c r="D6" s="58" t="s">
        <v>64</v>
      </c>
      <c r="E6" s="58" t="s">
        <v>65</v>
      </c>
      <c r="F6" s="58" t="s">
        <v>182</v>
      </c>
      <c r="G6" s="299"/>
      <c r="H6" s="302"/>
      <c r="I6" s="303"/>
      <c r="J6" s="73" t="s">
        <v>266</v>
      </c>
      <c r="K6" s="73" t="s">
        <v>267</v>
      </c>
      <c r="L6" s="73" t="s">
        <v>268</v>
      </c>
      <c r="M6" s="73" t="s">
        <v>269</v>
      </c>
      <c r="N6" s="73" t="s">
        <v>270</v>
      </c>
      <c r="O6" s="73"/>
      <c r="P6" s="48" t="s">
        <v>219</v>
      </c>
    </row>
    <row r="7" spans="1:16" ht="15.75">
      <c r="A7" s="83">
        <v>36</v>
      </c>
      <c r="B7" s="103" t="s">
        <v>254</v>
      </c>
      <c r="C7" s="90">
        <v>0</v>
      </c>
      <c r="D7" s="90">
        <v>0</v>
      </c>
      <c r="E7" s="90">
        <v>0</v>
      </c>
      <c r="F7" s="90">
        <v>0</v>
      </c>
      <c r="G7" s="90">
        <v>0</v>
      </c>
      <c r="H7" s="90"/>
      <c r="I7" s="90"/>
      <c r="J7" s="90"/>
      <c r="K7" s="90"/>
      <c r="L7" s="90">
        <v>0</v>
      </c>
      <c r="M7" s="90">
        <v>0</v>
      </c>
      <c r="N7" s="90"/>
      <c r="O7" s="90">
        <f t="shared" ref="O7" si="0">AVERAGE(C7:N7)</f>
        <v>0</v>
      </c>
      <c r="P7" s="90">
        <f t="shared" ref="P7" si="1">O7*(-1.5)</f>
        <v>0</v>
      </c>
    </row>
  </sheetData>
  <sheetProtection selectLockedCells="1" selectUnlockedCells="1"/>
  <mergeCells count="12">
    <mergeCell ref="J4:N4"/>
    <mergeCell ref="P4:P5"/>
    <mergeCell ref="J5:K5"/>
    <mergeCell ref="L5:M5"/>
    <mergeCell ref="A1:I1"/>
    <mergeCell ref="A2:I2"/>
    <mergeCell ref="A4:A6"/>
    <mergeCell ref="B4:B6"/>
    <mergeCell ref="C4:F4"/>
    <mergeCell ref="G4:G6"/>
    <mergeCell ref="H4:H6"/>
    <mergeCell ref="I4: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2:Q7"/>
  <sheetViews>
    <sheetView zoomScale="60" zoomScaleNormal="60" workbookViewId="0">
      <selection activeCell="B8" sqref="B8:B14"/>
    </sheetView>
  </sheetViews>
  <sheetFormatPr defaultRowHeight="15"/>
  <cols>
    <col min="2" max="2" width="40.7109375" style="86" bestFit="1" customWidth="1"/>
    <col min="3" max="3" width="16" customWidth="1"/>
    <col min="4" max="4" width="16.28515625" customWidth="1"/>
    <col min="5" max="6" width="14.42578125" customWidth="1"/>
    <col min="7" max="7" width="16.5703125" customWidth="1"/>
    <col min="8" max="8" width="15.42578125" customWidth="1"/>
    <col min="9" max="9" width="27.28515625" customWidth="1"/>
    <col min="10" max="10" width="17.28515625" customWidth="1"/>
    <col min="11" max="11" width="21.28515625" customWidth="1"/>
  </cols>
  <sheetData>
    <row r="2" spans="1:17" ht="15.75">
      <c r="A2" s="304" t="s">
        <v>275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97"/>
      <c r="N2" s="30"/>
    </row>
    <row r="3" spans="1:17" ht="14.45" customHeight="1">
      <c r="A3" s="306" t="s">
        <v>280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98"/>
    </row>
    <row r="4" spans="1:17" ht="46.15" customHeight="1">
      <c r="A4" s="308" t="s">
        <v>184</v>
      </c>
      <c r="B4" s="308" t="s">
        <v>217</v>
      </c>
      <c r="C4" s="316" t="s">
        <v>276</v>
      </c>
      <c r="D4" s="317"/>
      <c r="E4" s="317"/>
      <c r="F4" s="317"/>
      <c r="G4" s="317"/>
      <c r="H4" s="318"/>
      <c r="I4" s="85" t="s">
        <v>287</v>
      </c>
      <c r="J4" s="309" t="s">
        <v>277</v>
      </c>
      <c r="K4" s="312" t="s">
        <v>278</v>
      </c>
      <c r="L4" s="54" t="s">
        <v>279</v>
      </c>
      <c r="M4" s="54" t="s">
        <v>293</v>
      </c>
      <c r="N4" s="54" t="s">
        <v>291</v>
      </c>
      <c r="O4" s="54" t="s">
        <v>97</v>
      </c>
      <c r="P4" s="54" t="s">
        <v>58</v>
      </c>
      <c r="Q4" s="321" t="s">
        <v>292</v>
      </c>
    </row>
    <row r="5" spans="1:17" ht="51" customHeight="1">
      <c r="A5" s="308"/>
      <c r="B5" s="308"/>
      <c r="C5" s="316" t="s">
        <v>281</v>
      </c>
      <c r="D5" s="317"/>
      <c r="E5" s="318"/>
      <c r="F5" s="316" t="s">
        <v>282</v>
      </c>
      <c r="G5" s="317"/>
      <c r="H5" s="318"/>
      <c r="I5" s="85" t="s">
        <v>288</v>
      </c>
      <c r="J5" s="310"/>
      <c r="K5" s="313"/>
      <c r="L5" s="314" t="s">
        <v>185</v>
      </c>
      <c r="M5" s="319" t="s">
        <v>294</v>
      </c>
      <c r="N5" s="319" t="s">
        <v>59</v>
      </c>
      <c r="O5" s="319" t="s">
        <v>59</v>
      </c>
      <c r="P5" s="319" t="s">
        <v>59</v>
      </c>
      <c r="Q5" s="322"/>
    </row>
    <row r="6" spans="1:17" ht="45">
      <c r="A6" s="308"/>
      <c r="B6" s="308"/>
      <c r="C6" s="87" t="s">
        <v>283</v>
      </c>
      <c r="D6" s="84" t="s">
        <v>284</v>
      </c>
      <c r="E6" s="84" t="s">
        <v>285</v>
      </c>
      <c r="F6" s="87" t="s">
        <v>283</v>
      </c>
      <c r="G6" s="84" t="s">
        <v>284</v>
      </c>
      <c r="H6" s="84" t="s">
        <v>285</v>
      </c>
      <c r="I6" s="25" t="s">
        <v>286</v>
      </c>
      <c r="J6" s="311"/>
      <c r="K6" s="313"/>
      <c r="L6" s="315"/>
      <c r="M6" s="320"/>
      <c r="N6" s="320"/>
      <c r="O6" s="320"/>
      <c r="P6" s="320"/>
      <c r="Q6" s="323"/>
    </row>
    <row r="7" spans="1:17" ht="15.75">
      <c r="A7" s="83">
        <v>36</v>
      </c>
      <c r="B7" s="68" t="s">
        <v>254</v>
      </c>
      <c r="C7" s="88">
        <v>80</v>
      </c>
      <c r="D7" s="88">
        <v>75</v>
      </c>
      <c r="E7" s="89">
        <v>0.9375</v>
      </c>
      <c r="F7" s="88"/>
      <c r="G7" s="88"/>
      <c r="H7" s="89"/>
      <c r="I7" s="89">
        <v>1</v>
      </c>
      <c r="J7" s="89">
        <v>1</v>
      </c>
      <c r="K7" s="89">
        <v>1</v>
      </c>
      <c r="L7" s="89">
        <f t="shared" ref="L7" si="0">AVERAGE(E7,H7,I7,J7,K7)*1.5</f>
        <v>1.4765625</v>
      </c>
      <c r="M7" s="89">
        <f>'2.4'!P7</f>
        <v>0</v>
      </c>
      <c r="N7" s="89">
        <f>'2.3'!P6</f>
        <v>0.66266666666666663</v>
      </c>
      <c r="O7" s="89">
        <f>'2.2.'!X7</f>
        <v>1.3902857142857141</v>
      </c>
      <c r="P7" s="89">
        <f>'2.1.'!U8</f>
        <v>1.166923076923077</v>
      </c>
      <c r="Q7" s="102">
        <f t="shared" ref="Q7" si="1">AVERAGE(L7:P7)</f>
        <v>0.93928759157509156</v>
      </c>
    </row>
  </sheetData>
  <sheetProtection selectLockedCells="1" selectUnlockedCells="1"/>
  <mergeCells count="15">
    <mergeCell ref="N5:N6"/>
    <mergeCell ref="O5:O6"/>
    <mergeCell ref="P5:P6"/>
    <mergeCell ref="Q4:Q6"/>
    <mergeCell ref="M5:M6"/>
    <mergeCell ref="A2:L2"/>
    <mergeCell ref="A3:L3"/>
    <mergeCell ref="A4:A6"/>
    <mergeCell ref="B4:B6"/>
    <mergeCell ref="J4:J6"/>
    <mergeCell ref="K4:K6"/>
    <mergeCell ref="L5:L6"/>
    <mergeCell ref="C4:H4"/>
    <mergeCell ref="C5:E5"/>
    <mergeCell ref="F5:H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I6"/>
  <sheetViews>
    <sheetView tabSelected="1" zoomScale="60" zoomScaleNormal="60" workbookViewId="0">
      <selection activeCell="G15" sqref="G15"/>
    </sheetView>
  </sheetViews>
  <sheetFormatPr defaultColWidth="8.85546875" defaultRowHeight="15"/>
  <cols>
    <col min="1" max="1" width="6.42578125" style="5" customWidth="1"/>
    <col min="2" max="2" width="21" style="5" customWidth="1"/>
    <col min="3" max="3" width="35.5703125" style="5" customWidth="1"/>
    <col min="4" max="4" width="28" style="5" customWidth="1"/>
    <col min="5" max="5" width="14.7109375" style="5" customWidth="1"/>
    <col min="6" max="6" width="15" style="5" customWidth="1"/>
    <col min="7" max="8" width="8" style="5" customWidth="1"/>
    <col min="9" max="18" width="6.42578125" style="5" customWidth="1"/>
    <col min="19" max="19" width="6.85546875" style="5" customWidth="1"/>
    <col min="20" max="20" width="5.7109375" style="5" customWidth="1"/>
    <col min="21" max="21" width="8.140625" style="5" customWidth="1"/>
    <col min="22" max="22" width="9.42578125" style="5" customWidth="1"/>
    <col min="23" max="23" width="9.28515625" style="5" customWidth="1"/>
    <col min="24" max="24" width="10.28515625" style="5" customWidth="1"/>
    <col min="25" max="25" width="9" style="5" customWidth="1"/>
    <col min="26" max="26" width="10.28515625" style="5" customWidth="1"/>
    <col min="27" max="27" width="8.5703125" style="5" customWidth="1"/>
    <col min="28" max="28" width="10.28515625" style="5" hidden="1" customWidth="1"/>
    <col min="29" max="29" width="8" style="5" hidden="1" customWidth="1"/>
    <col min="30" max="30" width="10.140625" style="5" customWidth="1"/>
    <col min="31" max="31" width="9.42578125" style="5" customWidth="1"/>
    <col min="32" max="32" width="9.5703125" style="5" customWidth="1"/>
    <col min="33" max="33" width="13.7109375" style="5" customWidth="1"/>
    <col min="34" max="34" width="11.7109375" style="5" customWidth="1"/>
    <col min="35" max="35" width="10.140625" style="5" customWidth="1"/>
    <col min="36" max="36" width="0.140625" style="5" customWidth="1"/>
    <col min="37" max="16384" width="8.85546875" style="5"/>
  </cols>
  <sheetData>
    <row r="1" spans="1:35" ht="15.75">
      <c r="A1" s="289" t="s">
        <v>186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32"/>
    </row>
    <row r="3" spans="1:35" ht="45" customHeight="1">
      <c r="A3" s="232" t="s">
        <v>2</v>
      </c>
      <c r="B3" s="232" t="s">
        <v>204</v>
      </c>
      <c r="C3" s="232" t="s">
        <v>104</v>
      </c>
      <c r="D3" s="33" t="s">
        <v>187</v>
      </c>
      <c r="E3" s="325" t="s">
        <v>14</v>
      </c>
      <c r="F3" s="326"/>
      <c r="G3" s="327" t="s">
        <v>188</v>
      </c>
      <c r="H3" s="328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30" t="s">
        <v>189</v>
      </c>
      <c r="W3" s="331"/>
      <c r="X3" s="331"/>
      <c r="Y3" s="331"/>
      <c r="Z3" s="331"/>
      <c r="AA3" s="332"/>
      <c r="AB3" s="330" t="s">
        <v>190</v>
      </c>
      <c r="AC3" s="333"/>
      <c r="AD3" s="333"/>
      <c r="AE3" s="333"/>
      <c r="AF3" s="334"/>
      <c r="AG3" s="334"/>
      <c r="AH3" s="335"/>
    </row>
    <row r="4" spans="1:35" ht="74.25" customHeight="1">
      <c r="A4" s="233"/>
      <c r="B4" s="233"/>
      <c r="C4" s="233"/>
      <c r="D4" s="232" t="s">
        <v>191</v>
      </c>
      <c r="E4" s="232" t="s">
        <v>192</v>
      </c>
      <c r="F4" s="232" t="s">
        <v>193</v>
      </c>
      <c r="G4" s="249" t="s">
        <v>194</v>
      </c>
      <c r="H4" s="250"/>
      <c r="I4" s="339"/>
      <c r="J4" s="249" t="s">
        <v>195</v>
      </c>
      <c r="K4" s="337"/>
      <c r="L4" s="338"/>
      <c r="M4" s="249" t="s">
        <v>196</v>
      </c>
      <c r="N4" s="337"/>
      <c r="O4" s="338"/>
      <c r="P4" s="249" t="s">
        <v>197</v>
      </c>
      <c r="Q4" s="337"/>
      <c r="R4" s="338"/>
      <c r="S4" s="249" t="s">
        <v>198</v>
      </c>
      <c r="T4" s="337"/>
      <c r="U4" s="338"/>
      <c r="V4" s="249" t="s">
        <v>199</v>
      </c>
      <c r="W4" s="338"/>
      <c r="X4" s="249" t="s">
        <v>200</v>
      </c>
      <c r="Y4" s="338"/>
      <c r="Z4" s="249" t="s">
        <v>207</v>
      </c>
      <c r="AA4" s="338" t="s">
        <v>201</v>
      </c>
      <c r="AB4" s="249" t="s">
        <v>206</v>
      </c>
      <c r="AC4" s="336"/>
      <c r="AD4" s="249" t="s">
        <v>202</v>
      </c>
      <c r="AE4" s="336"/>
      <c r="AF4" s="249" t="s">
        <v>210</v>
      </c>
      <c r="AG4" s="250"/>
      <c r="AH4" s="336"/>
    </row>
    <row r="5" spans="1:35" ht="41.25" customHeight="1">
      <c r="A5" s="324"/>
      <c r="B5" s="265"/>
      <c r="C5" s="324"/>
      <c r="D5" s="324"/>
      <c r="E5" s="324"/>
      <c r="F5" s="324"/>
      <c r="G5" s="34" t="s">
        <v>8</v>
      </c>
      <c r="H5" s="19" t="s">
        <v>9</v>
      </c>
      <c r="I5" s="19" t="s">
        <v>10</v>
      </c>
      <c r="J5" s="19" t="s">
        <v>8</v>
      </c>
      <c r="K5" s="19" t="s">
        <v>9</v>
      </c>
      <c r="L5" s="19" t="s">
        <v>10</v>
      </c>
      <c r="M5" s="19" t="s">
        <v>8</v>
      </c>
      <c r="N5" s="19" t="s">
        <v>9</v>
      </c>
      <c r="O5" s="19" t="s">
        <v>10</v>
      </c>
      <c r="P5" s="19" t="s">
        <v>8</v>
      </c>
      <c r="Q5" s="19" t="s">
        <v>9</v>
      </c>
      <c r="R5" s="19" t="s">
        <v>10</v>
      </c>
      <c r="S5" s="19" t="s">
        <v>8</v>
      </c>
      <c r="T5" s="19" t="s">
        <v>9</v>
      </c>
      <c r="U5" s="19" t="s">
        <v>10</v>
      </c>
      <c r="V5" s="23" t="s">
        <v>203</v>
      </c>
      <c r="W5" s="23" t="s">
        <v>205</v>
      </c>
      <c r="X5" s="23" t="s">
        <v>203</v>
      </c>
      <c r="Y5" s="23" t="s">
        <v>205</v>
      </c>
      <c r="Z5" s="23" t="s">
        <v>203</v>
      </c>
      <c r="AA5" s="23" t="s">
        <v>205</v>
      </c>
      <c r="AB5" s="23" t="s">
        <v>203</v>
      </c>
      <c r="AC5" s="23" t="s">
        <v>205</v>
      </c>
      <c r="AD5" s="23" t="s">
        <v>203</v>
      </c>
      <c r="AE5" s="23" t="s">
        <v>205</v>
      </c>
      <c r="AF5" s="23" t="s">
        <v>203</v>
      </c>
      <c r="AG5" s="23" t="s">
        <v>208</v>
      </c>
      <c r="AH5" s="23" t="s">
        <v>209</v>
      </c>
      <c r="AI5" s="35"/>
    </row>
    <row r="6" spans="1:35" ht="25.5">
      <c r="A6" s="3">
        <v>36</v>
      </c>
      <c r="B6" s="3" t="s">
        <v>220</v>
      </c>
      <c r="C6" s="63" t="s">
        <v>254</v>
      </c>
      <c r="D6" s="93">
        <v>1</v>
      </c>
      <c r="E6" s="31">
        <v>42</v>
      </c>
      <c r="F6" s="31">
        <v>1</v>
      </c>
      <c r="G6" s="91">
        <v>177</v>
      </c>
      <c r="H6" s="92">
        <v>146</v>
      </c>
      <c r="I6" s="92"/>
      <c r="J6" s="92">
        <v>45</v>
      </c>
      <c r="K6" s="92">
        <v>21</v>
      </c>
      <c r="L6" s="92"/>
      <c r="M6" s="92">
        <v>6</v>
      </c>
      <c r="N6" s="92">
        <v>6</v>
      </c>
      <c r="O6" s="92"/>
      <c r="P6" s="92">
        <v>0</v>
      </c>
      <c r="Q6" s="92">
        <v>0</v>
      </c>
      <c r="R6" s="92"/>
      <c r="S6" s="92">
        <v>0</v>
      </c>
      <c r="T6" s="92">
        <v>0</v>
      </c>
      <c r="U6" s="92"/>
      <c r="V6" s="23">
        <v>4.0999999999999996</v>
      </c>
      <c r="W6" s="23">
        <v>4.2</v>
      </c>
      <c r="X6" s="23">
        <v>3.8</v>
      </c>
      <c r="Y6" s="23">
        <v>3.43</v>
      </c>
      <c r="Z6" s="23"/>
      <c r="AA6" s="23"/>
      <c r="AB6" s="23"/>
      <c r="AC6" s="23"/>
      <c r="AD6" s="23">
        <v>4</v>
      </c>
      <c r="AE6" s="23">
        <v>3.4</v>
      </c>
      <c r="AF6" s="23"/>
      <c r="AG6" s="93"/>
      <c r="AH6" s="93"/>
    </row>
  </sheetData>
  <sheetProtection selectLockedCells="1" selectUnlockedCells="1"/>
  <mergeCells count="22">
    <mergeCell ref="P4:R4"/>
    <mergeCell ref="E4:E5"/>
    <mergeCell ref="F4:F5"/>
    <mergeCell ref="G4:I4"/>
    <mergeCell ref="J4:L4"/>
    <mergeCell ref="M4:O4"/>
    <mergeCell ref="A1:AH1"/>
    <mergeCell ref="A3:A5"/>
    <mergeCell ref="B3:B5"/>
    <mergeCell ref="C3:C5"/>
    <mergeCell ref="E3:F3"/>
    <mergeCell ref="G3:U3"/>
    <mergeCell ref="V3:AA3"/>
    <mergeCell ref="AB3:AH3"/>
    <mergeCell ref="D4:D5"/>
    <mergeCell ref="AF4:AH4"/>
    <mergeCell ref="AB4:AC4"/>
    <mergeCell ref="AD4:AE4"/>
    <mergeCell ref="S4:U4"/>
    <mergeCell ref="V4:W4"/>
    <mergeCell ref="X4:Y4"/>
    <mergeCell ref="Z4:AA4"/>
  </mergeCells>
  <printOptions horizontalCentered="1"/>
  <pageMargins left="0" right="0" top="0" bottom="0" header="0" footer="0"/>
  <pageSetup paperSize="9" scale="77" fitToWidth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AC58"/>
  <sheetViews>
    <sheetView topLeftCell="A7" zoomScale="60" zoomScaleNormal="60" workbookViewId="0">
      <selection activeCell="M49" sqref="M49"/>
    </sheetView>
  </sheetViews>
  <sheetFormatPr defaultColWidth="8.85546875" defaultRowHeight="15"/>
  <cols>
    <col min="1" max="1" width="33.85546875" style="127" customWidth="1"/>
    <col min="2" max="2" width="12.7109375" style="1" customWidth="1"/>
    <col min="3" max="3" width="11.5703125" style="1" customWidth="1"/>
    <col min="4" max="4" width="8.85546875" style="1"/>
    <col min="5" max="5" width="11.28515625" style="1" customWidth="1"/>
    <col min="6" max="6" width="16.140625" style="1" customWidth="1"/>
    <col min="7" max="7" width="8.85546875" style="1"/>
    <col min="8" max="8" width="13" style="1" customWidth="1"/>
    <col min="9" max="12" width="8.85546875" style="1"/>
    <col min="13" max="13" width="41.7109375" style="127" customWidth="1"/>
    <col min="14" max="14" width="12.7109375" style="1" customWidth="1"/>
    <col min="15" max="15" width="11.5703125" style="1" customWidth="1"/>
    <col min="16" max="16" width="11.5703125" style="127" customWidth="1"/>
    <col min="17" max="17" width="42" style="127" customWidth="1"/>
    <col min="18" max="18" width="8.85546875" style="1"/>
    <col min="19" max="19" width="11.28515625" style="1" customWidth="1"/>
    <col min="20" max="20" width="11.28515625" style="127" customWidth="1"/>
    <col min="21" max="21" width="37.7109375" style="127" customWidth="1"/>
    <col min="22" max="23" width="16.7109375" style="127" customWidth="1"/>
    <col min="24" max="24" width="13.5703125" style="127" customWidth="1"/>
    <col min="25" max="25" width="15.28515625" style="127" customWidth="1"/>
    <col min="26" max="26" width="16.140625" style="1" customWidth="1"/>
    <col min="27" max="27" width="8.85546875" style="1"/>
    <col min="28" max="28" width="13" style="1" customWidth="1"/>
    <col min="29" max="16384" width="8.85546875" style="1"/>
  </cols>
  <sheetData>
    <row r="1" spans="1:29" ht="15.75" customHeight="1" thickBot="1">
      <c r="A1" s="209" t="s">
        <v>301</v>
      </c>
      <c r="B1" s="209"/>
      <c r="C1" s="209"/>
      <c r="D1" s="209"/>
      <c r="E1" s="209"/>
      <c r="F1" s="209"/>
      <c r="G1" s="209"/>
      <c r="H1" s="209"/>
      <c r="M1" s="105"/>
      <c r="N1" s="105"/>
      <c r="Q1" s="105"/>
      <c r="U1" s="105"/>
      <c r="V1" s="105"/>
      <c r="W1" s="105"/>
      <c r="X1" s="105"/>
      <c r="Y1" s="105"/>
    </row>
    <row r="2" spans="1:29" ht="15.75" customHeight="1" thickBot="1">
      <c r="A2" s="106"/>
      <c r="B2" s="107"/>
      <c r="C2" s="108">
        <v>7.7837081230735239E-2</v>
      </c>
      <c r="E2" s="108">
        <v>6.6206213953709792E-2</v>
      </c>
      <c r="F2" s="106"/>
      <c r="H2" s="108">
        <v>5.6038114096521874E-2</v>
      </c>
      <c r="M2" s="106"/>
      <c r="N2" s="107"/>
      <c r="O2" s="108">
        <v>7.7692947586601557E-2</v>
      </c>
      <c r="P2" s="132"/>
      <c r="Q2" s="106"/>
      <c r="S2" s="108">
        <v>6.4086843293050866E-2</v>
      </c>
      <c r="T2" s="132"/>
      <c r="U2" s="106"/>
      <c r="V2" s="107"/>
      <c r="W2" s="108">
        <v>7.7692947586601557E-2</v>
      </c>
      <c r="X2" s="1"/>
      <c r="Y2" s="108">
        <v>6.4086843293050866E-2</v>
      </c>
      <c r="Z2" s="106"/>
      <c r="AB2" s="108">
        <v>5.5283612661590931E-2</v>
      </c>
    </row>
    <row r="3" spans="1:29" ht="37.15" customHeight="1">
      <c r="A3" s="109" t="s">
        <v>104</v>
      </c>
      <c r="B3" s="110" t="s">
        <v>295</v>
      </c>
      <c r="C3" s="110" t="s">
        <v>296</v>
      </c>
      <c r="D3" s="110" t="s">
        <v>297</v>
      </c>
      <c r="E3" s="110" t="s">
        <v>296</v>
      </c>
      <c r="F3" s="110" t="s">
        <v>298</v>
      </c>
      <c r="G3" s="110" t="s">
        <v>299</v>
      </c>
      <c r="H3" s="110" t="s">
        <v>296</v>
      </c>
      <c r="M3" s="109" t="s">
        <v>104</v>
      </c>
      <c r="N3" s="110" t="s">
        <v>295</v>
      </c>
      <c r="O3" s="110" t="s">
        <v>296</v>
      </c>
      <c r="P3" s="133"/>
      <c r="Q3" s="109" t="s">
        <v>104</v>
      </c>
      <c r="R3" s="110" t="s">
        <v>297</v>
      </c>
      <c r="S3" s="110" t="s">
        <v>296</v>
      </c>
      <c r="T3" s="133"/>
      <c r="U3" s="109" t="s">
        <v>104</v>
      </c>
      <c r="V3" s="110" t="s">
        <v>295</v>
      </c>
      <c r="W3" s="110" t="s">
        <v>296</v>
      </c>
      <c r="X3" s="110" t="s">
        <v>297</v>
      </c>
      <c r="Y3" s="110" t="s">
        <v>296</v>
      </c>
      <c r="Z3" s="110" t="s">
        <v>303</v>
      </c>
      <c r="AA3" s="110" t="s">
        <v>299</v>
      </c>
      <c r="AB3" s="110" t="s">
        <v>296</v>
      </c>
      <c r="AC3" s="110" t="s">
        <v>304</v>
      </c>
    </row>
    <row r="4" spans="1:29" ht="15.75" customHeight="1">
      <c r="A4" s="111" t="s">
        <v>271</v>
      </c>
      <c r="B4" s="112">
        <v>0.88415551115551116</v>
      </c>
      <c r="C4" s="112">
        <v>0.15567416246147048</v>
      </c>
      <c r="D4" s="113">
        <v>0.89264085727279618</v>
      </c>
      <c r="E4" s="113">
        <v>2.4466338793269427E-2</v>
      </c>
      <c r="F4" s="114">
        <v>-7.5999999999999998E-2</v>
      </c>
      <c r="G4" s="112">
        <v>0.56693212280943583</v>
      </c>
      <c r="H4" s="112">
        <v>0.11207622819304375</v>
      </c>
      <c r="M4" s="115" t="s">
        <v>227</v>
      </c>
      <c r="N4" s="113">
        <v>0.705744755244755</v>
      </c>
      <c r="O4" s="113">
        <v>-2.3024860737553055E-2</v>
      </c>
      <c r="P4" s="134"/>
      <c r="Q4" s="115" t="s">
        <v>227</v>
      </c>
      <c r="R4" s="113">
        <v>0.84394821428571432</v>
      </c>
      <c r="S4" s="113">
        <v>-2.8465045515130294E-2</v>
      </c>
      <c r="T4" s="136"/>
      <c r="U4" s="111" t="s">
        <v>271</v>
      </c>
      <c r="V4" s="112">
        <v>0.88415551115551116</v>
      </c>
      <c r="W4" s="112">
        <v>0.15538589517320311</v>
      </c>
      <c r="X4" s="113">
        <v>0.89264085727279618</v>
      </c>
      <c r="Y4" s="113">
        <v>2.0227597471951575E-2</v>
      </c>
      <c r="Z4" s="114">
        <v>-7.5999999999999998E-2</v>
      </c>
      <c r="AA4" s="112">
        <v>0.56693212280943583</v>
      </c>
      <c r="AB4" s="112">
        <v>0.11056722532318186</v>
      </c>
      <c r="AC4" s="141">
        <v>1</v>
      </c>
    </row>
    <row r="5" spans="1:29" ht="15.75" customHeight="1">
      <c r="A5" s="111" t="s">
        <v>244</v>
      </c>
      <c r="B5" s="112">
        <v>0.83010539460539456</v>
      </c>
      <c r="C5" s="112">
        <v>0.10162404591135388</v>
      </c>
      <c r="D5" s="112">
        <v>1.0005869463869463</v>
      </c>
      <c r="E5" s="112">
        <v>0.13241242790741958</v>
      </c>
      <c r="F5" s="114">
        <v>-0.22090449954086322</v>
      </c>
      <c r="G5" s="112">
        <v>0.53659594715049252</v>
      </c>
      <c r="H5" s="112">
        <v>8.1740052534100438E-2</v>
      </c>
      <c r="M5" s="111" t="s">
        <v>228</v>
      </c>
      <c r="N5" s="112">
        <v>0.84224698634698625</v>
      </c>
      <c r="O5" s="112">
        <v>0.1134773703646782</v>
      </c>
      <c r="P5" s="134"/>
      <c r="Q5" s="115" t="s">
        <v>228</v>
      </c>
      <c r="R5" s="113">
        <v>0.91457333848641797</v>
      </c>
      <c r="S5" s="113">
        <v>4.2160078685573366E-2</v>
      </c>
      <c r="T5" s="136"/>
      <c r="U5" s="111" t="s">
        <v>302</v>
      </c>
      <c r="V5" s="112">
        <v>0.83010539460539456</v>
      </c>
      <c r="W5" s="112">
        <v>0.10133577862308651</v>
      </c>
      <c r="X5" s="112">
        <v>1.0005869463869463</v>
      </c>
      <c r="Y5" s="112">
        <v>0.12817368658610173</v>
      </c>
      <c r="Z5" s="114">
        <v>-0.22090449954086322</v>
      </c>
      <c r="AA5" s="112">
        <v>0.53659594715049252</v>
      </c>
      <c r="AB5" s="112">
        <v>8.0231049664238552E-2</v>
      </c>
      <c r="AC5" s="141">
        <v>2</v>
      </c>
    </row>
    <row r="6" spans="1:29" ht="15.75" customHeight="1">
      <c r="A6" s="111" t="s">
        <v>259</v>
      </c>
      <c r="B6" s="113">
        <v>0.80490043290043278</v>
      </c>
      <c r="C6" s="113">
        <v>7.6419084206392096E-2</v>
      </c>
      <c r="D6" s="113">
        <v>0.8746645956607495</v>
      </c>
      <c r="E6" s="113">
        <v>6.490077181222742E-3</v>
      </c>
      <c r="F6" s="114">
        <v>-0.10982109995267886</v>
      </c>
      <c r="G6" s="112">
        <v>0.52324797620283447</v>
      </c>
      <c r="H6" s="112">
        <v>6.8392081586442388E-2</v>
      </c>
      <c r="M6" s="115" t="s">
        <v>229</v>
      </c>
      <c r="N6" s="113">
        <v>0.75312587412587406</v>
      </c>
      <c r="O6" s="113">
        <v>2.4356258143566012E-2</v>
      </c>
      <c r="P6" s="134"/>
      <c r="Q6" s="111" t="s">
        <v>229</v>
      </c>
      <c r="R6" s="112">
        <v>0.95175708227410549</v>
      </c>
      <c r="S6" s="112">
        <v>7.9343822473260883E-2</v>
      </c>
      <c r="T6" s="136"/>
      <c r="U6" s="111" t="s">
        <v>259</v>
      </c>
      <c r="V6" s="113">
        <v>0.80490043290043278</v>
      </c>
      <c r="W6" s="113">
        <v>7.6130816918124733E-2</v>
      </c>
      <c r="X6" s="113">
        <v>0.8746645956607495</v>
      </c>
      <c r="Y6" s="113">
        <v>2.2513358599048905E-3</v>
      </c>
      <c r="Z6" s="114">
        <v>-0.10982109995267886</v>
      </c>
      <c r="AA6" s="112">
        <v>0.52324797620283447</v>
      </c>
      <c r="AB6" s="112">
        <v>6.6883078716580502E-2</v>
      </c>
      <c r="AC6" s="141">
        <v>3</v>
      </c>
    </row>
    <row r="7" spans="1:29" ht="15.75" customHeight="1">
      <c r="A7" s="111" t="s">
        <v>229</v>
      </c>
      <c r="B7" s="113">
        <v>0.75312587412587406</v>
      </c>
      <c r="C7" s="113">
        <v>2.4644525431833375E-2</v>
      </c>
      <c r="D7" s="112">
        <v>0.95175708227410549</v>
      </c>
      <c r="E7" s="112">
        <v>8.3582563794578735E-2</v>
      </c>
      <c r="F7" s="114">
        <v>-0.13714063714063718</v>
      </c>
      <c r="G7" s="112">
        <v>0.52258077308644746</v>
      </c>
      <c r="H7" s="112">
        <v>6.7724878470055372E-2</v>
      </c>
      <c r="M7" s="115" t="s">
        <v>230</v>
      </c>
      <c r="N7" s="113">
        <v>0.7260904095904096</v>
      </c>
      <c r="O7" s="113">
        <v>-2.6792063918984477E-3</v>
      </c>
      <c r="P7" s="134"/>
      <c r="Q7" s="115" t="s">
        <v>230</v>
      </c>
      <c r="R7" s="113">
        <v>0.8824847749469461</v>
      </c>
      <c r="S7" s="113">
        <v>1.0071515146101495E-2</v>
      </c>
      <c r="T7" s="136"/>
      <c r="U7" s="111" t="s">
        <v>229</v>
      </c>
      <c r="V7" s="113">
        <v>0.75312587412587406</v>
      </c>
      <c r="W7" s="113">
        <v>2.4356258143566012E-2</v>
      </c>
      <c r="X7" s="112">
        <v>0.95175708227410549</v>
      </c>
      <c r="Y7" s="112">
        <v>7.9343822473260883E-2</v>
      </c>
      <c r="Z7" s="114">
        <v>-0.13714063714063718</v>
      </c>
      <c r="AA7" s="112">
        <v>0.52258077308644746</v>
      </c>
      <c r="AB7" s="112">
        <v>6.6215875600193486E-2</v>
      </c>
      <c r="AC7" s="141">
        <v>4</v>
      </c>
    </row>
    <row r="8" spans="1:29" ht="15.75" customHeight="1">
      <c r="A8" s="111" t="s">
        <v>257</v>
      </c>
      <c r="B8" s="113">
        <v>0.69649983349983347</v>
      </c>
      <c r="C8" s="113">
        <v>-3.1981515194207222E-2</v>
      </c>
      <c r="D8" s="112">
        <v>0.9855919983619984</v>
      </c>
      <c r="E8" s="112">
        <v>0.11741747988247164</v>
      </c>
      <c r="F8" s="114">
        <v>-0.11853180138985775</v>
      </c>
      <c r="G8" s="112">
        <v>0.52118667682399134</v>
      </c>
      <c r="H8" s="112">
        <v>6.6330782207599248E-2</v>
      </c>
      <c r="M8" s="115" t="s">
        <v>231</v>
      </c>
      <c r="N8" s="113">
        <v>0.71209590409590418</v>
      </c>
      <c r="O8" s="113">
        <v>-1.6673711886403875E-2</v>
      </c>
      <c r="P8" s="134"/>
      <c r="Q8" s="115" t="s">
        <v>231</v>
      </c>
      <c r="R8" s="113">
        <v>0.79892588865086012</v>
      </c>
      <c r="S8" s="113">
        <v>-7.3487371149984493E-2</v>
      </c>
      <c r="T8" s="136"/>
      <c r="U8" s="111" t="s">
        <v>257</v>
      </c>
      <c r="V8" s="113">
        <v>0.69649983349983347</v>
      </c>
      <c r="W8" s="113">
        <v>-3.2269782482474585E-2</v>
      </c>
      <c r="X8" s="112">
        <v>0.9855919983619984</v>
      </c>
      <c r="Y8" s="112">
        <v>0.11317873856115379</v>
      </c>
      <c r="Z8" s="114">
        <v>-0.11853180138985775</v>
      </c>
      <c r="AA8" s="112">
        <v>0.52118667682399134</v>
      </c>
      <c r="AB8" s="112">
        <v>6.4821779337737362E-2</v>
      </c>
      <c r="AC8" s="141">
        <v>5</v>
      </c>
    </row>
    <row r="9" spans="1:29" ht="26.45" customHeight="1">
      <c r="A9" s="111" t="s">
        <v>237</v>
      </c>
      <c r="B9" s="112">
        <v>0.8228100233100234</v>
      </c>
      <c r="C9" s="112">
        <v>9.4328674615982711E-2</v>
      </c>
      <c r="D9" s="113">
        <v>0.86937669288458019</v>
      </c>
      <c r="E9" s="113">
        <v>1.2021744050534355E-3</v>
      </c>
      <c r="F9" s="114">
        <v>-0.13743184351880011</v>
      </c>
      <c r="G9" s="112">
        <v>0.51825162422526783</v>
      </c>
      <c r="H9" s="112">
        <v>6.3395729608875739E-2</v>
      </c>
      <c r="M9" s="115" t="s">
        <v>232</v>
      </c>
      <c r="N9" s="113">
        <v>0.71996936396936395</v>
      </c>
      <c r="O9" s="113">
        <v>-8.8002520129440986E-3</v>
      </c>
      <c r="P9" s="134"/>
      <c r="Q9" s="111" t="s">
        <v>232</v>
      </c>
      <c r="R9" s="112">
        <v>0.974205372992478</v>
      </c>
      <c r="S9" s="112">
        <v>0.10179211319163339</v>
      </c>
      <c r="T9" s="136"/>
      <c r="U9" s="111" t="s">
        <v>237</v>
      </c>
      <c r="V9" s="112">
        <v>0.8228100233100234</v>
      </c>
      <c r="W9" s="112">
        <v>9.4040407327715347E-2</v>
      </c>
      <c r="X9" s="113">
        <v>0.86937669288458019</v>
      </c>
      <c r="Y9" s="113">
        <v>-3.036566916264416E-3</v>
      </c>
      <c r="Z9" s="114">
        <v>-0.13743184351880011</v>
      </c>
      <c r="AA9" s="112">
        <v>0.51825162422526783</v>
      </c>
      <c r="AB9" s="112">
        <v>6.1886726739013853E-2</v>
      </c>
      <c r="AC9" s="141">
        <v>6</v>
      </c>
    </row>
    <row r="10" spans="1:29" ht="15.75" customHeight="1">
      <c r="A10" s="115" t="s">
        <v>235</v>
      </c>
      <c r="B10" s="113">
        <v>0.77784232434232425</v>
      </c>
      <c r="C10" s="113">
        <v>4.9360975648283567E-2</v>
      </c>
      <c r="D10" s="113">
        <v>0.86718960876899254</v>
      </c>
      <c r="E10" s="113">
        <v>-9.8490971053422083E-4</v>
      </c>
      <c r="F10" s="116">
        <v>-0.11666970589219394</v>
      </c>
      <c r="G10" s="113">
        <v>0.50945407573970758</v>
      </c>
      <c r="H10" s="113">
        <v>5.4598181123315492E-2</v>
      </c>
      <c r="M10" s="121" t="s">
        <v>233</v>
      </c>
      <c r="N10" s="113">
        <v>0.78614585414585425</v>
      </c>
      <c r="O10" s="113">
        <v>5.73762381635462E-2</v>
      </c>
      <c r="P10" s="134"/>
      <c r="Q10" s="121" t="s">
        <v>233</v>
      </c>
      <c r="R10" s="113">
        <v>0.89745512987012988</v>
      </c>
      <c r="S10" s="113">
        <v>2.5041870069285266E-2</v>
      </c>
      <c r="T10" s="136"/>
      <c r="U10" s="111" t="s">
        <v>226</v>
      </c>
      <c r="V10" s="113">
        <v>0.71</v>
      </c>
      <c r="W10" s="113">
        <v>-1.8769615982308085E-2</v>
      </c>
      <c r="X10" s="112">
        <v>0.996</v>
      </c>
      <c r="Y10" s="112">
        <v>0.12358674019915539</v>
      </c>
      <c r="Z10" s="114">
        <v>-0.15960743801652899</v>
      </c>
      <c r="AA10" s="112">
        <v>0.51546418732782362</v>
      </c>
      <c r="AB10" s="112">
        <v>5.9099289841569647E-2</v>
      </c>
      <c r="AC10" s="141">
        <v>7</v>
      </c>
    </row>
    <row r="11" spans="1:29" ht="15.75" customHeight="1">
      <c r="A11" s="115" t="s">
        <v>228</v>
      </c>
      <c r="B11" s="112">
        <v>0.84224698634698625</v>
      </c>
      <c r="C11" s="112">
        <v>0.11376563765294556</v>
      </c>
      <c r="D11" s="113">
        <v>0.91457333848641797</v>
      </c>
      <c r="E11" s="113">
        <v>4.6398820006891217E-2</v>
      </c>
      <c r="F11" s="116">
        <v>-0.22937857596948519</v>
      </c>
      <c r="G11" s="113">
        <v>0.50914724962130631</v>
      </c>
      <c r="H11" s="113">
        <v>5.4291355004914221E-2</v>
      </c>
      <c r="M11" s="115" t="s">
        <v>226</v>
      </c>
      <c r="N11" s="138">
        <v>0.71</v>
      </c>
      <c r="O11" s="113">
        <v>-1.8769615982308085E-2</v>
      </c>
      <c r="P11" s="134"/>
      <c r="Q11" s="111" t="s">
        <v>226</v>
      </c>
      <c r="R11" s="140">
        <v>0.996</v>
      </c>
      <c r="S11" s="112">
        <v>0.12358674019915539</v>
      </c>
      <c r="T11" s="136"/>
      <c r="U11" s="115" t="s">
        <v>235</v>
      </c>
      <c r="V11" s="113">
        <v>0.77784232434232425</v>
      </c>
      <c r="W11" s="113">
        <v>4.9072708360016204E-2</v>
      </c>
      <c r="X11" s="113">
        <v>0.86718960876899254</v>
      </c>
      <c r="Y11" s="113">
        <v>-5.2236510318520724E-3</v>
      </c>
      <c r="Z11" s="116">
        <v>-0.11666970589219394</v>
      </c>
      <c r="AA11" s="113">
        <v>0.50945407573970758</v>
      </c>
      <c r="AB11" s="113">
        <v>5.3089178253453606E-2</v>
      </c>
      <c r="AC11" s="141">
        <v>8</v>
      </c>
    </row>
    <row r="12" spans="1:29" ht="15.75" customHeight="1">
      <c r="A12" s="115" t="s">
        <v>226</v>
      </c>
      <c r="B12" s="113">
        <v>0.6987575757575758</v>
      </c>
      <c r="C12" s="113">
        <v>-2.9723772936464887E-2</v>
      </c>
      <c r="D12" s="112">
        <v>0.98166517347386917</v>
      </c>
      <c r="E12" s="112">
        <v>0.11349065499434241</v>
      </c>
      <c r="F12" s="116">
        <v>-0.15960743801652899</v>
      </c>
      <c r="G12" s="113">
        <v>0.50693843707163866</v>
      </c>
      <c r="H12" s="113">
        <v>5.2082542455246572E-2</v>
      </c>
      <c r="M12" s="115" t="s">
        <v>234</v>
      </c>
      <c r="N12" s="113">
        <v>0.68617948717948707</v>
      </c>
      <c r="O12" s="113">
        <v>-4.2590128802820981E-2</v>
      </c>
      <c r="P12" s="134"/>
      <c r="Q12" s="115" t="s">
        <v>234</v>
      </c>
      <c r="R12" s="113">
        <v>0.86730360334580681</v>
      </c>
      <c r="S12" s="113">
        <v>-5.1096564550378032E-3</v>
      </c>
      <c r="T12" s="136"/>
      <c r="U12" s="115" t="s">
        <v>228</v>
      </c>
      <c r="V12" s="112">
        <v>0.84224698634698625</v>
      </c>
      <c r="W12" s="112">
        <v>0.1134773703646782</v>
      </c>
      <c r="X12" s="113">
        <v>0.91457333848641797</v>
      </c>
      <c r="Y12" s="113">
        <v>4.2160078685573366E-2</v>
      </c>
      <c r="Z12" s="116">
        <v>-0.22937857596948519</v>
      </c>
      <c r="AA12" s="113">
        <v>0.50914724962130631</v>
      </c>
      <c r="AB12" s="113">
        <v>5.2782352135052335E-2</v>
      </c>
      <c r="AC12" s="141">
        <v>8</v>
      </c>
    </row>
    <row r="13" spans="1:29" ht="15.75" customHeight="1">
      <c r="A13" s="115" t="s">
        <v>254</v>
      </c>
      <c r="B13" s="113">
        <v>0.71654711954711958</v>
      </c>
      <c r="C13" s="113">
        <v>-1.1934229146921105E-2</v>
      </c>
      <c r="D13" s="112">
        <v>0.93928759157509156</v>
      </c>
      <c r="E13" s="112">
        <v>7.1113073095564805E-2</v>
      </c>
      <c r="F13" s="116">
        <v>-0.14700216450216452</v>
      </c>
      <c r="G13" s="113">
        <v>0.50294418220668213</v>
      </c>
      <c r="H13" s="113">
        <v>4.8088287590290046E-2</v>
      </c>
      <c r="M13" s="124" t="s">
        <v>224</v>
      </c>
      <c r="N13" s="123">
        <v>0.57758207070707057</v>
      </c>
      <c r="O13" s="123">
        <v>-0.15118754527523748</v>
      </c>
      <c r="P13" s="134"/>
      <c r="Q13" s="124" t="s">
        <v>224</v>
      </c>
      <c r="R13" s="123">
        <v>0.49027201457079511</v>
      </c>
      <c r="S13" s="123">
        <v>-0.3821412452300495</v>
      </c>
      <c r="T13" s="136"/>
      <c r="U13" s="115" t="s">
        <v>254</v>
      </c>
      <c r="V13" s="113">
        <v>0.71654711954711958</v>
      </c>
      <c r="W13" s="113">
        <v>-1.2222496435188468E-2</v>
      </c>
      <c r="X13" s="112">
        <v>0.93928759157509156</v>
      </c>
      <c r="Y13" s="112">
        <v>6.6874331774246953E-2</v>
      </c>
      <c r="Z13" s="116">
        <v>-0.14700216450216452</v>
      </c>
      <c r="AA13" s="113">
        <v>0.50294418220668213</v>
      </c>
      <c r="AB13" s="113">
        <v>4.657928472042816E-2</v>
      </c>
      <c r="AC13" s="141">
        <v>9</v>
      </c>
    </row>
    <row r="14" spans="1:29" ht="15.75" customHeight="1">
      <c r="A14" s="115" t="s">
        <v>236</v>
      </c>
      <c r="B14" s="113">
        <v>0.74145720945720939</v>
      </c>
      <c r="C14" s="113">
        <v>1.2975860763168701E-2</v>
      </c>
      <c r="D14" s="113">
        <v>0.90620606323963382</v>
      </c>
      <c r="E14" s="113">
        <v>3.8031544760107061E-2</v>
      </c>
      <c r="F14" s="116">
        <v>-0.15314179284767526</v>
      </c>
      <c r="G14" s="113">
        <v>0.49817382661638931</v>
      </c>
      <c r="H14" s="113">
        <v>4.3317931999997228E-2</v>
      </c>
      <c r="M14" s="115" t="s">
        <v>235</v>
      </c>
      <c r="N14" s="113">
        <v>0.77784232434232425</v>
      </c>
      <c r="O14" s="113">
        <v>4.9072708360016204E-2</v>
      </c>
      <c r="P14" s="134"/>
      <c r="Q14" s="115" t="s">
        <v>235</v>
      </c>
      <c r="R14" s="113">
        <v>0.86718960876899254</v>
      </c>
      <c r="S14" s="113">
        <v>-5.2236510318520724E-3</v>
      </c>
      <c r="T14" s="136"/>
      <c r="U14" s="115" t="s">
        <v>236</v>
      </c>
      <c r="V14" s="113">
        <v>0.74145720945720939</v>
      </c>
      <c r="W14" s="113">
        <v>1.2687593474901337E-2</v>
      </c>
      <c r="X14" s="113">
        <v>0.90620606323963382</v>
      </c>
      <c r="Y14" s="113">
        <v>3.379280343878921E-2</v>
      </c>
      <c r="Z14" s="116">
        <v>-0.15314179284767526</v>
      </c>
      <c r="AA14" s="113">
        <v>0.49817382661638931</v>
      </c>
      <c r="AB14" s="113">
        <v>4.1808929130135342E-2</v>
      </c>
      <c r="AC14" s="141">
        <v>10</v>
      </c>
    </row>
    <row r="15" spans="1:29" ht="15.75" customHeight="1">
      <c r="A15" s="115" t="s">
        <v>232</v>
      </c>
      <c r="B15" s="113">
        <v>0.71996936396936395</v>
      </c>
      <c r="C15" s="113">
        <v>-8.5119847246767355E-3</v>
      </c>
      <c r="D15" s="112">
        <v>0.974205372992478</v>
      </c>
      <c r="E15" s="112">
        <v>0.10603085451295124</v>
      </c>
      <c r="F15" s="116">
        <v>-0.20233525113907891</v>
      </c>
      <c r="G15" s="113">
        <v>0.49727982860758768</v>
      </c>
      <c r="H15" s="113">
        <v>4.2423933991195595E-2</v>
      </c>
      <c r="M15" s="115" t="s">
        <v>236</v>
      </c>
      <c r="N15" s="138">
        <v>0.74145720945720939</v>
      </c>
      <c r="O15" s="113">
        <v>1.2687593474901337E-2</v>
      </c>
      <c r="P15" s="134"/>
      <c r="Q15" s="115" t="s">
        <v>236</v>
      </c>
      <c r="R15" s="113">
        <v>0.90620606323963382</v>
      </c>
      <c r="S15" s="113">
        <v>3.379280343878921E-2</v>
      </c>
      <c r="T15" s="136"/>
      <c r="U15" s="115" t="s">
        <v>232</v>
      </c>
      <c r="V15" s="113">
        <v>0.71996936396936395</v>
      </c>
      <c r="W15" s="113">
        <v>-8.8002520129440986E-3</v>
      </c>
      <c r="X15" s="112">
        <v>0.974205372992478</v>
      </c>
      <c r="Y15" s="112">
        <v>0.10179211319163339</v>
      </c>
      <c r="Z15" s="116">
        <v>-0.20233525113907891</v>
      </c>
      <c r="AA15" s="113">
        <v>0.49727982860758768</v>
      </c>
      <c r="AB15" s="113">
        <v>4.0914931121333709E-2</v>
      </c>
      <c r="AC15" s="141">
        <v>11</v>
      </c>
    </row>
    <row r="16" spans="1:29" ht="15.75" customHeight="1">
      <c r="A16" s="115" t="s">
        <v>230</v>
      </c>
      <c r="B16" s="113">
        <v>0.7260904095904096</v>
      </c>
      <c r="C16" s="113">
        <v>-2.3909391036310845E-3</v>
      </c>
      <c r="D16" s="113">
        <v>0.8824847749469461</v>
      </c>
      <c r="E16" s="113">
        <v>1.4310256467419347E-2</v>
      </c>
      <c r="F16" s="116">
        <v>-0.12580525535070985</v>
      </c>
      <c r="G16" s="113">
        <v>0.49425664306221528</v>
      </c>
      <c r="H16" s="113">
        <v>3.9400748445823197E-2</v>
      </c>
      <c r="M16" s="111" t="s">
        <v>237</v>
      </c>
      <c r="N16" s="112">
        <v>0.8228100233100234</v>
      </c>
      <c r="O16" s="112">
        <v>9.4040407327715347E-2</v>
      </c>
      <c r="P16" s="134"/>
      <c r="Q16" s="115" t="s">
        <v>237</v>
      </c>
      <c r="R16" s="113">
        <v>0.86937669288458019</v>
      </c>
      <c r="S16" s="113">
        <v>-3.036566916264416E-3</v>
      </c>
      <c r="T16" s="136"/>
      <c r="U16" s="115" t="s">
        <v>230</v>
      </c>
      <c r="V16" s="113">
        <v>0.7260904095904096</v>
      </c>
      <c r="W16" s="113">
        <v>-2.6792063918984477E-3</v>
      </c>
      <c r="X16" s="113">
        <v>0.8824847749469461</v>
      </c>
      <c r="Y16" s="113">
        <v>1.0071515146101495E-2</v>
      </c>
      <c r="Z16" s="116">
        <v>-0.12580525535070985</v>
      </c>
      <c r="AA16" s="113">
        <v>0.49425664306221528</v>
      </c>
      <c r="AB16" s="113">
        <v>3.7891745575961311E-2</v>
      </c>
      <c r="AC16" s="141">
        <v>12</v>
      </c>
    </row>
    <row r="17" spans="1:29" ht="15.75" customHeight="1">
      <c r="A17" s="115" t="s">
        <v>246</v>
      </c>
      <c r="B17" s="113">
        <v>0.72667605394605383</v>
      </c>
      <c r="C17" s="113">
        <v>-1.805294747986852E-3</v>
      </c>
      <c r="D17" s="112">
        <v>0.96132771817507923</v>
      </c>
      <c r="E17" s="112">
        <v>9.3153199695552469E-2</v>
      </c>
      <c r="F17" s="116">
        <v>-0.2163335601134645</v>
      </c>
      <c r="G17" s="113">
        <v>0.4905567373358895</v>
      </c>
      <c r="H17" s="113">
        <v>3.5700842719497416E-2</v>
      </c>
      <c r="M17" s="124" t="s">
        <v>225</v>
      </c>
      <c r="N17" s="123">
        <v>0.62800505050505051</v>
      </c>
      <c r="O17" s="123">
        <v>-0.10076456547725754</v>
      </c>
      <c r="P17" s="134"/>
      <c r="Q17" s="115" t="s">
        <v>225</v>
      </c>
      <c r="R17" s="113">
        <v>0.85919303627407084</v>
      </c>
      <c r="S17" s="113">
        <v>-1.3220223526773767E-2</v>
      </c>
      <c r="T17" s="136"/>
      <c r="U17" s="115" t="s">
        <v>246</v>
      </c>
      <c r="V17" s="113">
        <v>0.72667605394605383</v>
      </c>
      <c r="W17" s="113">
        <v>-2.0935620362542151E-3</v>
      </c>
      <c r="X17" s="112">
        <v>0.96132771817507923</v>
      </c>
      <c r="Y17" s="112">
        <v>8.8914458374234617E-2</v>
      </c>
      <c r="Z17" s="116">
        <v>-0.2163335601134645</v>
      </c>
      <c r="AA17" s="113">
        <v>0.49055673733588945</v>
      </c>
      <c r="AB17" s="113">
        <v>3.4191839849635475E-2</v>
      </c>
      <c r="AC17" s="141">
        <v>13</v>
      </c>
    </row>
    <row r="18" spans="1:29" ht="15.75" customHeight="1">
      <c r="A18" s="115" t="s">
        <v>260</v>
      </c>
      <c r="B18" s="113">
        <v>0.68413686313686328</v>
      </c>
      <c r="C18" s="113">
        <v>-4.4344485557177404E-2</v>
      </c>
      <c r="D18" s="113">
        <v>0.91536232462599787</v>
      </c>
      <c r="E18" s="113">
        <v>4.7187806146471112E-2</v>
      </c>
      <c r="F18" s="116">
        <v>-0.15049463870668234</v>
      </c>
      <c r="G18" s="113">
        <v>0.48300151635205957</v>
      </c>
      <c r="H18" s="113">
        <v>2.8145621735667481E-2</v>
      </c>
      <c r="M18" s="115" t="s">
        <v>289</v>
      </c>
      <c r="N18" s="113">
        <v>0.71597435897435913</v>
      </c>
      <c r="O18" s="113">
        <v>-1.2795257007948924E-2</v>
      </c>
      <c r="P18" s="134"/>
      <c r="Q18" s="115" t="s">
        <v>289</v>
      </c>
      <c r="R18" s="113">
        <v>0.92594632034632041</v>
      </c>
      <c r="S18" s="113">
        <v>5.3533060545475797E-2</v>
      </c>
      <c r="T18" s="136"/>
      <c r="U18" s="115" t="s">
        <v>260</v>
      </c>
      <c r="V18" s="113">
        <v>0.68413686313686328</v>
      </c>
      <c r="W18" s="113">
        <v>-4.4632752845444768E-2</v>
      </c>
      <c r="X18" s="113">
        <v>0.91536232462599787</v>
      </c>
      <c r="Y18" s="113">
        <v>4.294906482515326E-2</v>
      </c>
      <c r="Z18" s="116">
        <v>-0.15049463870668234</v>
      </c>
      <c r="AA18" s="113">
        <v>0.48300151635205957</v>
      </c>
      <c r="AB18" s="113">
        <v>2.6636618865805595E-2</v>
      </c>
      <c r="AC18" s="141">
        <v>14</v>
      </c>
    </row>
    <row r="19" spans="1:29" ht="15.75" customHeight="1">
      <c r="A19" s="115" t="s">
        <v>243</v>
      </c>
      <c r="B19" s="113">
        <v>0.70068797868797861</v>
      </c>
      <c r="C19" s="113">
        <v>-2.7793370006062079E-2</v>
      </c>
      <c r="D19" s="113">
        <v>0.9123229335020081</v>
      </c>
      <c r="E19" s="113">
        <v>4.4148415022481347E-2</v>
      </c>
      <c r="F19" s="116">
        <v>-0.16460936567888429</v>
      </c>
      <c r="G19" s="113">
        <v>0.48280051550370079</v>
      </c>
      <c r="H19" s="113">
        <v>2.7944620887308702E-2</v>
      </c>
      <c r="M19" s="111" t="s">
        <v>271</v>
      </c>
      <c r="N19" s="112">
        <v>0.88415551115551116</v>
      </c>
      <c r="O19" s="112">
        <v>0.15538589517320311</v>
      </c>
      <c r="P19" s="134"/>
      <c r="Q19" s="115" t="s">
        <v>271</v>
      </c>
      <c r="R19" s="113">
        <v>0.89264085727279618</v>
      </c>
      <c r="S19" s="113">
        <v>2.0227597471951575E-2</v>
      </c>
      <c r="T19" s="136"/>
      <c r="U19" s="115" t="s">
        <v>243</v>
      </c>
      <c r="V19" s="113">
        <v>0.70068797868797861</v>
      </c>
      <c r="W19" s="113">
        <v>-2.8081637294329442E-2</v>
      </c>
      <c r="X19" s="113">
        <v>0.9123229335020081</v>
      </c>
      <c r="Y19" s="113">
        <v>3.9909673701163495E-2</v>
      </c>
      <c r="Z19" s="116">
        <v>-0.16460936567888429</v>
      </c>
      <c r="AA19" s="113">
        <v>0.48280051550370079</v>
      </c>
      <c r="AB19" s="113">
        <v>2.6435618017446816E-2</v>
      </c>
      <c r="AC19" s="141">
        <v>15</v>
      </c>
    </row>
    <row r="20" spans="1:29" ht="15.75" customHeight="1">
      <c r="A20" s="115" t="s">
        <v>289</v>
      </c>
      <c r="B20" s="113">
        <v>0.71597435897435913</v>
      </c>
      <c r="C20" s="113">
        <v>-1.250698971968156E-2</v>
      </c>
      <c r="D20" s="113">
        <v>0.92594632034632041</v>
      </c>
      <c r="E20" s="113">
        <v>5.7771801866793648E-2</v>
      </c>
      <c r="F20" s="116">
        <v>-0.20699048426321154</v>
      </c>
      <c r="G20" s="113">
        <v>0.47831006501915602</v>
      </c>
      <c r="H20" s="113">
        <v>2.345417040276393E-2</v>
      </c>
      <c r="M20" s="111" t="s">
        <v>238</v>
      </c>
      <c r="N20" s="112">
        <v>0.8097365967365967</v>
      </c>
      <c r="O20" s="112">
        <v>8.0966980754288653E-2</v>
      </c>
      <c r="P20" s="134"/>
      <c r="Q20" s="124" t="s">
        <v>238</v>
      </c>
      <c r="R20" s="123">
        <v>0.652725</v>
      </c>
      <c r="S20" s="123">
        <v>-0.21968825980084461</v>
      </c>
      <c r="T20" s="136"/>
      <c r="U20" s="115" t="s">
        <v>289</v>
      </c>
      <c r="V20" s="113">
        <v>0.71597435897435913</v>
      </c>
      <c r="W20" s="113">
        <v>-1.2795257007948924E-2</v>
      </c>
      <c r="X20" s="113">
        <v>0.92594632034632041</v>
      </c>
      <c r="Y20" s="113">
        <v>5.3533060545475797E-2</v>
      </c>
      <c r="Z20" s="116">
        <v>-0.20699048426321154</v>
      </c>
      <c r="AA20" s="113">
        <v>0.47831006501915602</v>
      </c>
      <c r="AB20" s="113">
        <v>2.1945167532902043E-2</v>
      </c>
      <c r="AC20" s="141">
        <v>16</v>
      </c>
    </row>
    <row r="21" spans="1:29" ht="15.75" customHeight="1">
      <c r="A21" s="115" t="s">
        <v>241</v>
      </c>
      <c r="B21" s="113">
        <v>0.76294155844155842</v>
      </c>
      <c r="C21" s="113">
        <v>3.4460209747517734E-2</v>
      </c>
      <c r="D21" s="113">
        <v>0.82501761904761894</v>
      </c>
      <c r="E21" s="113">
        <v>-4.3156899431907814E-2</v>
      </c>
      <c r="F21" s="116">
        <v>-0.15727267385021415</v>
      </c>
      <c r="G21" s="113">
        <v>0.47689550121298768</v>
      </c>
      <c r="H21" s="113">
        <v>2.2039606596595596E-2</v>
      </c>
      <c r="M21" s="115" t="s">
        <v>239</v>
      </c>
      <c r="N21" s="113">
        <v>0.72299317349317349</v>
      </c>
      <c r="O21" s="113">
        <v>-5.7764424891345589E-3</v>
      </c>
      <c r="P21" s="134"/>
      <c r="Q21" s="115" t="s">
        <v>239</v>
      </c>
      <c r="R21" s="138">
        <v>0.84399999999999997</v>
      </c>
      <c r="S21" s="113">
        <v>-2.8413259800844637E-2</v>
      </c>
      <c r="T21" s="136"/>
      <c r="U21" s="115" t="s">
        <v>241</v>
      </c>
      <c r="V21" s="113">
        <v>0.76294155844155842</v>
      </c>
      <c r="W21" s="113">
        <v>3.4171942459250371E-2</v>
      </c>
      <c r="X21" s="113">
        <v>0.82501761904761894</v>
      </c>
      <c r="Y21" s="113">
        <v>-4.7395640753225665E-2</v>
      </c>
      <c r="Z21" s="116">
        <v>-0.15727267385021415</v>
      </c>
      <c r="AA21" s="113">
        <v>0.47689550121298768</v>
      </c>
      <c r="AB21" s="113">
        <v>2.0530603726733709E-2</v>
      </c>
      <c r="AC21" s="141">
        <v>17</v>
      </c>
    </row>
    <row r="22" spans="1:29" ht="15.75" customHeight="1">
      <c r="A22" s="115" t="s">
        <v>234</v>
      </c>
      <c r="B22" s="113">
        <v>0.68617948717948707</v>
      </c>
      <c r="C22" s="113">
        <v>-4.2301861514553618E-2</v>
      </c>
      <c r="D22" s="113">
        <v>0.86730360334580681</v>
      </c>
      <c r="E22" s="113">
        <v>-8.7091513371995166E-4</v>
      </c>
      <c r="F22" s="116">
        <v>-0.15960743801652899</v>
      </c>
      <c r="G22" s="113">
        <v>0.46462521750292157</v>
      </c>
      <c r="H22" s="113">
        <v>9.7693228865294857E-3</v>
      </c>
      <c r="M22" s="115" t="s">
        <v>240</v>
      </c>
      <c r="N22" s="113">
        <v>0.68781668331668333</v>
      </c>
      <c r="O22" s="113">
        <v>-4.0952932665624719E-2</v>
      </c>
      <c r="P22" s="134"/>
      <c r="Q22" s="115" t="s">
        <v>240</v>
      </c>
      <c r="R22" s="113">
        <v>0.79416864793390052</v>
      </c>
      <c r="S22" s="113">
        <v>-7.8244611866944092E-2</v>
      </c>
      <c r="T22" s="136"/>
      <c r="U22" s="115" t="s">
        <v>234</v>
      </c>
      <c r="V22" s="113">
        <v>0.68617948717948707</v>
      </c>
      <c r="W22" s="113">
        <v>-4.2590128802820981E-2</v>
      </c>
      <c r="X22" s="113">
        <v>0.86730360334580681</v>
      </c>
      <c r="Y22" s="113">
        <v>-5.1096564550378032E-3</v>
      </c>
      <c r="Z22" s="116">
        <v>-0.15960743801652899</v>
      </c>
      <c r="AA22" s="113">
        <v>0.46462521750292157</v>
      </c>
      <c r="AB22" s="113">
        <v>8.2603200166675994E-3</v>
      </c>
      <c r="AC22" s="141">
        <v>18</v>
      </c>
    </row>
    <row r="23" spans="1:29" ht="15.75" customHeight="1">
      <c r="A23" s="115" t="s">
        <v>251</v>
      </c>
      <c r="B23" s="113">
        <v>0.66393306693306697</v>
      </c>
      <c r="C23" s="113">
        <v>-6.4548281760973714E-2</v>
      </c>
      <c r="D23" s="113">
        <v>0.86438621233547264</v>
      </c>
      <c r="E23" s="113">
        <v>-3.788306144054121E-3</v>
      </c>
      <c r="F23" s="116">
        <v>-0.14547182615364429</v>
      </c>
      <c r="G23" s="113">
        <v>0.46094915103829842</v>
      </c>
      <c r="H23" s="113">
        <v>6.0932564219063345E-3</v>
      </c>
      <c r="M23" s="115" t="s">
        <v>241</v>
      </c>
      <c r="N23" s="113">
        <v>0.76294155844155842</v>
      </c>
      <c r="O23" s="113">
        <v>3.4171942459250371E-2</v>
      </c>
      <c r="P23" s="134"/>
      <c r="Q23" s="115" t="s">
        <v>241</v>
      </c>
      <c r="R23" s="113">
        <v>0.82501761904761894</v>
      </c>
      <c r="S23" s="113">
        <v>-4.7395640753225665E-2</v>
      </c>
      <c r="T23" s="136"/>
      <c r="U23" s="115" t="s">
        <v>251</v>
      </c>
      <c r="V23" s="113">
        <v>0.66393306693306697</v>
      </c>
      <c r="W23" s="113">
        <v>-6.4836549049241077E-2</v>
      </c>
      <c r="X23" s="113">
        <v>0.86438621233547264</v>
      </c>
      <c r="Y23" s="113">
        <v>-8.0270474653719726E-3</v>
      </c>
      <c r="Z23" s="116">
        <v>-0.14547182615364429</v>
      </c>
      <c r="AA23" s="113">
        <v>0.46094915103829842</v>
      </c>
      <c r="AB23" s="113">
        <v>4.5842535520444483E-3</v>
      </c>
      <c r="AC23" s="141">
        <v>19</v>
      </c>
    </row>
    <row r="24" spans="1:29" ht="15.75" customHeight="1">
      <c r="A24" s="115" t="s">
        <v>248</v>
      </c>
      <c r="B24" s="113">
        <v>0.7067154512154511</v>
      </c>
      <c r="C24" s="113">
        <v>-2.1765897478589591E-2</v>
      </c>
      <c r="D24" s="112">
        <v>0.95718150082484699</v>
      </c>
      <c r="E24" s="112">
        <v>8.9006982345320229E-2</v>
      </c>
      <c r="F24" s="116">
        <v>-0.29178560595672898</v>
      </c>
      <c r="G24" s="113">
        <v>0.45737044869452309</v>
      </c>
      <c r="H24" s="113">
        <v>2.5145540781310038E-3</v>
      </c>
      <c r="M24" s="115" t="s">
        <v>242</v>
      </c>
      <c r="N24" s="113">
        <v>0.72699633699633692</v>
      </c>
      <c r="O24" s="113">
        <v>-1.7732789859711273E-3</v>
      </c>
      <c r="P24" s="134"/>
      <c r="Q24" s="111" t="s">
        <v>242</v>
      </c>
      <c r="R24" s="112">
        <v>0.95429871087192653</v>
      </c>
      <c r="S24" s="112">
        <v>8.1885451071081916E-2</v>
      </c>
      <c r="T24" s="136"/>
      <c r="U24" s="115" t="s">
        <v>248</v>
      </c>
      <c r="V24" s="113">
        <v>0.7067154512154511</v>
      </c>
      <c r="W24" s="113">
        <v>-2.2054164766856954E-2</v>
      </c>
      <c r="X24" s="112">
        <v>0.95718150082484699</v>
      </c>
      <c r="Y24" s="112">
        <v>8.4768241024002378E-2</v>
      </c>
      <c r="Z24" s="116">
        <v>-0.29178560595672898</v>
      </c>
      <c r="AA24" s="113">
        <v>0.45737044869452298</v>
      </c>
      <c r="AB24" s="113">
        <v>1.0055512082690066E-3</v>
      </c>
      <c r="AC24" s="141">
        <v>20</v>
      </c>
    </row>
    <row r="25" spans="1:29" ht="15.6" customHeight="1">
      <c r="A25" s="117" t="s">
        <v>300</v>
      </c>
      <c r="B25" s="118">
        <v>0.72848134869404069</v>
      </c>
      <c r="C25" s="118">
        <v>2.9036602182504095E-16</v>
      </c>
      <c r="D25" s="118">
        <v>0.86817451847952676</v>
      </c>
      <c r="E25" s="118">
        <v>2.9463611038129153E-16</v>
      </c>
      <c r="F25" s="119">
        <v>-0.23208818332439152</v>
      </c>
      <c r="G25" s="120">
        <v>0.45485589461639209</v>
      </c>
      <c r="H25" s="118">
        <v>9.1095222533346175E-17</v>
      </c>
      <c r="M25" s="115" t="s">
        <v>243</v>
      </c>
      <c r="N25" s="113">
        <v>0.70068797868797861</v>
      </c>
      <c r="O25" s="113">
        <v>-2.8081637294329442E-2</v>
      </c>
      <c r="P25" s="135"/>
      <c r="Q25" s="115" t="s">
        <v>243</v>
      </c>
      <c r="R25" s="113">
        <v>0.9123229335020081</v>
      </c>
      <c r="S25" s="113">
        <v>3.9909673701163495E-2</v>
      </c>
      <c r="T25" s="137"/>
      <c r="U25" s="117" t="s">
        <v>300</v>
      </c>
      <c r="V25" s="118">
        <v>0.72876961598230805</v>
      </c>
      <c r="W25" s="118">
        <v>2.0781097640419597E-16</v>
      </c>
      <c r="X25" s="139">
        <v>0.87241325980084461</v>
      </c>
      <c r="Y25" s="139">
        <v>2.5193522481878552E-16</v>
      </c>
      <c r="Z25" s="119">
        <v>-0.23208818332439157</v>
      </c>
      <c r="AA25" s="120">
        <v>0.45636489748625397</v>
      </c>
      <c r="AB25" s="120">
        <v>-8.5401771125012046E-17</v>
      </c>
    </row>
    <row r="26" spans="1:29" ht="15.6" customHeight="1">
      <c r="A26" s="121" t="s">
        <v>233</v>
      </c>
      <c r="B26" s="113">
        <v>0.78614585414585425</v>
      </c>
      <c r="C26" s="113">
        <v>5.7664505451813564E-2</v>
      </c>
      <c r="D26" s="113">
        <v>0.89745512987012988</v>
      </c>
      <c r="E26" s="113">
        <v>2.9280611390603117E-2</v>
      </c>
      <c r="F26" s="122">
        <v>-0.31920110192837459</v>
      </c>
      <c r="G26" s="113">
        <v>0.45479996069586986</v>
      </c>
      <c r="H26" s="113">
        <v>-5.5933920522222014E-5</v>
      </c>
      <c r="M26" s="111" t="s">
        <v>302</v>
      </c>
      <c r="N26" s="112">
        <v>0.83010539460539456</v>
      </c>
      <c r="O26" s="112">
        <v>0.10133577862308651</v>
      </c>
      <c r="P26" s="134"/>
      <c r="Q26" s="111" t="s">
        <v>302</v>
      </c>
      <c r="R26" s="112">
        <v>1.0005869463869463</v>
      </c>
      <c r="S26" s="112">
        <v>0.12817368658610173</v>
      </c>
      <c r="T26" s="136"/>
      <c r="U26" s="121" t="s">
        <v>233</v>
      </c>
      <c r="V26" s="113">
        <v>0.78614585414585425</v>
      </c>
      <c r="W26" s="113">
        <v>5.73762381635462E-2</v>
      </c>
      <c r="X26" s="113">
        <v>0.89745512987012988</v>
      </c>
      <c r="Y26" s="113">
        <v>2.5041870069285266E-2</v>
      </c>
      <c r="Z26" s="122">
        <v>-0.31920110192837459</v>
      </c>
      <c r="AA26" s="113">
        <v>0.45479996069586975</v>
      </c>
      <c r="AB26" s="113">
        <v>-1.5649367903842193E-3</v>
      </c>
      <c r="AC26" s="141">
        <v>21</v>
      </c>
    </row>
    <row r="27" spans="1:29" ht="15.75" customHeight="1">
      <c r="A27" s="115" t="s">
        <v>245</v>
      </c>
      <c r="B27" s="113">
        <v>0.65842390942390938</v>
      </c>
      <c r="C27" s="113">
        <v>-7.0057439270131305E-2</v>
      </c>
      <c r="D27" s="113">
        <v>0.8755382608695651</v>
      </c>
      <c r="E27" s="113">
        <v>7.3637423900383414E-3</v>
      </c>
      <c r="F27" s="116">
        <v>-0.17392941283315611</v>
      </c>
      <c r="G27" s="113">
        <v>0.45334425248677279</v>
      </c>
      <c r="H27" s="113">
        <v>-1.511642129619295E-3</v>
      </c>
      <c r="M27" s="115" t="s">
        <v>245</v>
      </c>
      <c r="N27" s="113">
        <v>0.65842390942390938</v>
      </c>
      <c r="O27" s="113">
        <v>-7.0345706558398668E-2</v>
      </c>
      <c r="P27" s="134"/>
      <c r="Q27" s="115" t="s">
        <v>245</v>
      </c>
      <c r="R27" s="113">
        <v>0.8755382608695651</v>
      </c>
      <c r="S27" s="113">
        <v>3.1250010687204899E-3</v>
      </c>
      <c r="T27" s="136"/>
      <c r="U27" s="115" t="s">
        <v>245</v>
      </c>
      <c r="V27" s="113">
        <v>0.65842390942390938</v>
      </c>
      <c r="W27" s="113">
        <v>-7.0345706558398668E-2</v>
      </c>
      <c r="X27" s="113">
        <v>0.8755382608695651</v>
      </c>
      <c r="Y27" s="113">
        <v>3.1250010687204899E-3</v>
      </c>
      <c r="Z27" s="116">
        <v>-0.17392941283315611</v>
      </c>
      <c r="AA27" s="113">
        <v>0.45334425248677279</v>
      </c>
      <c r="AB27" s="113">
        <v>-3.0206449994811813E-3</v>
      </c>
      <c r="AC27" s="141">
        <v>22</v>
      </c>
    </row>
    <row r="28" spans="1:29" ht="15.75" customHeight="1">
      <c r="A28" s="115" t="s">
        <v>249</v>
      </c>
      <c r="B28" s="113">
        <v>0.67788961038961038</v>
      </c>
      <c r="C28" s="113">
        <v>-5.0591738304430312E-2</v>
      </c>
      <c r="D28" s="113">
        <v>0.87611531854751024</v>
      </c>
      <c r="E28" s="113">
        <v>7.9408000679834778E-3</v>
      </c>
      <c r="F28" s="116">
        <v>-0.19435199381723445</v>
      </c>
      <c r="G28" s="113">
        <v>0.45321764503996204</v>
      </c>
      <c r="H28" s="113">
        <v>-1.6382495764300509E-3</v>
      </c>
      <c r="M28" s="115" t="s">
        <v>246</v>
      </c>
      <c r="N28" s="113">
        <v>0.72667605394605383</v>
      </c>
      <c r="O28" s="113">
        <v>-2.0935620362542151E-3</v>
      </c>
      <c r="P28" s="134"/>
      <c r="Q28" s="111" t="s">
        <v>246</v>
      </c>
      <c r="R28" s="112">
        <v>0.96132771817507923</v>
      </c>
      <c r="S28" s="112">
        <v>8.8914458374234617E-2</v>
      </c>
      <c r="T28" s="136"/>
      <c r="U28" s="115" t="s">
        <v>249</v>
      </c>
      <c r="V28" s="113">
        <v>0.67788961038961038</v>
      </c>
      <c r="W28" s="113">
        <v>-5.0880005592697675E-2</v>
      </c>
      <c r="X28" s="113">
        <v>0.87611531854751024</v>
      </c>
      <c r="Y28" s="113">
        <v>3.7020587466656263E-3</v>
      </c>
      <c r="Z28" s="116">
        <v>-0.19435199381723445</v>
      </c>
      <c r="AA28" s="113">
        <v>0.45321764503996204</v>
      </c>
      <c r="AB28" s="113">
        <v>-3.1472524462919371E-3</v>
      </c>
      <c r="AC28" s="141">
        <v>22</v>
      </c>
    </row>
    <row r="29" spans="1:29" ht="15.75" customHeight="1">
      <c r="A29" s="115" t="s">
        <v>252</v>
      </c>
      <c r="B29" s="113">
        <v>0.76647752247752232</v>
      </c>
      <c r="C29" s="113">
        <v>3.7996173783481635E-2</v>
      </c>
      <c r="D29" s="113">
        <v>0.85315295540832281</v>
      </c>
      <c r="E29" s="113">
        <v>-1.5021563071203947E-2</v>
      </c>
      <c r="F29" s="116">
        <v>-0.26008292645121289</v>
      </c>
      <c r="G29" s="113">
        <v>0.45318251714487739</v>
      </c>
      <c r="H29" s="113">
        <v>-1.6733774715146921E-3</v>
      </c>
      <c r="M29" s="115" t="s">
        <v>248</v>
      </c>
      <c r="N29" s="113">
        <v>0.7067154512154511</v>
      </c>
      <c r="O29" s="113">
        <v>-2.2054164766856954E-2</v>
      </c>
      <c r="P29" s="134"/>
      <c r="Q29" s="111" t="s">
        <v>248</v>
      </c>
      <c r="R29" s="112">
        <v>0.95718150082484699</v>
      </c>
      <c r="S29" s="112">
        <v>8.4768241024002378E-2</v>
      </c>
      <c r="T29" s="136"/>
      <c r="U29" s="115" t="s">
        <v>252</v>
      </c>
      <c r="V29" s="113">
        <v>0.76647752247752232</v>
      </c>
      <c r="W29" s="113">
        <v>3.7707906495214272E-2</v>
      </c>
      <c r="X29" s="113">
        <v>0.85315295540832281</v>
      </c>
      <c r="Y29" s="113">
        <v>-1.9260304392521799E-2</v>
      </c>
      <c r="Z29" s="116">
        <v>-0.26008292645121289</v>
      </c>
      <c r="AA29" s="113">
        <v>0.45318251714487739</v>
      </c>
      <c r="AB29" s="113">
        <v>-3.1823803413765783E-3</v>
      </c>
      <c r="AC29" s="141">
        <v>22</v>
      </c>
    </row>
    <row r="30" spans="1:29" ht="15.75" customHeight="1">
      <c r="A30" s="115" t="s">
        <v>242</v>
      </c>
      <c r="B30" s="113">
        <v>0.72699633699633692</v>
      </c>
      <c r="C30" s="113">
        <v>-1.4850116977037642E-3</v>
      </c>
      <c r="D30" s="112">
        <v>0.95429871087192653</v>
      </c>
      <c r="E30" s="112">
        <v>8.6124192392399768E-2</v>
      </c>
      <c r="F30" s="116">
        <v>-0.3897935397935397</v>
      </c>
      <c r="G30" s="113">
        <v>0.43050050269157464</v>
      </c>
      <c r="H30" s="113">
        <v>-2.4355391924817449E-2</v>
      </c>
      <c r="M30" s="115" t="s">
        <v>249</v>
      </c>
      <c r="N30" s="113">
        <v>0.67788961038961038</v>
      </c>
      <c r="O30" s="113">
        <v>-5.0880005592697675E-2</v>
      </c>
      <c r="P30" s="134"/>
      <c r="Q30" s="115" t="s">
        <v>249</v>
      </c>
      <c r="R30" s="113">
        <v>0.87611531854751024</v>
      </c>
      <c r="S30" s="113">
        <v>3.7020587466656263E-3</v>
      </c>
      <c r="T30" s="136"/>
      <c r="U30" s="115" t="s">
        <v>258</v>
      </c>
      <c r="V30" s="113">
        <v>0.73006143856143846</v>
      </c>
      <c r="W30" s="113">
        <v>1.2918225791304083E-3</v>
      </c>
      <c r="X30" s="138">
        <v>0.89100000000000001</v>
      </c>
      <c r="Y30" s="113">
        <v>1.8586740199155405E-2</v>
      </c>
      <c r="Z30" s="116">
        <v>-0.31407296803018725</v>
      </c>
      <c r="AA30" s="113">
        <v>0.43566282351041702</v>
      </c>
      <c r="AB30" s="113">
        <v>-2.0702073975836954E-2</v>
      </c>
      <c r="AC30" s="141">
        <v>23</v>
      </c>
    </row>
    <row r="31" spans="1:29" ht="15.75" customHeight="1">
      <c r="A31" s="115" t="s">
        <v>255</v>
      </c>
      <c r="B31" s="113">
        <v>0.74343023643023631</v>
      </c>
      <c r="C31" s="113">
        <v>1.4948887736195626E-2</v>
      </c>
      <c r="D31" s="113">
        <v>0.85534699190716135</v>
      </c>
      <c r="E31" s="113">
        <v>-1.2827526572365411E-2</v>
      </c>
      <c r="F31" s="116">
        <v>-0.33420430579521487</v>
      </c>
      <c r="G31" s="113">
        <v>0.42152430751406095</v>
      </c>
      <c r="H31" s="113">
        <v>-3.3331587102331139E-2</v>
      </c>
      <c r="M31" s="115" t="s">
        <v>247</v>
      </c>
      <c r="N31" s="113">
        <v>0.72149450549450556</v>
      </c>
      <c r="O31" s="113">
        <v>-7.2751104878024941E-3</v>
      </c>
      <c r="P31" s="134"/>
      <c r="Q31" s="115" t="s">
        <v>247</v>
      </c>
      <c r="R31" s="113">
        <v>0.83930894342945184</v>
      </c>
      <c r="S31" s="113">
        <v>-3.3104316371392772E-2</v>
      </c>
      <c r="T31" s="136"/>
      <c r="U31" s="115" t="s">
        <v>242</v>
      </c>
      <c r="V31" s="113">
        <v>0.72699633699633692</v>
      </c>
      <c r="W31" s="113">
        <v>-1.7732789859711273E-3</v>
      </c>
      <c r="X31" s="112">
        <v>0.95429871087192653</v>
      </c>
      <c r="Y31" s="112">
        <v>8.1885451071081916E-2</v>
      </c>
      <c r="Z31" s="116">
        <v>-0.3897935397935397</v>
      </c>
      <c r="AA31" s="113">
        <v>0.43050050269157464</v>
      </c>
      <c r="AB31" s="113">
        <v>-2.5864394794679335E-2</v>
      </c>
      <c r="AC31" s="141">
        <v>24</v>
      </c>
    </row>
    <row r="32" spans="1:29" ht="15.75" customHeight="1">
      <c r="A32" s="115" t="s">
        <v>231</v>
      </c>
      <c r="B32" s="113">
        <v>0.71209590409590418</v>
      </c>
      <c r="C32" s="113">
        <v>-1.6385444598136512E-2</v>
      </c>
      <c r="D32" s="113">
        <v>0.79892588865086012</v>
      </c>
      <c r="E32" s="113">
        <v>-6.9248629828666641E-2</v>
      </c>
      <c r="F32" s="116">
        <v>-0.26621671258034896</v>
      </c>
      <c r="G32" s="113">
        <v>0.41493502672213839</v>
      </c>
      <c r="H32" s="113">
        <v>-3.9920867894253698E-2</v>
      </c>
      <c r="M32" s="115" t="s">
        <v>250</v>
      </c>
      <c r="N32" s="113">
        <v>0.74573176823176812</v>
      </c>
      <c r="O32" s="113">
        <v>1.6962152249460072E-2</v>
      </c>
      <c r="P32" s="134"/>
      <c r="Q32" s="115" t="s">
        <v>250</v>
      </c>
      <c r="R32" s="113">
        <v>0.72630347763347769</v>
      </c>
      <c r="S32" s="113">
        <v>-0.14610978216736692</v>
      </c>
      <c r="T32" s="136"/>
      <c r="U32" s="115" t="s">
        <v>255</v>
      </c>
      <c r="V32" s="138">
        <v>0.74343023643023631</v>
      </c>
      <c r="W32" s="113">
        <v>1.4660620447928263E-2</v>
      </c>
      <c r="X32" s="113">
        <v>0.85534699190716135</v>
      </c>
      <c r="Y32" s="113">
        <v>-1.7066267893683262E-2</v>
      </c>
      <c r="Z32" s="116">
        <v>-0.33420430579521487</v>
      </c>
      <c r="AA32" s="113">
        <v>0.42152430751406089</v>
      </c>
      <c r="AB32" s="113">
        <v>-3.4840589972193081E-2</v>
      </c>
      <c r="AC32" s="141">
        <v>25</v>
      </c>
    </row>
    <row r="33" spans="1:29" ht="15.75" customHeight="1">
      <c r="A33" s="115" t="s">
        <v>253</v>
      </c>
      <c r="B33" s="113">
        <v>0.72701232101232105</v>
      </c>
      <c r="C33" s="113">
        <v>-1.4690276817196368E-3</v>
      </c>
      <c r="D33" s="113">
        <v>0.82610729752770684</v>
      </c>
      <c r="E33" s="113">
        <v>-4.2067220951819917E-2</v>
      </c>
      <c r="F33" s="116">
        <v>-0.33288819024113137</v>
      </c>
      <c r="G33" s="113">
        <v>0.40674380943296545</v>
      </c>
      <c r="H33" s="113">
        <v>-4.8112085183426634E-2</v>
      </c>
      <c r="M33" s="115" t="s">
        <v>251</v>
      </c>
      <c r="N33" s="113">
        <v>0.66393306693306697</v>
      </c>
      <c r="O33" s="113">
        <v>-6.4836549049241077E-2</v>
      </c>
      <c r="P33" s="134"/>
      <c r="Q33" s="115" t="s">
        <v>251</v>
      </c>
      <c r="R33" s="113">
        <v>0.86438621233547264</v>
      </c>
      <c r="S33" s="113">
        <v>-8.0270474653719726E-3</v>
      </c>
      <c r="T33" s="136"/>
      <c r="U33" s="115" t="s">
        <v>239</v>
      </c>
      <c r="V33" s="113">
        <v>0.72299317349317349</v>
      </c>
      <c r="W33" s="113">
        <v>-5.7764424891345589E-3</v>
      </c>
      <c r="X33" s="138">
        <v>0.84399999999999997</v>
      </c>
      <c r="Y33" s="113">
        <v>-2.8413259800844637E-2</v>
      </c>
      <c r="Z33" s="116">
        <v>-0.32166438934923014</v>
      </c>
      <c r="AA33" s="113">
        <v>0.41510959471464776</v>
      </c>
      <c r="AB33" s="113">
        <v>-4.1255302771606217E-2</v>
      </c>
      <c r="AC33" s="141">
        <v>26</v>
      </c>
    </row>
    <row r="34" spans="1:29" ht="15.75" customHeight="1">
      <c r="A34" s="115" t="s">
        <v>258</v>
      </c>
      <c r="B34" s="113">
        <v>0.73006143856143846</v>
      </c>
      <c r="C34" s="113">
        <v>1.5800898673977715E-3</v>
      </c>
      <c r="D34" s="113">
        <v>0.79070937154884935</v>
      </c>
      <c r="E34" s="113">
        <v>-7.7465146930677409E-2</v>
      </c>
      <c r="F34" s="116">
        <v>-0.31407296803018725</v>
      </c>
      <c r="G34" s="113">
        <v>0.40223261402670013</v>
      </c>
      <c r="H34" s="113">
        <v>-5.2623280589691956E-2</v>
      </c>
      <c r="M34" s="115" t="s">
        <v>252</v>
      </c>
      <c r="N34" s="113">
        <v>0.76647752247752232</v>
      </c>
      <c r="O34" s="113">
        <v>3.7707906495214272E-2</v>
      </c>
      <c r="P34" s="134"/>
      <c r="Q34" s="115" t="s">
        <v>252</v>
      </c>
      <c r="R34" s="113">
        <v>0.85315295540832281</v>
      </c>
      <c r="S34" s="113">
        <v>-1.9260304392521799E-2</v>
      </c>
      <c r="T34" s="136"/>
      <c r="U34" s="115" t="s">
        <v>231</v>
      </c>
      <c r="V34" s="113">
        <v>0.71209590409590418</v>
      </c>
      <c r="W34" s="113">
        <v>-1.6673711886403875E-2</v>
      </c>
      <c r="X34" s="113">
        <v>0.79892588865086012</v>
      </c>
      <c r="Y34" s="113">
        <v>-7.3487371149984493E-2</v>
      </c>
      <c r="Z34" s="116">
        <v>-0.26621671258034896</v>
      </c>
      <c r="AA34" s="113">
        <v>0.41493502672213839</v>
      </c>
      <c r="AB34" s="113">
        <v>-4.1429870764115584E-2</v>
      </c>
      <c r="AC34" s="141">
        <v>26</v>
      </c>
    </row>
    <row r="35" spans="1:29" ht="15.75" customHeight="1">
      <c r="A35" s="115" t="s">
        <v>239</v>
      </c>
      <c r="B35" s="113">
        <v>0.72299317349317349</v>
      </c>
      <c r="C35" s="113">
        <v>-5.4881752008671958E-3</v>
      </c>
      <c r="D35" s="113">
        <v>0.79331454344588492</v>
      </c>
      <c r="E35" s="113">
        <v>-7.4859975033641835E-2</v>
      </c>
      <c r="F35" s="116">
        <v>-0.32166438934923014</v>
      </c>
      <c r="G35" s="113">
        <v>0.39821444252994276</v>
      </c>
      <c r="H35" s="113">
        <v>-5.6641452086449329E-2</v>
      </c>
      <c r="M35" s="115" t="s">
        <v>253</v>
      </c>
      <c r="N35" s="113">
        <v>0.72701232101232105</v>
      </c>
      <c r="O35" s="113">
        <v>-1.757294969987E-3</v>
      </c>
      <c r="P35" s="134"/>
      <c r="Q35" s="115" t="s">
        <v>253</v>
      </c>
      <c r="R35" s="113">
        <v>0.82610729752770684</v>
      </c>
      <c r="S35" s="113">
        <v>-4.6305962273137768E-2</v>
      </c>
      <c r="T35" s="136"/>
      <c r="U35" s="115" t="s">
        <v>253</v>
      </c>
      <c r="V35" s="113">
        <v>0.72701232101232105</v>
      </c>
      <c r="W35" s="113">
        <v>-1.757294969987E-3</v>
      </c>
      <c r="X35" s="113">
        <v>0.82610729752770684</v>
      </c>
      <c r="Y35" s="113">
        <v>-4.6305962273137768E-2</v>
      </c>
      <c r="Z35" s="116">
        <v>-0.33288819024113137</v>
      </c>
      <c r="AA35" s="113">
        <v>0.40674380943296545</v>
      </c>
      <c r="AB35" s="113">
        <v>-4.962108805328852E-2</v>
      </c>
      <c r="AC35" s="141">
        <v>27</v>
      </c>
    </row>
    <row r="36" spans="1:29" ht="15.75" customHeight="1">
      <c r="A36" s="115" t="s">
        <v>238</v>
      </c>
      <c r="B36" s="112">
        <v>0.8097365967365967</v>
      </c>
      <c r="C36" s="112">
        <v>8.1255248042556016E-2</v>
      </c>
      <c r="D36" s="123">
        <v>0.652725</v>
      </c>
      <c r="E36" s="123">
        <v>-0.21544951847952676</v>
      </c>
      <c r="F36" s="116">
        <v>-0.28575688232438801</v>
      </c>
      <c r="G36" s="113">
        <v>0.39223490480406958</v>
      </c>
      <c r="H36" s="113">
        <v>-6.2620989812322503E-2</v>
      </c>
      <c r="M36" s="115" t="s">
        <v>254</v>
      </c>
      <c r="N36" s="113">
        <v>0.71654711954711958</v>
      </c>
      <c r="O36" s="113">
        <v>-1.2222496435188468E-2</v>
      </c>
      <c r="P36" s="134"/>
      <c r="Q36" s="111" t="s">
        <v>254</v>
      </c>
      <c r="R36" s="112">
        <v>0.93928759157509156</v>
      </c>
      <c r="S36" s="112">
        <v>6.6874331774246953E-2</v>
      </c>
      <c r="T36" s="136"/>
      <c r="U36" s="115" t="s">
        <v>238</v>
      </c>
      <c r="V36" s="112">
        <v>0.8097365967365967</v>
      </c>
      <c r="W36" s="112">
        <v>8.0966980754288653E-2</v>
      </c>
      <c r="X36" s="123">
        <v>0.652725</v>
      </c>
      <c r="Y36" s="123">
        <v>-0.21968825980084461</v>
      </c>
      <c r="Z36" s="116">
        <v>-0.28575688232438801</v>
      </c>
      <c r="AA36" s="113">
        <v>0.39223490480406964</v>
      </c>
      <c r="AB36" s="113">
        <v>-6.4129992682184334E-2</v>
      </c>
      <c r="AC36" s="141">
        <v>18</v>
      </c>
    </row>
    <row r="37" spans="1:29" ht="15.75" customHeight="1">
      <c r="A37" s="115" t="s">
        <v>256</v>
      </c>
      <c r="B37" s="123">
        <v>0.62138198468198469</v>
      </c>
      <c r="C37" s="123">
        <v>-0.107099364012056</v>
      </c>
      <c r="D37" s="113">
        <v>0.86284408939847135</v>
      </c>
      <c r="E37" s="113">
        <v>-5.33042908105541E-3</v>
      </c>
      <c r="F37" s="116">
        <v>-0.30835313923549212</v>
      </c>
      <c r="G37" s="113">
        <v>0.3919576449483213</v>
      </c>
      <c r="H37" s="113">
        <v>-6.2898249668070783E-2</v>
      </c>
      <c r="M37" s="115" t="s">
        <v>255</v>
      </c>
      <c r="N37" s="138">
        <v>0.74343023643023631</v>
      </c>
      <c r="O37" s="113">
        <v>1.4660620447928263E-2</v>
      </c>
      <c r="P37" s="134"/>
      <c r="Q37" s="115" t="s">
        <v>255</v>
      </c>
      <c r="R37" s="113">
        <v>0.85534699190716135</v>
      </c>
      <c r="S37" s="113">
        <v>-1.7066267893683262E-2</v>
      </c>
      <c r="T37" s="136"/>
      <c r="U37" s="115" t="s">
        <v>256</v>
      </c>
      <c r="V37" s="123">
        <v>0.62138198468198469</v>
      </c>
      <c r="W37" s="123">
        <v>-0.10738763130032336</v>
      </c>
      <c r="X37" s="113">
        <v>0.86284408939847135</v>
      </c>
      <c r="Y37" s="113">
        <v>-9.5691704023732616E-3</v>
      </c>
      <c r="Z37" s="116">
        <v>-0.30835313923549212</v>
      </c>
      <c r="AA37" s="113">
        <v>0.3919576449483213</v>
      </c>
      <c r="AB37" s="113">
        <v>-6.4407252537932669E-2</v>
      </c>
      <c r="AC37" s="141">
        <v>19</v>
      </c>
    </row>
    <row r="38" spans="1:29" ht="15.75" customHeight="1">
      <c r="A38" s="115" t="s">
        <v>240</v>
      </c>
      <c r="B38" s="113">
        <v>0.68781668331668333</v>
      </c>
      <c r="C38" s="113">
        <v>-4.0664665377357356E-2</v>
      </c>
      <c r="D38" s="113">
        <v>0.79416864793390052</v>
      </c>
      <c r="E38" s="113">
        <v>-7.400587054562624E-2</v>
      </c>
      <c r="F38" s="116">
        <v>-0.31653993313084228</v>
      </c>
      <c r="G38" s="113">
        <v>0.38848179937324723</v>
      </c>
      <c r="H38" s="113">
        <v>-6.6374095243144859E-2</v>
      </c>
      <c r="M38" s="124" t="s">
        <v>256</v>
      </c>
      <c r="N38" s="123">
        <v>0.62138198468198469</v>
      </c>
      <c r="O38" s="123">
        <v>-0.10738763130032336</v>
      </c>
      <c r="P38" s="134"/>
      <c r="Q38" s="115" t="s">
        <v>256</v>
      </c>
      <c r="R38" s="113">
        <v>0.86284408939847135</v>
      </c>
      <c r="S38" s="113">
        <v>-9.5691704023732616E-3</v>
      </c>
      <c r="T38" s="136"/>
      <c r="U38" s="115" t="s">
        <v>240</v>
      </c>
      <c r="V38" s="113">
        <v>0.68781668331668333</v>
      </c>
      <c r="W38" s="113">
        <v>-4.0952932665624719E-2</v>
      </c>
      <c r="X38" s="113">
        <v>0.79416864793390052</v>
      </c>
      <c r="Y38" s="113">
        <v>-7.8244611866944092E-2</v>
      </c>
      <c r="Z38" s="116">
        <v>-0.31653993313084228</v>
      </c>
      <c r="AA38" s="113">
        <v>0.38848179937324717</v>
      </c>
      <c r="AB38" s="113">
        <v>-6.7883098113006801E-2</v>
      </c>
      <c r="AC38" s="141">
        <v>20</v>
      </c>
    </row>
    <row r="39" spans="1:29" ht="15.75" customHeight="1">
      <c r="A39" s="115" t="s">
        <v>250</v>
      </c>
      <c r="B39" s="113">
        <v>0.74573176823176812</v>
      </c>
      <c r="C39" s="113">
        <v>1.7250419537727435E-2</v>
      </c>
      <c r="D39" s="113">
        <v>0.72630347763347769</v>
      </c>
      <c r="E39" s="113">
        <v>-0.14187104084604907</v>
      </c>
      <c r="F39" s="116">
        <v>-0.32666908848727039</v>
      </c>
      <c r="G39" s="113">
        <v>0.38178871912599183</v>
      </c>
      <c r="H39" s="113">
        <v>-7.306717549040026E-2</v>
      </c>
      <c r="M39" s="115" t="s">
        <v>257</v>
      </c>
      <c r="N39" s="113">
        <v>0.69649983349983347</v>
      </c>
      <c r="O39" s="113">
        <v>-3.2269782482474585E-2</v>
      </c>
      <c r="P39" s="134"/>
      <c r="Q39" s="111" t="s">
        <v>257</v>
      </c>
      <c r="R39" s="112">
        <v>0.9855919983619984</v>
      </c>
      <c r="S39" s="112">
        <v>0.11317873856115379</v>
      </c>
      <c r="T39" s="136"/>
      <c r="U39" s="115" t="s">
        <v>250</v>
      </c>
      <c r="V39" s="113">
        <v>0.74573176823176812</v>
      </c>
      <c r="W39" s="113">
        <v>1.6962152249460072E-2</v>
      </c>
      <c r="X39" s="113">
        <v>0.72630347763347769</v>
      </c>
      <c r="Y39" s="113">
        <v>-0.14610978216736692</v>
      </c>
      <c r="Z39" s="116">
        <v>-0.32666908848727039</v>
      </c>
      <c r="AA39" s="113">
        <v>0.38178871912599188</v>
      </c>
      <c r="AB39" s="113">
        <v>-7.4576178360262091E-2</v>
      </c>
      <c r="AC39" s="141">
        <v>21</v>
      </c>
    </row>
    <row r="40" spans="1:29" ht="15.75" customHeight="1">
      <c r="A40" s="115" t="s">
        <v>247</v>
      </c>
      <c r="B40" s="113">
        <v>0.72149450549450556</v>
      </c>
      <c r="C40" s="113">
        <v>-6.986843199535131E-3</v>
      </c>
      <c r="D40" s="113">
        <v>0.83930894342945184</v>
      </c>
      <c r="E40" s="113">
        <v>-2.8865575050074921E-2</v>
      </c>
      <c r="F40" s="116">
        <v>-0.41870916961826066</v>
      </c>
      <c r="G40" s="113">
        <v>0.38069809310189889</v>
      </c>
      <c r="H40" s="113">
        <v>-7.4157801514493193E-2</v>
      </c>
      <c r="M40" s="115" t="s">
        <v>258</v>
      </c>
      <c r="N40" s="113">
        <v>0.73006143856143846</v>
      </c>
      <c r="O40" s="113">
        <v>1.2918225791304083E-3</v>
      </c>
      <c r="P40" s="134"/>
      <c r="Q40" s="115" t="s">
        <v>258</v>
      </c>
      <c r="R40" s="138">
        <v>0.89100000000000001</v>
      </c>
      <c r="S40" s="113">
        <v>1.8586740199155405E-2</v>
      </c>
      <c r="T40" s="136"/>
      <c r="U40" s="115" t="s">
        <v>247</v>
      </c>
      <c r="V40" s="113">
        <v>0.72149450549450556</v>
      </c>
      <c r="W40" s="113">
        <v>-7.2751104878024941E-3</v>
      </c>
      <c r="X40" s="113">
        <v>0.83930894342945184</v>
      </c>
      <c r="Y40" s="113">
        <v>-3.3104316371392772E-2</v>
      </c>
      <c r="Z40" s="116">
        <v>-0.41870916961826066</v>
      </c>
      <c r="AA40" s="113">
        <v>0.380698093101899</v>
      </c>
      <c r="AB40" s="113">
        <v>-7.5666804384354969E-2</v>
      </c>
      <c r="AC40" s="141">
        <v>22</v>
      </c>
    </row>
    <row r="41" spans="1:29" ht="15.75" customHeight="1">
      <c r="A41" s="115" t="s">
        <v>227</v>
      </c>
      <c r="B41" s="113">
        <v>0.70574475524475522</v>
      </c>
      <c r="C41" s="113">
        <v>-2.2736593449285469E-2</v>
      </c>
      <c r="D41" s="113">
        <v>0.84394821428571432</v>
      </c>
      <c r="E41" s="113">
        <v>-2.4226304193812442E-2</v>
      </c>
      <c r="F41" s="116">
        <v>-0.41771270012376727</v>
      </c>
      <c r="G41" s="113">
        <v>0.37732675646890074</v>
      </c>
      <c r="H41" s="113">
        <v>-7.752913814749135E-2</v>
      </c>
      <c r="M41" s="115" t="s">
        <v>259</v>
      </c>
      <c r="N41" s="113">
        <v>0.80490043290043278</v>
      </c>
      <c r="O41" s="113">
        <v>7.6130816918124733E-2</v>
      </c>
      <c r="P41" s="134"/>
      <c r="Q41" s="115" t="s">
        <v>259</v>
      </c>
      <c r="R41" s="113">
        <v>0.8746645956607495</v>
      </c>
      <c r="S41" s="113">
        <v>2.2513358599048905E-3</v>
      </c>
      <c r="T41" s="136"/>
      <c r="U41" s="115" t="s">
        <v>227</v>
      </c>
      <c r="V41" s="113">
        <v>0.705744755244755</v>
      </c>
      <c r="W41" s="113">
        <v>-2.3024860737553055E-2</v>
      </c>
      <c r="X41" s="113">
        <v>0.84394821428571432</v>
      </c>
      <c r="Y41" s="113">
        <v>-2.8465045515130294E-2</v>
      </c>
      <c r="Z41" s="116">
        <v>-0.41771270012376727</v>
      </c>
      <c r="AA41" s="113">
        <v>0.37732675646890068</v>
      </c>
      <c r="AB41" s="113">
        <v>-7.9038141017353292E-2</v>
      </c>
      <c r="AC41" s="141">
        <v>23</v>
      </c>
    </row>
    <row r="42" spans="1:29" ht="15.75" customHeight="1">
      <c r="A42" s="124" t="s">
        <v>225</v>
      </c>
      <c r="B42" s="123">
        <v>0.62800505050505051</v>
      </c>
      <c r="C42" s="123">
        <v>-0.10047629818899018</v>
      </c>
      <c r="D42" s="113">
        <v>0.85919303627407084</v>
      </c>
      <c r="E42" s="113">
        <v>-8.9814822054559151E-3</v>
      </c>
      <c r="F42" s="125">
        <v>-0.40981011412829593</v>
      </c>
      <c r="G42" s="123">
        <v>0.35912932421694183</v>
      </c>
      <c r="H42" s="123">
        <v>-9.5726570399450261E-2</v>
      </c>
      <c r="M42" s="115" t="s">
        <v>260</v>
      </c>
      <c r="N42" s="113">
        <v>0.68413686313686328</v>
      </c>
      <c r="O42" s="113">
        <v>-4.4632752845444768E-2</v>
      </c>
      <c r="P42" s="134"/>
      <c r="Q42" s="115" t="s">
        <v>260</v>
      </c>
      <c r="R42" s="113">
        <v>0.91536232462599787</v>
      </c>
      <c r="S42" s="113">
        <v>4.294906482515326E-2</v>
      </c>
      <c r="T42" s="136"/>
      <c r="U42" s="124" t="s">
        <v>225</v>
      </c>
      <c r="V42" s="123">
        <v>0.62800505050505051</v>
      </c>
      <c r="W42" s="123">
        <v>-0.10076456547725754</v>
      </c>
      <c r="X42" s="113">
        <v>0.85919303627407084</v>
      </c>
      <c r="Y42" s="113">
        <v>-1.3220223526773767E-2</v>
      </c>
      <c r="Z42" s="125">
        <v>-0.40981011412829593</v>
      </c>
      <c r="AA42" s="123">
        <v>0.35912932421694183</v>
      </c>
      <c r="AB42" s="123">
        <v>-9.7235573269312148E-2</v>
      </c>
      <c r="AC42" s="141">
        <v>24</v>
      </c>
    </row>
    <row r="43" spans="1:29" ht="15.75" customHeight="1" thickBot="1">
      <c r="A43" s="124" t="s">
        <v>224</v>
      </c>
      <c r="B43" s="123">
        <v>0.57758207070707057</v>
      </c>
      <c r="C43" s="123">
        <v>-0.15089927798697012</v>
      </c>
      <c r="D43" s="123">
        <v>0.49027201457079511</v>
      </c>
      <c r="E43" s="123">
        <v>-0.37790250390873165</v>
      </c>
      <c r="F43" s="125">
        <v>-0.23514692378328739</v>
      </c>
      <c r="G43" s="126">
        <v>0.27756905383152608</v>
      </c>
      <c r="H43" s="123">
        <v>-0.17728684078486601</v>
      </c>
      <c r="M43" s="117" t="s">
        <v>300</v>
      </c>
      <c r="N43" s="118">
        <v>0.72876961598230805</v>
      </c>
      <c r="O43" s="118">
        <v>2.0781097640419597E-16</v>
      </c>
      <c r="P43" s="134"/>
      <c r="Q43" s="117" t="s">
        <v>300</v>
      </c>
      <c r="R43" s="139">
        <v>0.87241325980084461</v>
      </c>
      <c r="S43" s="139">
        <v>2.5193522481878552E-16</v>
      </c>
      <c r="T43" s="136"/>
      <c r="U43" s="124" t="s">
        <v>224</v>
      </c>
      <c r="V43" s="123">
        <v>0.57758207070707057</v>
      </c>
      <c r="W43" s="123">
        <v>-0.15118754527523748</v>
      </c>
      <c r="X43" s="123">
        <v>0.49027201457079511</v>
      </c>
      <c r="Y43" s="123">
        <v>-0.3821412452300495</v>
      </c>
      <c r="Z43" s="125">
        <v>-0.23514692378328739</v>
      </c>
      <c r="AA43" s="126">
        <v>0.27756905383152614</v>
      </c>
      <c r="AB43" s="126">
        <v>-0.17879584365472784</v>
      </c>
      <c r="AC43" s="141">
        <v>25</v>
      </c>
    </row>
    <row r="44" spans="1:29" ht="15.75" customHeight="1" thickBot="1">
      <c r="B44" s="127"/>
      <c r="C44" s="128">
        <v>-7.5449638993485058E-2</v>
      </c>
      <c r="D44" s="127"/>
      <c r="E44" s="128">
        <v>-0.18895125195436582</v>
      </c>
      <c r="F44" s="127"/>
      <c r="H44" s="128">
        <v>-8.8643420392433003E-2</v>
      </c>
      <c r="N44" s="127"/>
      <c r="O44" s="128">
        <v>-7.5593772637618739E-2</v>
      </c>
      <c r="P44" s="132"/>
      <c r="S44" s="128">
        <v>-0.19107062261502475</v>
      </c>
      <c r="T44" s="132"/>
      <c r="W44" s="128">
        <v>-7.5593772637618739E-2</v>
      </c>
      <c r="Y44" s="128">
        <v>-0.19107062261502475</v>
      </c>
      <c r="Z44" s="127"/>
      <c r="AB44" s="128">
        <v>-8.9397921827363919E-2</v>
      </c>
    </row>
    <row r="45" spans="1:29" ht="15.75" customHeight="1">
      <c r="A45" s="105"/>
      <c r="B45" s="105"/>
      <c r="M45" s="105"/>
      <c r="N45" s="105"/>
      <c r="R45" s="127"/>
      <c r="U45" s="105"/>
      <c r="V45" s="105"/>
      <c r="W45" s="105"/>
      <c r="X45" s="105"/>
      <c r="Y45" s="105"/>
    </row>
    <row r="46" spans="1:29" ht="15.75" customHeight="1">
      <c r="A46" s="105"/>
      <c r="B46" s="105"/>
      <c r="M46" s="105"/>
      <c r="N46" s="105"/>
      <c r="Q46" s="105"/>
      <c r="U46" s="105"/>
      <c r="V46" s="105"/>
      <c r="W46" s="105"/>
      <c r="X46" s="105"/>
      <c r="Y46" s="105"/>
    </row>
    <row r="47" spans="1:29" ht="15.75" thickBot="1"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</row>
    <row r="48" spans="1:29" ht="16.5" thickBot="1">
      <c r="A48" s="106"/>
      <c r="B48" s="107"/>
      <c r="C48" s="108">
        <v>9.0505681818181805E-2</v>
      </c>
      <c r="E48" s="108">
        <v>0.58893043341312024</v>
      </c>
      <c r="H48" s="108">
        <v>6.0205634470380381E-2</v>
      </c>
      <c r="M48" s="106"/>
      <c r="N48" s="146"/>
      <c r="O48" s="132"/>
      <c r="P48" s="132"/>
      <c r="Q48" s="106"/>
      <c r="R48" s="142"/>
      <c r="S48" s="132"/>
      <c r="T48" s="132"/>
      <c r="U48" s="106"/>
      <c r="V48" s="106"/>
      <c r="W48" s="106"/>
      <c r="X48" s="106"/>
      <c r="Y48" s="106"/>
      <c r="Z48" s="142"/>
      <c r="AA48" s="142"/>
      <c r="AB48" s="132"/>
      <c r="AC48" s="142"/>
    </row>
    <row r="49" spans="1:29" ht="61.15" customHeight="1">
      <c r="A49" s="129" t="s">
        <v>104</v>
      </c>
      <c r="B49" s="110" t="s">
        <v>295</v>
      </c>
      <c r="C49" s="110" t="s">
        <v>296</v>
      </c>
      <c r="D49" s="110" t="s">
        <v>297</v>
      </c>
      <c r="E49" s="110" t="s">
        <v>296</v>
      </c>
      <c r="F49" s="110" t="s">
        <v>298</v>
      </c>
      <c r="G49" s="110" t="s">
        <v>299</v>
      </c>
      <c r="H49" s="110" t="s">
        <v>296</v>
      </c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2"/>
    </row>
    <row r="50" spans="1:29" s="130" customFormat="1" ht="25.5">
      <c r="A50" s="111" t="s">
        <v>221</v>
      </c>
      <c r="B50" s="123">
        <v>0.64493181818181822</v>
      </c>
      <c r="C50" s="123">
        <v>-0.14042045454545449</v>
      </c>
      <c r="D50" s="113">
        <v>1.1778608668262405</v>
      </c>
      <c r="E50" s="113">
        <v>0.36065426136773682</v>
      </c>
      <c r="F50" s="112">
        <v>-0.22</v>
      </c>
      <c r="G50" s="112">
        <v>0.53426422833601961</v>
      </c>
      <c r="H50" s="112">
        <v>0.12041126894076076</v>
      </c>
      <c r="M50" s="147"/>
      <c r="N50" s="144"/>
      <c r="O50" s="144"/>
      <c r="P50" s="144"/>
      <c r="Q50" s="147"/>
      <c r="R50" s="144"/>
      <c r="S50" s="144"/>
      <c r="T50" s="144"/>
      <c r="U50" s="147"/>
      <c r="V50" s="147"/>
      <c r="W50" s="147"/>
      <c r="X50" s="147"/>
      <c r="Y50" s="147"/>
      <c r="Z50" s="144"/>
      <c r="AA50" s="144"/>
      <c r="AB50" s="144"/>
      <c r="AC50" s="148"/>
    </row>
    <row r="51" spans="1:29" s="130" customFormat="1" ht="25.5">
      <c r="A51" s="111" t="s">
        <v>223</v>
      </c>
      <c r="B51" s="113">
        <v>0.7947121212121212</v>
      </c>
      <c r="C51" s="113">
        <v>9.3598484848484986E-3</v>
      </c>
      <c r="D51" s="112">
        <v>0.89626599326599321</v>
      </c>
      <c r="E51" s="112">
        <v>1.1778608668262405</v>
      </c>
      <c r="F51" s="112">
        <v>-0.21</v>
      </c>
      <c r="G51" s="112">
        <v>0.49365937149270483</v>
      </c>
      <c r="H51" s="112">
        <v>7.9806412097445989E-2</v>
      </c>
      <c r="M51" s="147"/>
      <c r="N51" s="144"/>
      <c r="O51" s="144"/>
      <c r="P51" s="144"/>
      <c r="Q51" s="147"/>
      <c r="R51" s="144"/>
      <c r="S51" s="144"/>
      <c r="T51" s="144"/>
      <c r="U51" s="147"/>
      <c r="V51" s="147"/>
      <c r="W51" s="147"/>
      <c r="X51" s="147"/>
      <c r="Y51" s="147"/>
      <c r="Z51" s="144"/>
      <c r="AA51" s="144"/>
      <c r="AB51" s="144"/>
      <c r="AC51" s="148"/>
    </row>
    <row r="52" spans="1:29">
      <c r="A52" s="117" t="s">
        <v>300</v>
      </c>
      <c r="B52" s="118">
        <v>0.7853522727272727</v>
      </c>
      <c r="C52" s="118">
        <v>0</v>
      </c>
      <c r="D52" s="118">
        <v>0.81720660545850365</v>
      </c>
      <c r="E52" s="118">
        <v>0.9735592154616145</v>
      </c>
      <c r="F52" s="118">
        <v>-0.36099999999999999</v>
      </c>
      <c r="G52" s="118">
        <v>0.41385295939525885</v>
      </c>
      <c r="H52" s="118">
        <v>0</v>
      </c>
      <c r="M52" s="149"/>
      <c r="N52" s="145"/>
      <c r="O52" s="145"/>
      <c r="P52" s="145"/>
      <c r="Q52" s="149"/>
      <c r="R52" s="145"/>
      <c r="S52" s="145"/>
      <c r="T52" s="145"/>
      <c r="U52" s="149"/>
      <c r="V52" s="149"/>
      <c r="W52" s="149"/>
      <c r="X52" s="149"/>
      <c r="Y52" s="149"/>
      <c r="Z52" s="145"/>
      <c r="AA52" s="145"/>
      <c r="AB52" s="145"/>
      <c r="AC52" s="142"/>
    </row>
    <row r="53" spans="1:29" s="130" customFormat="1">
      <c r="A53" s="124" t="s">
        <v>272</v>
      </c>
      <c r="B53" s="112">
        <v>0.96636363636363631</v>
      </c>
      <c r="C53" s="112">
        <v>0.18101136363636361</v>
      </c>
      <c r="D53" s="112">
        <v>0.86282750786972695</v>
      </c>
      <c r="E53" s="112">
        <v>1.1778608668262405</v>
      </c>
      <c r="F53" s="123">
        <v>-0.83299999999999996</v>
      </c>
      <c r="G53" s="123">
        <v>0.33206371474445445</v>
      </c>
      <c r="H53" s="123">
        <v>-8.1789244650804394E-2</v>
      </c>
      <c r="M53" s="147"/>
      <c r="N53" s="144"/>
      <c r="O53" s="144"/>
      <c r="P53" s="144"/>
      <c r="Q53" s="147"/>
      <c r="R53" s="144"/>
      <c r="S53" s="144"/>
      <c r="T53" s="144"/>
      <c r="U53" s="147"/>
      <c r="V53" s="147"/>
      <c r="W53" s="147"/>
      <c r="X53" s="147"/>
      <c r="Y53" s="147"/>
      <c r="Z53" s="144"/>
      <c r="AA53" s="144"/>
      <c r="AB53" s="144"/>
      <c r="AC53" s="148"/>
    </row>
    <row r="54" spans="1:29" ht="26.25" thickBot="1">
      <c r="A54" s="124" t="s">
        <v>222</v>
      </c>
      <c r="B54" s="113">
        <v>0.73540151515151519</v>
      </c>
      <c r="C54" s="113">
        <v>-4.995075757575751E-2</v>
      </c>
      <c r="D54" s="112">
        <v>0.33187205387205387</v>
      </c>
      <c r="E54" s="112">
        <v>1.1778608668262405</v>
      </c>
      <c r="F54" s="123">
        <v>-0.18099999999999999</v>
      </c>
      <c r="G54" s="123">
        <v>0.29542452300785632</v>
      </c>
      <c r="H54" s="123">
        <v>-0.11842843638740252</v>
      </c>
      <c r="M54" s="147"/>
      <c r="N54" s="144"/>
      <c r="O54" s="144"/>
      <c r="P54" s="144"/>
      <c r="Q54" s="147"/>
      <c r="R54" s="144"/>
      <c r="S54" s="144"/>
      <c r="T54" s="144"/>
      <c r="U54" s="147"/>
      <c r="V54" s="147"/>
      <c r="W54" s="147"/>
      <c r="X54" s="147"/>
      <c r="Y54" s="147"/>
      <c r="Z54" s="144"/>
      <c r="AA54" s="144"/>
      <c r="AB54" s="144"/>
      <c r="AC54" s="142"/>
    </row>
    <row r="55" spans="1:29" ht="16.5" thickBot="1">
      <c r="C55" s="128">
        <v>-7.0210227272727244E-2</v>
      </c>
      <c r="E55" s="128">
        <v>0.18032713068386841</v>
      </c>
      <c r="F55" s="131"/>
      <c r="H55" s="128">
        <v>-5.9214218193701262E-2</v>
      </c>
      <c r="M55" s="142"/>
      <c r="N55" s="142"/>
      <c r="O55" s="132"/>
      <c r="P55" s="132"/>
      <c r="Q55" s="142"/>
      <c r="R55" s="142"/>
      <c r="S55" s="132"/>
      <c r="T55" s="132"/>
      <c r="U55" s="142"/>
      <c r="V55" s="142"/>
      <c r="W55" s="142"/>
      <c r="X55" s="142"/>
      <c r="Y55" s="142"/>
      <c r="Z55" s="150"/>
      <c r="AA55" s="142"/>
      <c r="AB55" s="132"/>
      <c r="AC55" s="142"/>
    </row>
    <row r="56" spans="1:29"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</row>
    <row r="57" spans="1:29"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</row>
    <row r="58" spans="1:29"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</row>
  </sheetData>
  <sheetProtection selectLockedCells="1" selectUnlockedCells="1"/>
  <mergeCells count="1">
    <mergeCell ref="A1:H1"/>
  </mergeCells>
  <printOptions horizontalCentered="1"/>
  <pageMargins left="0" right="0" top="0" bottom="0" header="0" footer="0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I6"/>
  <sheetViews>
    <sheetView zoomScale="60" zoomScaleNormal="60" workbookViewId="0">
      <selection activeCell="A7" sqref="A7:J18"/>
    </sheetView>
  </sheetViews>
  <sheetFormatPr defaultColWidth="8.85546875" defaultRowHeight="15"/>
  <cols>
    <col min="1" max="1" width="33.85546875" style="127" customWidth="1"/>
    <col min="2" max="2" width="12.7109375" style="1" customWidth="1"/>
    <col min="3" max="3" width="11.5703125" style="1" customWidth="1"/>
    <col min="4" max="4" width="8.85546875" style="1"/>
    <col min="5" max="5" width="11.28515625" style="1" customWidth="1"/>
    <col min="6" max="6" width="16.140625" style="1" customWidth="1"/>
    <col min="7" max="7" width="8.85546875" style="1"/>
    <col min="8" max="8" width="13" style="1" customWidth="1"/>
    <col min="9" max="13" width="8.85546875" style="1"/>
    <col min="14" max="14" width="13" style="1" customWidth="1"/>
    <col min="15" max="16384" width="8.85546875" style="1"/>
  </cols>
  <sheetData>
    <row r="1" spans="1:9" ht="15.75" customHeight="1" thickBot="1">
      <c r="A1" s="209"/>
      <c r="B1" s="209"/>
      <c r="C1" s="209"/>
      <c r="D1" s="209"/>
      <c r="E1" s="209"/>
      <c r="F1" s="209"/>
      <c r="G1" s="209"/>
      <c r="H1" s="209"/>
    </row>
    <row r="2" spans="1:9" ht="15.75" customHeight="1" thickBot="1">
      <c r="A2" s="106"/>
      <c r="B2" s="107"/>
      <c r="C2" s="108">
        <v>7.7692947586601557E-2</v>
      </c>
      <c r="E2" s="108">
        <v>6.4086843293050866E-2</v>
      </c>
      <c r="F2" s="106"/>
      <c r="H2" s="108">
        <v>5.5283612661590931E-2</v>
      </c>
    </row>
    <row r="3" spans="1:9" ht="37.15" customHeight="1">
      <c r="A3" s="109" t="s">
        <v>104</v>
      </c>
      <c r="B3" s="110" t="s">
        <v>295</v>
      </c>
      <c r="C3" s="110" t="s">
        <v>296</v>
      </c>
      <c r="D3" s="110" t="s">
        <v>297</v>
      </c>
      <c r="E3" s="110" t="s">
        <v>296</v>
      </c>
      <c r="F3" s="110" t="s">
        <v>303</v>
      </c>
      <c r="G3" s="110" t="s">
        <v>299</v>
      </c>
      <c r="H3" s="110" t="s">
        <v>296</v>
      </c>
      <c r="I3" s="110" t="s">
        <v>304</v>
      </c>
    </row>
    <row r="4" spans="1:9" ht="15.75" customHeight="1">
      <c r="A4" s="115" t="s">
        <v>254</v>
      </c>
      <c r="B4" s="113">
        <v>0.71654711954711958</v>
      </c>
      <c r="C4" s="113">
        <v>-1.2222496435188468E-2</v>
      </c>
      <c r="D4" s="112">
        <v>0.93928759157509156</v>
      </c>
      <c r="E4" s="112">
        <v>6.6874331774246953E-2</v>
      </c>
      <c r="F4" s="116">
        <v>-0.14700216450216452</v>
      </c>
      <c r="G4" s="113">
        <v>0.50294418220668213</v>
      </c>
      <c r="H4" s="113">
        <v>4.657928472042816E-2</v>
      </c>
      <c r="I4" s="141">
        <v>9</v>
      </c>
    </row>
    <row r="5" spans="1:9" ht="15.75" customHeight="1">
      <c r="A5" s="105"/>
      <c r="B5" s="105"/>
    </row>
    <row r="6" spans="1:9" ht="15.75" customHeight="1">
      <c r="A6" s="105"/>
      <c r="B6" s="105"/>
    </row>
  </sheetData>
  <sheetProtection selectLockedCells="1" selectUnlockedCells="1"/>
  <sortState ref="A4:H43">
    <sortCondition descending="1" ref="H4"/>
  </sortState>
  <mergeCells count="1">
    <mergeCell ref="A1:H1"/>
  </mergeCells>
  <printOptions horizontalCentered="1"/>
  <pageMargins left="0" right="0" top="0" bottom="0" header="0" footer="0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X8"/>
  <sheetViews>
    <sheetView zoomScale="70" zoomScaleNormal="70" workbookViewId="0">
      <selection activeCell="F21" sqref="F21"/>
    </sheetView>
  </sheetViews>
  <sheetFormatPr defaultColWidth="8.85546875" defaultRowHeight="15"/>
  <cols>
    <col min="1" max="1" width="9.140625" style="1" customWidth="1"/>
    <col min="2" max="2" width="20.7109375" style="1" customWidth="1"/>
    <col min="3" max="3" width="33.85546875" style="1" customWidth="1"/>
    <col min="4" max="4" width="17.42578125" style="1" customWidth="1"/>
    <col min="5" max="5" width="6.42578125" style="1" bestFit="1" customWidth="1"/>
    <col min="6" max="6" width="5" style="1" customWidth="1"/>
    <col min="7" max="7" width="5.28515625" style="1" customWidth="1"/>
    <col min="8" max="8" width="5.140625" style="1" customWidth="1"/>
    <col min="9" max="9" width="5.28515625" style="1" customWidth="1"/>
    <col min="10" max="10" width="5.5703125" style="1" customWidth="1"/>
    <col min="11" max="11" width="9.140625" style="1" customWidth="1"/>
    <col min="12" max="12" width="7.85546875" style="1" customWidth="1"/>
    <col min="13" max="13" width="7.7109375" style="1" customWidth="1"/>
    <col min="14" max="14" width="8.5703125" style="1" customWidth="1"/>
    <col min="15" max="15" width="7.7109375" style="1" customWidth="1"/>
    <col min="16" max="16" width="7" style="1" customWidth="1"/>
    <col min="17" max="17" width="7.5703125" style="1" customWidth="1"/>
    <col min="18" max="18" width="8" style="1" customWidth="1"/>
    <col min="19" max="20" width="10" style="1" customWidth="1"/>
    <col min="21" max="21" width="10.140625" style="1" customWidth="1"/>
    <col min="22" max="22" width="16.28515625" style="1" customWidth="1"/>
    <col min="23" max="23" width="12.7109375" style="1" customWidth="1"/>
    <col min="24" max="24" width="9.140625" style="1" customWidth="1"/>
    <col min="25" max="16384" width="8.85546875" style="1"/>
  </cols>
  <sheetData>
    <row r="1" spans="1:24" ht="15.75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9"/>
    </row>
    <row r="2" spans="1:24" ht="15.75">
      <c r="A2" s="214" t="s">
        <v>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9"/>
    </row>
    <row r="3" spans="1:24" ht="15.75">
      <c r="A3" s="215" t="s">
        <v>169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10"/>
    </row>
    <row r="4" spans="1:24" ht="16.5" thickBot="1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75"/>
      <c r="U4" s="64"/>
      <c r="V4" s="64"/>
      <c r="W4" s="64"/>
      <c r="X4" s="64"/>
    </row>
    <row r="5" spans="1:24" ht="61.15" customHeight="1">
      <c r="A5" s="216" t="s">
        <v>2</v>
      </c>
      <c r="B5" s="216" t="s">
        <v>105</v>
      </c>
      <c r="C5" s="224" t="s">
        <v>104</v>
      </c>
      <c r="D5" s="217" t="s">
        <v>72</v>
      </c>
      <c r="E5" s="225" t="s">
        <v>73</v>
      </c>
      <c r="F5" s="226"/>
      <c r="G5" s="227"/>
      <c r="H5" s="225" t="s">
        <v>74</v>
      </c>
      <c r="I5" s="226"/>
      <c r="J5" s="227"/>
      <c r="K5" s="220" t="s">
        <v>37</v>
      </c>
      <c r="L5" s="220"/>
      <c r="M5" s="221"/>
      <c r="N5" s="222" t="s">
        <v>41</v>
      </c>
      <c r="O5" s="220"/>
      <c r="P5" s="220"/>
      <c r="Q5" s="220"/>
      <c r="R5" s="220"/>
      <c r="S5" s="221"/>
      <c r="T5" s="76"/>
      <c r="U5" s="222" t="s">
        <v>48</v>
      </c>
      <c r="V5" s="221"/>
      <c r="W5" s="223" t="s">
        <v>49</v>
      </c>
      <c r="X5" s="210" t="s">
        <v>18</v>
      </c>
    </row>
    <row r="6" spans="1:24" ht="21.6" customHeight="1">
      <c r="A6" s="216"/>
      <c r="B6" s="216"/>
      <c r="C6" s="224"/>
      <c r="D6" s="218"/>
      <c r="E6" s="228" t="s">
        <v>8</v>
      </c>
      <c r="F6" s="230" t="s">
        <v>9</v>
      </c>
      <c r="G6" s="212" t="s">
        <v>10</v>
      </c>
      <c r="H6" s="228" t="s">
        <v>8</v>
      </c>
      <c r="I6" s="230" t="s">
        <v>9</v>
      </c>
      <c r="J6" s="212" t="s">
        <v>10</v>
      </c>
      <c r="K6" s="41" t="s">
        <v>38</v>
      </c>
      <c r="L6" s="36" t="s">
        <v>39</v>
      </c>
      <c r="M6" s="36" t="s">
        <v>40</v>
      </c>
      <c r="N6" s="2" t="s">
        <v>3</v>
      </c>
      <c r="O6" s="36" t="s">
        <v>4</v>
      </c>
      <c r="P6" s="36" t="s">
        <v>5</v>
      </c>
      <c r="Q6" s="36" t="s">
        <v>43</v>
      </c>
      <c r="R6" s="36" t="s">
        <v>45</v>
      </c>
      <c r="S6" s="36" t="s">
        <v>46</v>
      </c>
      <c r="T6" s="82" t="s">
        <v>273</v>
      </c>
      <c r="U6" s="36" t="s">
        <v>6</v>
      </c>
      <c r="V6" s="36" t="s">
        <v>7</v>
      </c>
      <c r="W6" s="223"/>
      <c r="X6" s="211"/>
    </row>
    <row r="7" spans="1:24" ht="20.25" customHeight="1">
      <c r="A7" s="216"/>
      <c r="B7" s="216"/>
      <c r="C7" s="224"/>
      <c r="D7" s="219"/>
      <c r="E7" s="229"/>
      <c r="F7" s="211"/>
      <c r="G7" s="213"/>
      <c r="H7" s="229"/>
      <c r="I7" s="211"/>
      <c r="J7" s="213"/>
      <c r="K7" s="37" t="s">
        <v>8</v>
      </c>
      <c r="L7" s="38" t="s">
        <v>9</v>
      </c>
      <c r="M7" s="38" t="s">
        <v>10</v>
      </c>
      <c r="N7" s="38" t="s">
        <v>8</v>
      </c>
      <c r="O7" s="36" t="s">
        <v>11</v>
      </c>
      <c r="P7" s="36" t="s">
        <v>12</v>
      </c>
      <c r="Q7" s="38" t="s">
        <v>42</v>
      </c>
      <c r="R7" s="36" t="s">
        <v>44</v>
      </c>
      <c r="S7" s="36" t="s">
        <v>47</v>
      </c>
      <c r="T7" s="82" t="s">
        <v>274</v>
      </c>
      <c r="U7" s="38" t="s">
        <v>60</v>
      </c>
      <c r="V7" s="36" t="s">
        <v>13</v>
      </c>
      <c r="W7" s="223"/>
      <c r="X7" s="52" t="s">
        <v>54</v>
      </c>
    </row>
    <row r="8" spans="1:24" s="11" customFormat="1" ht="25.5">
      <c r="A8" s="3">
        <v>36</v>
      </c>
      <c r="B8" s="3" t="s">
        <v>220</v>
      </c>
      <c r="C8" s="63" t="s">
        <v>254</v>
      </c>
      <c r="D8" s="78">
        <v>1</v>
      </c>
      <c r="E8" s="79">
        <v>1</v>
      </c>
      <c r="F8" s="80">
        <v>1</v>
      </c>
      <c r="G8" s="81">
        <v>1</v>
      </c>
      <c r="H8" s="79">
        <v>1</v>
      </c>
      <c r="I8" s="80">
        <v>1</v>
      </c>
      <c r="J8" s="81"/>
      <c r="K8" s="15">
        <v>1</v>
      </c>
      <c r="L8" s="15">
        <v>0.99</v>
      </c>
      <c r="M8" s="15">
        <v>1</v>
      </c>
      <c r="N8" s="15">
        <v>0.68</v>
      </c>
      <c r="O8" s="15">
        <v>0.55000000000000004</v>
      </c>
      <c r="P8" s="15">
        <v>0.88</v>
      </c>
      <c r="Q8" s="15">
        <v>0.66</v>
      </c>
      <c r="R8" s="15">
        <v>0.73</v>
      </c>
      <c r="S8" s="15">
        <v>0.64</v>
      </c>
      <c r="T8" s="15">
        <v>0.47</v>
      </c>
      <c r="U8" s="15">
        <v>0.73</v>
      </c>
      <c r="V8" s="15">
        <v>0.2</v>
      </c>
      <c r="W8" s="77">
        <v>1</v>
      </c>
      <c r="X8" s="53">
        <f t="shared" ref="X8" si="0">AVERAGE(K8:W8)*1.5</f>
        <v>1.0996153846153847</v>
      </c>
    </row>
  </sheetData>
  <sheetProtection selectLockedCells="1" selectUnlockedCells="1"/>
  <sortState ref="A8:S33">
    <sortCondition ref="A8:A33"/>
  </sortState>
  <mergeCells count="20">
    <mergeCell ref="F6:F7"/>
    <mergeCell ref="G6:G7"/>
    <mergeCell ref="H6:H7"/>
    <mergeCell ref="I6:I7"/>
    <mergeCell ref="X5:X6"/>
    <mergeCell ref="J6:J7"/>
    <mergeCell ref="A1:W1"/>
    <mergeCell ref="A2:W2"/>
    <mergeCell ref="A3:W3"/>
    <mergeCell ref="A5:A7"/>
    <mergeCell ref="D5:D7"/>
    <mergeCell ref="K5:M5"/>
    <mergeCell ref="N5:S5"/>
    <mergeCell ref="U5:V5"/>
    <mergeCell ref="W5:W7"/>
    <mergeCell ref="C5:C7"/>
    <mergeCell ref="B5:B7"/>
    <mergeCell ref="E5:G5"/>
    <mergeCell ref="H5:J5"/>
    <mergeCell ref="E6:E7"/>
  </mergeCells>
  <conditionalFormatting sqref="S8:T8">
    <cfRule type="cellIs" dxfId="0" priority="4" operator="greaterThan">
      <formula>1</formula>
    </cfRule>
  </conditionalFormatting>
  <printOptions horizontalCentered="1"/>
  <pageMargins left="0" right="0" top="0" bottom="0" header="0" footer="0"/>
  <pageSetup paperSize="9"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TJ7"/>
  <sheetViews>
    <sheetView zoomScale="60" zoomScaleNormal="60" workbookViewId="0">
      <selection activeCell="C7" sqref="C7:C14"/>
    </sheetView>
  </sheetViews>
  <sheetFormatPr defaultColWidth="8.85546875" defaultRowHeight="15"/>
  <cols>
    <col min="1" max="1" width="8.140625" style="5" customWidth="1"/>
    <col min="2" max="2" width="23.28515625" style="5" customWidth="1"/>
    <col min="3" max="3" width="33.28515625" style="5" customWidth="1"/>
    <col min="4" max="4" width="20.140625" style="5" customWidth="1"/>
    <col min="5" max="5" width="22.140625" style="5" customWidth="1"/>
    <col min="6" max="6" width="16.5703125" style="5" customWidth="1"/>
    <col min="7" max="7" width="16.7109375" style="5" customWidth="1"/>
    <col min="8" max="8" width="21.7109375" style="5" customWidth="1"/>
    <col min="9" max="9" width="26.85546875" style="5" customWidth="1"/>
    <col min="10" max="10" width="24.42578125" style="5" customWidth="1"/>
    <col min="11" max="11" width="24.7109375" style="5" customWidth="1"/>
    <col min="12" max="12" width="16" style="5" customWidth="1"/>
    <col min="13" max="13" width="12.42578125" style="5" customWidth="1"/>
    <col min="14" max="14" width="12.5703125" style="5" customWidth="1"/>
    <col min="15" max="15" width="9.42578125" style="5" customWidth="1"/>
    <col min="16" max="530" width="8.85546875" style="4"/>
    <col min="531" max="16384" width="8.85546875" style="5"/>
  </cols>
  <sheetData>
    <row r="1" spans="1:15" ht="15.75">
      <c r="A1" s="237" t="s">
        <v>170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5" ht="15.75">
      <c r="A2" s="237"/>
      <c r="B2" s="237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</row>
    <row r="3" spans="1:15" ht="42.75" customHeight="1">
      <c r="A3" s="231" t="s">
        <v>2</v>
      </c>
      <c r="B3" s="216" t="s">
        <v>105</v>
      </c>
      <c r="C3" s="216" t="s">
        <v>104</v>
      </c>
      <c r="D3" s="238" t="s">
        <v>52</v>
      </c>
      <c r="E3" s="232" t="s">
        <v>75</v>
      </c>
      <c r="F3" s="232" t="s">
        <v>76</v>
      </c>
      <c r="G3" s="232" t="s">
        <v>53</v>
      </c>
      <c r="H3" s="232" t="s">
        <v>77</v>
      </c>
      <c r="I3" s="232" t="s">
        <v>261</v>
      </c>
      <c r="J3" s="231" t="s">
        <v>78</v>
      </c>
      <c r="K3" s="231"/>
      <c r="L3" s="232" t="s">
        <v>110</v>
      </c>
      <c r="M3" s="235" t="s">
        <v>61</v>
      </c>
      <c r="N3" s="236"/>
      <c r="O3" s="67" t="s">
        <v>19</v>
      </c>
    </row>
    <row r="4" spans="1:15" ht="17.25" customHeight="1">
      <c r="A4" s="231"/>
      <c r="B4" s="216"/>
      <c r="C4" s="216"/>
      <c r="D4" s="239"/>
      <c r="E4" s="233" t="s">
        <v>15</v>
      </c>
      <c r="F4" s="233"/>
      <c r="G4" s="233"/>
      <c r="H4" s="233"/>
      <c r="I4" s="241"/>
      <c r="J4" s="65" t="s">
        <v>79</v>
      </c>
      <c r="K4" s="65" t="s">
        <v>80</v>
      </c>
      <c r="L4" s="233"/>
      <c r="M4" s="59" t="s">
        <v>16</v>
      </c>
      <c r="N4" s="60" t="s">
        <v>17</v>
      </c>
      <c r="O4" s="50"/>
    </row>
    <row r="5" spans="1:15" ht="72.75" customHeight="1">
      <c r="A5" s="231"/>
      <c r="B5" s="216"/>
      <c r="C5" s="216"/>
      <c r="D5" s="240"/>
      <c r="E5" s="234" t="s">
        <v>66</v>
      </c>
      <c r="F5" s="234"/>
      <c r="G5" s="234"/>
      <c r="H5" s="234"/>
      <c r="I5" s="234"/>
      <c r="J5" s="66" t="s">
        <v>81</v>
      </c>
      <c r="K5" s="66" t="s">
        <v>82</v>
      </c>
      <c r="L5" s="234"/>
      <c r="M5" s="61" t="s">
        <v>50</v>
      </c>
      <c r="N5" s="61" t="s">
        <v>51</v>
      </c>
      <c r="O5" s="50" t="s">
        <v>168</v>
      </c>
    </row>
    <row r="6" spans="1:15" s="11" customFormat="1">
      <c r="A6" s="3">
        <v>36</v>
      </c>
      <c r="B6" s="3" t="s">
        <v>220</v>
      </c>
      <c r="C6" s="68" t="s">
        <v>254</v>
      </c>
      <c r="D6" s="15">
        <v>0.752</v>
      </c>
      <c r="E6" s="15">
        <v>0.88100000000000001</v>
      </c>
      <c r="F6" s="15">
        <v>0.52400000000000002</v>
      </c>
      <c r="G6" s="15">
        <v>0.52400000000000002</v>
      </c>
      <c r="H6" s="15">
        <v>0.28599999999999998</v>
      </c>
      <c r="I6" s="15">
        <v>7.0999999999999994E-2</v>
      </c>
      <c r="J6" s="15">
        <v>2.4E-2</v>
      </c>
      <c r="K6" s="15">
        <v>2.4E-2</v>
      </c>
      <c r="L6" s="77">
        <v>1</v>
      </c>
      <c r="M6" s="15">
        <v>0</v>
      </c>
      <c r="N6" s="15">
        <v>0</v>
      </c>
      <c r="O6" s="27">
        <f t="shared" ref="O6" si="0">AVERAGE(D6:N6)</f>
        <v>0.37145454545454548</v>
      </c>
    </row>
    <row r="7" spans="1:15">
      <c r="O7" s="4"/>
    </row>
  </sheetData>
  <sheetProtection selectLockedCells="1" selectUnlockedCells="1"/>
  <sortState ref="A7:T32">
    <sortCondition ref="A7:A32"/>
  </sortState>
  <mergeCells count="14">
    <mergeCell ref="B3:B5"/>
    <mergeCell ref="J3:K3"/>
    <mergeCell ref="L3:L5"/>
    <mergeCell ref="M3:N3"/>
    <mergeCell ref="A1:O1"/>
    <mergeCell ref="A3:A5"/>
    <mergeCell ref="C3:C5"/>
    <mergeCell ref="D3:D5"/>
    <mergeCell ref="F3:F5"/>
    <mergeCell ref="G3:G5"/>
    <mergeCell ref="I3:I5"/>
    <mergeCell ref="A2:O2"/>
    <mergeCell ref="E3:E5"/>
    <mergeCell ref="H3:H5"/>
  </mergeCells>
  <printOptions horizontalCentered="1"/>
  <pageMargins left="0" right="0" top="0" bottom="0" header="0" footer="0"/>
  <pageSetup paperSize="9" scale="40" fitToWidth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N6"/>
  <sheetViews>
    <sheetView zoomScale="70" zoomScaleNormal="70" workbookViewId="0">
      <selection activeCell="C7" sqref="C7:C14"/>
    </sheetView>
  </sheetViews>
  <sheetFormatPr defaultColWidth="8.85546875" defaultRowHeight="15"/>
  <cols>
    <col min="1" max="1" width="8.85546875" style="5"/>
    <col min="2" max="2" width="24.7109375" style="5" customWidth="1"/>
    <col min="3" max="3" width="33.5703125" style="5" customWidth="1"/>
    <col min="4" max="4" width="22.5703125" style="5" customWidth="1"/>
    <col min="5" max="5" width="18.42578125" style="5" customWidth="1"/>
    <col min="6" max="6" width="8.42578125" style="5" customWidth="1"/>
    <col min="7" max="7" width="7.7109375" style="5" customWidth="1"/>
    <col min="8" max="8" width="8.140625" style="5" customWidth="1"/>
    <col min="9" max="9" width="20.85546875" style="5" customWidth="1"/>
    <col min="10" max="10" width="17.28515625" style="5" customWidth="1"/>
    <col min="11" max="13" width="8.140625" style="5" customWidth="1"/>
    <col min="14" max="16384" width="8.85546875" style="5"/>
  </cols>
  <sheetData>
    <row r="1" spans="1:14" ht="15.75" customHeight="1">
      <c r="A1" s="237" t="s">
        <v>172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4" ht="15.75" customHeight="1">
      <c r="A2" s="237"/>
      <c r="B2" s="237"/>
      <c r="C2" s="246"/>
      <c r="D2" s="246"/>
      <c r="E2" s="246"/>
      <c r="F2" s="246"/>
      <c r="G2" s="246"/>
      <c r="H2" s="246"/>
      <c r="I2" s="246"/>
      <c r="J2" s="246"/>
      <c r="K2" s="246"/>
    </row>
    <row r="3" spans="1:14" ht="51.75" customHeight="1">
      <c r="A3" s="231" t="s">
        <v>2</v>
      </c>
      <c r="B3" s="216" t="s">
        <v>105</v>
      </c>
      <c r="C3" s="216" t="s">
        <v>104</v>
      </c>
      <c r="D3" s="247" t="s">
        <v>115</v>
      </c>
      <c r="E3" s="248"/>
      <c r="F3" s="249" t="s">
        <v>67</v>
      </c>
      <c r="G3" s="250"/>
      <c r="H3" s="251"/>
      <c r="I3" s="252" t="s">
        <v>262</v>
      </c>
      <c r="J3" s="252" t="s">
        <v>263</v>
      </c>
      <c r="K3" s="49" t="s">
        <v>55</v>
      </c>
      <c r="L3" s="95" t="s">
        <v>19</v>
      </c>
      <c r="M3" s="95" t="s">
        <v>18</v>
      </c>
      <c r="N3" s="243" t="s">
        <v>290</v>
      </c>
    </row>
    <row r="4" spans="1:14" ht="19.5" customHeight="1">
      <c r="A4" s="231"/>
      <c r="B4" s="216"/>
      <c r="C4" s="216"/>
      <c r="D4" s="51" t="s">
        <v>106</v>
      </c>
      <c r="E4" s="39" t="s">
        <v>107</v>
      </c>
      <c r="F4" s="39" t="s">
        <v>68</v>
      </c>
      <c r="G4" s="42" t="s">
        <v>69</v>
      </c>
      <c r="H4" s="42" t="s">
        <v>83</v>
      </c>
      <c r="I4" s="253"/>
      <c r="J4" s="253"/>
      <c r="K4" s="50"/>
      <c r="L4" s="96"/>
      <c r="M4" s="96"/>
      <c r="N4" s="244"/>
    </row>
    <row r="5" spans="1:14" ht="63.75" customHeight="1">
      <c r="A5" s="231"/>
      <c r="B5" s="216"/>
      <c r="C5" s="216"/>
      <c r="D5" s="51" t="s">
        <v>108</v>
      </c>
      <c r="E5" s="39" t="s">
        <v>109</v>
      </c>
      <c r="F5" s="39" t="s">
        <v>8</v>
      </c>
      <c r="G5" s="42" t="s">
        <v>9</v>
      </c>
      <c r="H5" s="42" t="s">
        <v>10</v>
      </c>
      <c r="I5" s="254"/>
      <c r="J5" s="254"/>
      <c r="K5" s="50" t="s">
        <v>168</v>
      </c>
      <c r="L5" s="96" t="s">
        <v>168</v>
      </c>
      <c r="M5" s="96" t="s">
        <v>54</v>
      </c>
      <c r="N5" s="245"/>
    </row>
    <row r="6" spans="1:14" s="11" customFormat="1">
      <c r="A6" s="3">
        <v>36</v>
      </c>
      <c r="B6" s="3" t="s">
        <v>220</v>
      </c>
      <c r="C6" s="68" t="s">
        <v>254</v>
      </c>
      <c r="D6" s="57">
        <v>0</v>
      </c>
      <c r="E6" s="57">
        <v>1</v>
      </c>
      <c r="F6" s="16">
        <v>0.7</v>
      </c>
      <c r="G6" s="16">
        <v>0.6</v>
      </c>
      <c r="H6" s="16">
        <v>0.6</v>
      </c>
      <c r="I6" s="16">
        <v>0.85</v>
      </c>
      <c r="J6" s="16">
        <v>1</v>
      </c>
      <c r="K6" s="56">
        <f t="shared" ref="K6" si="0">AVERAGE(D6:J6)</f>
        <v>0.6785714285714286</v>
      </c>
      <c r="L6" s="100">
        <f>'1.2.'!O6</f>
        <v>0.37145454545454548</v>
      </c>
      <c r="M6" s="100">
        <f>'1.1.'!X8</f>
        <v>1.0996153846153847</v>
      </c>
      <c r="N6" s="101">
        <f t="shared" ref="N6" si="1">AVERAGE(K6:M6)</f>
        <v>0.71654711954711958</v>
      </c>
    </row>
  </sheetData>
  <sheetProtection selectLockedCells="1" selectUnlockedCells="1"/>
  <sortState ref="A7:H32">
    <sortCondition ref="A7:A32"/>
  </sortState>
  <mergeCells count="10">
    <mergeCell ref="N3:N5"/>
    <mergeCell ref="A3:A5"/>
    <mergeCell ref="C3:C5"/>
    <mergeCell ref="A2:K2"/>
    <mergeCell ref="A1:K1"/>
    <mergeCell ref="B3:B5"/>
    <mergeCell ref="D3:E3"/>
    <mergeCell ref="F3:H3"/>
    <mergeCell ref="I3:I5"/>
    <mergeCell ref="J3:J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U8"/>
  <sheetViews>
    <sheetView zoomScale="60" zoomScaleNormal="60" workbookViewId="0">
      <selection activeCell="C9" sqref="C9:C16"/>
    </sheetView>
  </sheetViews>
  <sheetFormatPr defaultColWidth="8.85546875" defaultRowHeight="15"/>
  <cols>
    <col min="1" max="1" width="8.5703125" style="6" customWidth="1"/>
    <col min="2" max="2" width="21.42578125" style="6" customWidth="1"/>
    <col min="3" max="3" width="33" style="6" customWidth="1"/>
    <col min="4" max="4" width="15.5703125" style="6" customWidth="1"/>
    <col min="5" max="5" width="14.85546875" style="6" customWidth="1"/>
    <col min="6" max="9" width="13.42578125" style="6" customWidth="1"/>
    <col min="10" max="10" width="20.7109375" style="6" customWidth="1"/>
    <col min="11" max="11" width="21" style="6" customWidth="1"/>
    <col min="12" max="12" width="21.28515625" style="6" customWidth="1"/>
    <col min="13" max="13" width="15.5703125" style="6" customWidth="1"/>
    <col min="14" max="14" width="13.5703125" style="6" customWidth="1"/>
    <col min="15" max="15" width="14.28515625" style="6" customWidth="1"/>
    <col min="16" max="16" width="16.5703125" style="6" customWidth="1"/>
    <col min="17" max="17" width="17.140625" style="6" customWidth="1"/>
    <col min="18" max="18" width="13.42578125" style="6" customWidth="1"/>
    <col min="19" max="19" width="12.28515625" style="8" customWidth="1"/>
    <col min="20" max="20" width="13" style="6" customWidth="1"/>
    <col min="21" max="21" width="8.28515625" style="6" customWidth="1"/>
    <col min="22" max="16384" width="8.85546875" style="6"/>
  </cols>
  <sheetData>
    <row r="1" spans="1:21" ht="15" customHeight="1">
      <c r="A1" s="257" t="s">
        <v>20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</row>
    <row r="2" spans="1:21" ht="15" customHeight="1">
      <c r="A2" s="258" t="s">
        <v>21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</row>
    <row r="3" spans="1:21" ht="15.75">
      <c r="A3" s="259" t="s">
        <v>171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</row>
    <row r="4" spans="1:21" ht="15.75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</row>
    <row r="5" spans="1:21" ht="67.5" customHeight="1">
      <c r="A5" s="260" t="s">
        <v>2</v>
      </c>
      <c r="B5" s="216" t="s">
        <v>105</v>
      </c>
      <c r="C5" s="216" t="s">
        <v>71</v>
      </c>
      <c r="D5" s="261" t="s">
        <v>84</v>
      </c>
      <c r="E5" s="260"/>
      <c r="F5" s="260"/>
      <c r="G5" s="260" t="s">
        <v>85</v>
      </c>
      <c r="H5" s="260"/>
      <c r="I5" s="260"/>
      <c r="J5" s="262" t="s">
        <v>113</v>
      </c>
      <c r="K5" s="251"/>
      <c r="L5" s="264"/>
      <c r="M5" s="260" t="s">
        <v>114</v>
      </c>
      <c r="N5" s="260"/>
      <c r="O5" s="262"/>
      <c r="P5" s="255" t="s">
        <v>91</v>
      </c>
      <c r="Q5" s="261" t="s">
        <v>90</v>
      </c>
      <c r="R5" s="260"/>
      <c r="S5" s="263" t="s">
        <v>93</v>
      </c>
      <c r="T5" s="263"/>
      <c r="U5" s="46" t="s">
        <v>58</v>
      </c>
    </row>
    <row r="6" spans="1:21" ht="19.5" customHeight="1">
      <c r="A6" s="260"/>
      <c r="B6" s="216"/>
      <c r="C6" s="216"/>
      <c r="D6" s="44" t="s">
        <v>22</v>
      </c>
      <c r="E6" s="43" t="s">
        <v>23</v>
      </c>
      <c r="F6" s="43" t="s">
        <v>24</v>
      </c>
      <c r="G6" s="43" t="s">
        <v>25</v>
      </c>
      <c r="H6" s="43" t="s">
        <v>26</v>
      </c>
      <c r="I6" s="43" t="s">
        <v>27</v>
      </c>
      <c r="J6" s="43" t="s">
        <v>28</v>
      </c>
      <c r="K6" s="43" t="s">
        <v>29</v>
      </c>
      <c r="L6" s="43" t="s">
        <v>30</v>
      </c>
      <c r="M6" s="43" t="s">
        <v>31</v>
      </c>
      <c r="N6" s="43" t="s">
        <v>32</v>
      </c>
      <c r="O6" s="45" t="s">
        <v>89</v>
      </c>
      <c r="P6" s="256"/>
      <c r="Q6" s="44" t="s">
        <v>33</v>
      </c>
      <c r="R6" s="43" t="s">
        <v>34</v>
      </c>
      <c r="S6" s="43" t="s">
        <v>94</v>
      </c>
      <c r="T6" s="43" t="s">
        <v>95</v>
      </c>
      <c r="U6" s="7"/>
    </row>
    <row r="7" spans="1:21" ht="73.5" customHeight="1">
      <c r="A7" s="260"/>
      <c r="B7" s="216"/>
      <c r="C7" s="216"/>
      <c r="D7" s="44" t="s">
        <v>8</v>
      </c>
      <c r="E7" s="43" t="s">
        <v>9</v>
      </c>
      <c r="F7" s="43" t="s">
        <v>10</v>
      </c>
      <c r="G7" s="43" t="s">
        <v>8</v>
      </c>
      <c r="H7" s="43" t="s">
        <v>9</v>
      </c>
      <c r="I7" s="43" t="s">
        <v>10</v>
      </c>
      <c r="J7" s="43" t="s">
        <v>86</v>
      </c>
      <c r="K7" s="43" t="s">
        <v>87</v>
      </c>
      <c r="L7" s="43" t="s">
        <v>88</v>
      </c>
      <c r="M7" s="43" t="s">
        <v>35</v>
      </c>
      <c r="N7" s="43" t="s">
        <v>56</v>
      </c>
      <c r="O7" s="45" t="s">
        <v>36</v>
      </c>
      <c r="P7" s="17" t="s">
        <v>92</v>
      </c>
      <c r="Q7" s="44" t="s">
        <v>57</v>
      </c>
      <c r="R7" s="43" t="s">
        <v>70</v>
      </c>
      <c r="S7" s="43" t="s">
        <v>9</v>
      </c>
      <c r="T7" s="43" t="s">
        <v>10</v>
      </c>
      <c r="U7" s="7" t="s">
        <v>59</v>
      </c>
    </row>
    <row r="8" spans="1:21" s="12" customFormat="1" ht="25.5">
      <c r="A8" s="3">
        <v>36</v>
      </c>
      <c r="B8" s="3" t="s">
        <v>220</v>
      </c>
      <c r="C8" s="68" t="s">
        <v>254</v>
      </c>
      <c r="D8" s="22">
        <v>0.69899999999999995</v>
      </c>
      <c r="E8" s="14">
        <v>0.438</v>
      </c>
      <c r="F8" s="14">
        <v>0.222</v>
      </c>
      <c r="G8" s="14">
        <v>0.97099999999999997</v>
      </c>
      <c r="H8" s="14">
        <v>0.95199999999999996</v>
      </c>
      <c r="I8" s="14">
        <v>1</v>
      </c>
      <c r="J8" s="14">
        <v>0.97799999999999998</v>
      </c>
      <c r="K8" s="14">
        <v>1</v>
      </c>
      <c r="L8" s="14"/>
      <c r="M8" s="14">
        <v>0.2</v>
      </c>
      <c r="N8" s="14"/>
      <c r="O8" s="14"/>
      <c r="P8" s="14">
        <v>0</v>
      </c>
      <c r="Q8" s="14">
        <v>0</v>
      </c>
      <c r="R8" s="14">
        <v>0.125</v>
      </c>
      <c r="S8" s="14">
        <v>1</v>
      </c>
      <c r="T8" s="14"/>
      <c r="U8" s="13">
        <f t="shared" ref="U8" si="0">AVERAGE(D8:T8)*2</f>
        <v>1.166923076923077</v>
      </c>
    </row>
  </sheetData>
  <sheetProtection selectLockedCells="1" selectUnlockedCells="1"/>
  <sortState ref="A8:V33">
    <sortCondition ref="A8:A33"/>
  </sortState>
  <mergeCells count="14">
    <mergeCell ref="P5:P6"/>
    <mergeCell ref="A1:U1"/>
    <mergeCell ref="A2:U2"/>
    <mergeCell ref="A3:U3"/>
    <mergeCell ref="A5:A7"/>
    <mergeCell ref="C5:C7"/>
    <mergeCell ref="D5:F5"/>
    <mergeCell ref="M5:O5"/>
    <mergeCell ref="Q5:R5"/>
    <mergeCell ref="S5:T5"/>
    <mergeCell ref="A4:U4"/>
    <mergeCell ref="B5:B7"/>
    <mergeCell ref="G5:I5"/>
    <mergeCell ref="J5:L5"/>
  </mergeCells>
  <printOptions horizontalCentered="1"/>
  <pageMargins left="0" right="0" top="0" bottom="0" header="0" footer="0"/>
  <pageSetup paperSize="9" scale="40" fitToWidth="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X8"/>
  <sheetViews>
    <sheetView zoomScale="60" zoomScaleNormal="60" workbookViewId="0">
      <selection activeCell="C8" sqref="C8:C15"/>
    </sheetView>
  </sheetViews>
  <sheetFormatPr defaultColWidth="8.85546875" defaultRowHeight="15"/>
  <cols>
    <col min="1" max="1" width="8.85546875" style="5"/>
    <col min="2" max="2" width="22.7109375" style="5" customWidth="1"/>
    <col min="3" max="3" width="28.5703125" style="5" customWidth="1"/>
    <col min="4" max="4" width="17" style="5" customWidth="1"/>
    <col min="5" max="5" width="16.7109375" style="5" customWidth="1"/>
    <col min="6" max="6" width="16.5703125" style="5" customWidth="1"/>
    <col min="7" max="7" width="15.140625" style="5" customWidth="1"/>
    <col min="8" max="8" width="26.5703125" style="5" customWidth="1"/>
    <col min="9" max="9" width="18" style="5" customWidth="1"/>
    <col min="10" max="10" width="15.85546875" style="5" hidden="1" customWidth="1"/>
    <col min="11" max="11" width="17" style="5" hidden="1" customWidth="1"/>
    <col min="12" max="12" width="18.140625" style="5" hidden="1" customWidth="1"/>
    <col min="13" max="13" width="17.5703125" style="5" hidden="1" customWidth="1"/>
    <col min="14" max="14" width="11.85546875" style="5" customWidth="1"/>
    <col min="15" max="15" width="11.5703125" style="5" customWidth="1"/>
    <col min="16" max="16" width="12.5703125" style="5" customWidth="1"/>
    <col min="17" max="17" width="12.140625" style="5" customWidth="1"/>
    <col min="18" max="18" width="10.28515625" style="5" customWidth="1"/>
    <col min="19" max="19" width="10.42578125" style="5" customWidth="1"/>
    <col min="20" max="20" width="9.28515625" style="5" customWidth="1"/>
    <col min="21" max="21" width="13.5703125" style="5" customWidth="1"/>
    <col min="22" max="22" width="14.5703125" style="18" customWidth="1"/>
    <col min="23" max="23" width="18" style="18" customWidth="1"/>
    <col min="24" max="24" width="9.28515625" style="5" customWidth="1"/>
    <col min="25" max="16384" width="8.85546875" style="5"/>
  </cols>
  <sheetData>
    <row r="1" spans="1:24" s="29" customFormat="1" ht="15.75">
      <c r="C1" s="259" t="s">
        <v>173</v>
      </c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</row>
    <row r="2" spans="1:24" s="29" customFormat="1" ht="15.75"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ht="37.5" customHeight="1">
      <c r="A3" s="231" t="s">
        <v>2</v>
      </c>
      <c r="B3" s="232" t="s">
        <v>105</v>
      </c>
      <c r="C3" s="266" t="s">
        <v>104</v>
      </c>
      <c r="D3" s="269" t="s">
        <v>112</v>
      </c>
      <c r="E3" s="271"/>
      <c r="F3" s="272"/>
      <c r="G3" s="268" t="s">
        <v>215</v>
      </c>
      <c r="H3" s="251"/>
      <c r="I3" s="264"/>
      <c r="J3" s="269" t="s">
        <v>127</v>
      </c>
      <c r="K3" s="264"/>
      <c r="L3" s="269" t="s">
        <v>128</v>
      </c>
      <c r="M3" s="264" t="s">
        <v>96</v>
      </c>
      <c r="N3" s="269" t="s">
        <v>129</v>
      </c>
      <c r="O3" s="251"/>
      <c r="P3" s="251"/>
      <c r="Q3" s="264"/>
      <c r="R3" s="269" t="s">
        <v>130</v>
      </c>
      <c r="S3" s="251"/>
      <c r="T3" s="251"/>
      <c r="U3" s="264"/>
      <c r="V3" s="269" t="s">
        <v>147</v>
      </c>
      <c r="W3" s="264"/>
      <c r="X3" s="270" t="s">
        <v>97</v>
      </c>
    </row>
    <row r="4" spans="1:24" ht="19.5" customHeight="1">
      <c r="A4" s="231"/>
      <c r="B4" s="233"/>
      <c r="C4" s="267"/>
      <c r="D4" s="40" t="s">
        <v>98</v>
      </c>
      <c r="E4" s="40" t="s">
        <v>99</v>
      </c>
      <c r="F4" s="40" t="s">
        <v>117</v>
      </c>
      <c r="G4" s="40" t="s">
        <v>118</v>
      </c>
      <c r="H4" s="40" t="s">
        <v>119</v>
      </c>
      <c r="I4" s="40" t="s">
        <v>120</v>
      </c>
      <c r="J4" s="40" t="s">
        <v>100</v>
      </c>
      <c r="K4" s="40" t="s">
        <v>101</v>
      </c>
      <c r="L4" s="40" t="s">
        <v>102</v>
      </c>
      <c r="M4" s="47" t="s">
        <v>103</v>
      </c>
      <c r="N4" s="269" t="s">
        <v>142</v>
      </c>
      <c r="O4" s="264"/>
      <c r="P4" s="269" t="s">
        <v>211</v>
      </c>
      <c r="Q4" s="264"/>
      <c r="R4" s="269" t="s">
        <v>143</v>
      </c>
      <c r="S4" s="264"/>
      <c r="T4" s="269" t="s">
        <v>144</v>
      </c>
      <c r="U4" s="264"/>
      <c r="V4" s="40" t="s">
        <v>145</v>
      </c>
      <c r="W4" s="47" t="s">
        <v>146</v>
      </c>
      <c r="X4" s="256"/>
    </row>
    <row r="5" spans="1:24" ht="15.75" customHeight="1">
      <c r="A5" s="231"/>
      <c r="B5" s="233"/>
      <c r="C5" s="267"/>
      <c r="D5" s="47"/>
      <c r="E5" s="47"/>
      <c r="F5" s="47"/>
      <c r="G5" s="47"/>
      <c r="H5" s="47"/>
      <c r="I5" s="47"/>
      <c r="J5" s="47"/>
      <c r="K5" s="47"/>
      <c r="L5" s="47"/>
      <c r="M5" s="47"/>
      <c r="N5" s="21" t="s">
        <v>131</v>
      </c>
      <c r="O5" s="40" t="s">
        <v>132</v>
      </c>
      <c r="P5" s="40" t="s">
        <v>133</v>
      </c>
      <c r="Q5" s="40" t="s">
        <v>134</v>
      </c>
      <c r="R5" s="40" t="s">
        <v>136</v>
      </c>
      <c r="S5" s="40" t="s">
        <v>138</v>
      </c>
      <c r="T5" s="40" t="s">
        <v>139</v>
      </c>
      <c r="U5" s="40" t="s">
        <v>141</v>
      </c>
      <c r="V5" s="47"/>
      <c r="W5" s="47"/>
      <c r="X5" s="211"/>
    </row>
    <row r="6" spans="1:24" ht="83.25" customHeight="1">
      <c r="A6" s="231"/>
      <c r="B6" s="265"/>
      <c r="C6" s="267"/>
      <c r="D6" s="25" t="s">
        <v>111</v>
      </c>
      <c r="E6" s="25" t="s">
        <v>116</v>
      </c>
      <c r="F6" s="25" t="s">
        <v>121</v>
      </c>
      <c r="G6" s="25" t="s">
        <v>122</v>
      </c>
      <c r="H6" s="25" t="s">
        <v>124</v>
      </c>
      <c r="I6" s="25" t="s">
        <v>123</v>
      </c>
      <c r="J6" s="25" t="s">
        <v>125</v>
      </c>
      <c r="K6" s="25" t="s">
        <v>126</v>
      </c>
      <c r="L6" s="25" t="s">
        <v>125</v>
      </c>
      <c r="M6" s="25" t="s">
        <v>126</v>
      </c>
      <c r="N6" s="24" t="s">
        <v>9</v>
      </c>
      <c r="O6" s="24" t="s">
        <v>10</v>
      </c>
      <c r="P6" s="24" t="s">
        <v>9</v>
      </c>
      <c r="Q6" s="24" t="s">
        <v>10</v>
      </c>
      <c r="R6" s="24" t="s">
        <v>135</v>
      </c>
      <c r="S6" s="26" t="s">
        <v>137</v>
      </c>
      <c r="T6" s="24" t="s">
        <v>135</v>
      </c>
      <c r="U6" s="24" t="s">
        <v>140</v>
      </c>
      <c r="V6" s="25" t="s">
        <v>9</v>
      </c>
      <c r="W6" s="25" t="s">
        <v>10</v>
      </c>
      <c r="X6" s="46" t="s">
        <v>59</v>
      </c>
    </row>
    <row r="7" spans="1:24">
      <c r="A7" s="3">
        <v>36</v>
      </c>
      <c r="B7" s="3" t="s">
        <v>220</v>
      </c>
      <c r="C7" s="63" t="s">
        <v>254</v>
      </c>
      <c r="D7" s="19"/>
      <c r="E7" s="19"/>
      <c r="F7" s="19"/>
      <c r="G7" s="19">
        <v>1</v>
      </c>
      <c r="H7" s="19">
        <v>0.28999999999999998</v>
      </c>
      <c r="I7" s="19">
        <v>0.52400000000000002</v>
      </c>
      <c r="J7" s="19"/>
      <c r="K7" s="19"/>
      <c r="L7" s="19"/>
      <c r="M7" s="19"/>
      <c r="N7" s="19">
        <v>1</v>
      </c>
      <c r="O7" s="19"/>
      <c r="P7" s="19">
        <v>0.81</v>
      </c>
      <c r="Q7" s="19"/>
      <c r="R7" s="19">
        <v>0.28999999999999998</v>
      </c>
      <c r="S7" s="19"/>
      <c r="T7" s="19"/>
      <c r="U7" s="19"/>
      <c r="V7" s="19">
        <v>0.95199999999999996</v>
      </c>
      <c r="W7" s="19"/>
      <c r="X7" s="62">
        <f t="shared" ref="X7" si="0">AVERAGE(D7:W7)*2</f>
        <v>1.3902857142857141</v>
      </c>
    </row>
    <row r="8" spans="1:24">
      <c r="X8" s="20"/>
    </row>
  </sheetData>
  <sheetProtection selectLockedCells="1" selectUnlockedCells="1"/>
  <mergeCells count="16">
    <mergeCell ref="C1:W1"/>
    <mergeCell ref="X3:X5"/>
    <mergeCell ref="T4:U4"/>
    <mergeCell ref="V3:W3"/>
    <mergeCell ref="D3:F3"/>
    <mergeCell ref="L3:M3"/>
    <mergeCell ref="N3:Q3"/>
    <mergeCell ref="N4:O4"/>
    <mergeCell ref="P4:Q4"/>
    <mergeCell ref="R3:U3"/>
    <mergeCell ref="R4:S4"/>
    <mergeCell ref="A3:A6"/>
    <mergeCell ref="B3:B6"/>
    <mergeCell ref="C3:C6"/>
    <mergeCell ref="G3:I3"/>
    <mergeCell ref="J3:K3"/>
  </mergeCells>
  <pageMargins left="0" right="0" top="0" bottom="0" header="0" footer="0"/>
  <pageSetup paperSize="9" scale="55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P6"/>
  <sheetViews>
    <sheetView zoomScale="60" zoomScaleNormal="60" workbookViewId="0">
      <selection activeCell="C7" sqref="C7:C14"/>
    </sheetView>
  </sheetViews>
  <sheetFormatPr defaultRowHeight="15"/>
  <cols>
    <col min="2" max="2" width="22" customWidth="1"/>
    <col min="3" max="3" width="32.28515625" customWidth="1"/>
    <col min="4" max="4" width="13.7109375" customWidth="1"/>
    <col min="5" max="7" width="14.28515625" customWidth="1"/>
    <col min="8" max="9" width="12.7109375" customWidth="1"/>
    <col min="10" max="10" width="12.85546875" customWidth="1"/>
    <col min="11" max="11" width="19.140625" customWidth="1"/>
    <col min="12" max="12" width="19.28515625" customWidth="1"/>
    <col min="13" max="13" width="13.85546875" customWidth="1"/>
    <col min="14" max="14" width="20.140625" customWidth="1"/>
    <col min="15" max="15" width="18.85546875" customWidth="1"/>
    <col min="16" max="16" width="9.85546875" customWidth="1"/>
  </cols>
  <sheetData>
    <row r="1" spans="1:16" s="69" customFormat="1" ht="15.75">
      <c r="A1" s="273" t="s">
        <v>148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3" spans="1:16" ht="60" customHeight="1">
      <c r="A3" s="231" t="s">
        <v>2</v>
      </c>
      <c r="B3" s="232" t="s">
        <v>105</v>
      </c>
      <c r="C3" s="266" t="s">
        <v>104</v>
      </c>
      <c r="D3" s="269" t="s">
        <v>149</v>
      </c>
      <c r="E3" s="280"/>
      <c r="F3" s="269" t="s">
        <v>150</v>
      </c>
      <c r="G3" s="280"/>
      <c r="H3" s="269" t="s">
        <v>151</v>
      </c>
      <c r="I3" s="281"/>
      <c r="J3" s="280"/>
      <c r="K3" s="266" t="s">
        <v>152</v>
      </c>
      <c r="L3" s="266" t="s">
        <v>153</v>
      </c>
      <c r="M3" s="266" t="s">
        <v>154</v>
      </c>
      <c r="N3" s="275" t="s">
        <v>155</v>
      </c>
      <c r="O3" s="275" t="s">
        <v>156</v>
      </c>
      <c r="P3" s="278" t="s">
        <v>183</v>
      </c>
    </row>
    <row r="4" spans="1:16">
      <c r="A4" s="231"/>
      <c r="B4" s="233"/>
      <c r="C4" s="267"/>
      <c r="D4" s="40" t="s">
        <v>157</v>
      </c>
      <c r="E4" s="40" t="s">
        <v>158</v>
      </c>
      <c r="F4" s="40" t="s">
        <v>159</v>
      </c>
      <c r="G4" s="40" t="s">
        <v>160</v>
      </c>
      <c r="H4" s="40" t="s">
        <v>161</v>
      </c>
      <c r="I4" s="40" t="s">
        <v>162</v>
      </c>
      <c r="J4" s="40" t="s">
        <v>163</v>
      </c>
      <c r="K4" s="282"/>
      <c r="L4" s="282"/>
      <c r="M4" s="282"/>
      <c r="N4" s="276"/>
      <c r="O4" s="276"/>
      <c r="P4" s="279"/>
    </row>
    <row r="5" spans="1:16" ht="44.25" customHeight="1">
      <c r="A5" s="231"/>
      <c r="B5" s="265"/>
      <c r="C5" s="267"/>
      <c r="D5" s="47" t="s">
        <v>164</v>
      </c>
      <c r="E5" s="47" t="s">
        <v>165</v>
      </c>
      <c r="F5" s="47" t="s">
        <v>164</v>
      </c>
      <c r="G5" s="47" t="s">
        <v>165</v>
      </c>
      <c r="H5" s="47" t="s">
        <v>164</v>
      </c>
      <c r="I5" s="47" t="s">
        <v>166</v>
      </c>
      <c r="J5" s="47" t="s">
        <v>167</v>
      </c>
      <c r="K5" s="283"/>
      <c r="L5" s="283"/>
      <c r="M5" s="283"/>
      <c r="N5" s="277"/>
      <c r="O5" s="277"/>
      <c r="P5" s="55" t="s">
        <v>59</v>
      </c>
    </row>
    <row r="6" spans="1:16">
      <c r="A6" s="3">
        <v>36</v>
      </c>
      <c r="B6" s="3" t="s">
        <v>220</v>
      </c>
      <c r="C6" s="63" t="s">
        <v>254</v>
      </c>
      <c r="D6" s="19"/>
      <c r="E6" s="19"/>
      <c r="F6" s="19">
        <v>0.57099999999999995</v>
      </c>
      <c r="G6" s="19">
        <v>0.42299999999999999</v>
      </c>
      <c r="H6" s="19"/>
      <c r="I6" s="19"/>
      <c r="J6" s="19"/>
      <c r="K6" s="94">
        <v>0</v>
      </c>
      <c r="L6" s="19"/>
      <c r="M6" s="19"/>
      <c r="N6" s="19"/>
      <c r="O6" s="19"/>
      <c r="P6" s="99">
        <f t="shared" ref="P6" si="0">AVERAGE(F6:O6)*2</f>
        <v>0.66266666666666663</v>
      </c>
    </row>
  </sheetData>
  <sheetProtection selectLockedCells="1" selectUnlockedCells="1"/>
  <mergeCells count="13">
    <mergeCell ref="A1:P1"/>
    <mergeCell ref="N3:N5"/>
    <mergeCell ref="O3:O5"/>
    <mergeCell ref="P3:P4"/>
    <mergeCell ref="A3:A5"/>
    <mergeCell ref="B3:B5"/>
    <mergeCell ref="C3:C5"/>
    <mergeCell ref="D3:E3"/>
    <mergeCell ref="F3:G3"/>
    <mergeCell ref="H3:J3"/>
    <mergeCell ref="K3:K5"/>
    <mergeCell ref="L3:L5"/>
    <mergeCell ref="M3:M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КЛАСТЕР </vt:lpstr>
      <vt:lpstr>Итог  (2)</vt:lpstr>
      <vt:lpstr>Итог </vt:lpstr>
      <vt:lpstr>1.1.</vt:lpstr>
      <vt:lpstr>1.2.</vt:lpstr>
      <vt:lpstr>1.3.</vt:lpstr>
      <vt:lpstr>2.1.</vt:lpstr>
      <vt:lpstr>2.2.</vt:lpstr>
      <vt:lpstr>2.3</vt:lpstr>
      <vt:lpstr>2.4</vt:lpstr>
      <vt:lpstr>2.6</vt:lpstr>
      <vt:lpstr>Справка 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YSL-W7</dc:creator>
  <cp:lastModifiedBy>Учитель</cp:lastModifiedBy>
  <cp:lastPrinted>2020-07-14T08:32:32Z</cp:lastPrinted>
  <dcterms:created xsi:type="dcterms:W3CDTF">2018-02-04T20:59:32Z</dcterms:created>
  <dcterms:modified xsi:type="dcterms:W3CDTF">2022-11-16T07:46:52Z</dcterms:modified>
</cp:coreProperties>
</file>