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640" windowHeight="11760" tabRatio="838" firstSheet="1" activeTab="12"/>
  </bookViews>
  <sheets>
    <sheet name="цветовые индикаторы" sheetId="41" state="hidden" r:id="rId1"/>
    <sheet name="ТРЕБОВАНИЯ К ЗАПОЛНЕНИЮ" sheetId="50" r:id="rId2"/>
    <sheet name="КЛАСТЕР " sheetId="55" r:id="rId3"/>
    <sheet name="Итог" sheetId="54" r:id="rId4"/>
    <sheet name="1.1." sheetId="20" r:id="rId5"/>
    <sheet name="1.2." sheetId="21" r:id="rId6"/>
    <sheet name="1.3." sheetId="22" r:id="rId7"/>
    <sheet name="2.1." sheetId="29" r:id="rId8"/>
    <sheet name="2.2." sheetId="34" r:id="rId9"/>
    <sheet name="2.3" sheetId="42" r:id="rId10"/>
    <sheet name="2.6" sheetId="51" r:id="rId11"/>
    <sheet name="III" sheetId="39" r:id="rId12"/>
    <sheet name="Справка " sheetId="40" r:id="rId13"/>
  </sheets>
  <calcPr calcId="124519"/>
</workbook>
</file>

<file path=xl/calcChain.xml><?xml version="1.0" encoding="utf-8"?>
<calcChain xmlns="http://schemas.openxmlformats.org/spreadsheetml/2006/main">
  <c r="D28" i="55"/>
  <c r="D27"/>
  <c r="D26"/>
  <c r="D24"/>
  <c r="D23"/>
  <c r="D22"/>
  <c r="D21"/>
  <c r="D20"/>
  <c r="G4" i="54" l="1"/>
  <c r="K7" i="51" l="1"/>
  <c r="P6" i="42" l="1"/>
  <c r="L7" i="51" s="1"/>
  <c r="X7" i="34" l="1"/>
  <c r="M7" i="51" s="1"/>
  <c r="U8" i="29"/>
  <c r="N7" i="51" s="1"/>
  <c r="K6" i="22"/>
  <c r="Q6" i="21"/>
  <c r="L6" i="22" s="1"/>
  <c r="Y8" i="20"/>
  <c r="M6" i="22" s="1"/>
  <c r="N6" l="1"/>
  <c r="O7" i="51"/>
</calcChain>
</file>

<file path=xl/sharedStrings.xml><?xml version="1.0" encoding="utf-8"?>
<sst xmlns="http://schemas.openxmlformats.org/spreadsheetml/2006/main" count="432" uniqueCount="322">
  <si>
    <t>Раздел I</t>
  </si>
  <si>
    <t>Качество условий обеспечения образовательного процесса</t>
  </si>
  <si>
    <t>№ п/п</t>
  </si>
  <si>
    <t>1.1.2.1.</t>
  </si>
  <si>
    <t>1.1.2.2.</t>
  </si>
  <si>
    <t>1.1.2.3.</t>
  </si>
  <si>
    <t>1.1.3.1.</t>
  </si>
  <si>
    <t>1.1.3.2.</t>
  </si>
  <si>
    <t>НОО</t>
  </si>
  <si>
    <t>ООО</t>
  </si>
  <si>
    <t>СОО</t>
  </si>
  <si>
    <t>физики</t>
  </si>
  <si>
    <t>химии</t>
  </si>
  <si>
    <t>спортплощадка</t>
  </si>
  <si>
    <t>1.2. Кадровое обеспечение</t>
  </si>
  <si>
    <t>1.2.2.1.</t>
  </si>
  <si>
    <t>1.2.6.1.</t>
  </si>
  <si>
    <t>1.2.6.2.</t>
  </si>
  <si>
    <t>итог 1.1.</t>
  </si>
  <si>
    <t>итог 1.2.</t>
  </si>
  <si>
    <t>Раздел II</t>
  </si>
  <si>
    <t>Качество результатов образовательного процесса</t>
  </si>
  <si>
    <t>2.1.1.1.</t>
  </si>
  <si>
    <t>2.1.1.2.</t>
  </si>
  <si>
    <t>2.1.1.3.</t>
  </si>
  <si>
    <t>2.1.2.1.</t>
  </si>
  <si>
    <t>2.1.2.2.</t>
  </si>
  <si>
    <t>2.1.2.3.</t>
  </si>
  <si>
    <t>2.1.3.1.</t>
  </si>
  <si>
    <t>2.1.3.2.</t>
  </si>
  <si>
    <t>2.1.3.3.</t>
  </si>
  <si>
    <t>2.1.4.1.</t>
  </si>
  <si>
    <t>2.1.4.2.</t>
  </si>
  <si>
    <t>2.1.6.1.</t>
  </si>
  <si>
    <t>2.1.6.2.</t>
  </si>
  <si>
    <t>муниципальный уровень</t>
  </si>
  <si>
    <t>федеральный уровень</t>
  </si>
  <si>
    <t>1.1.1. Обеспеченность учебниками</t>
  </si>
  <si>
    <t>1.1.1.1.</t>
  </si>
  <si>
    <t>1.1.1.2.</t>
  </si>
  <si>
    <t>1.1.1.3.</t>
  </si>
  <si>
    <t xml:space="preserve">1.1.2. Обеспеченность необходимым оборудованием учебных кабинетов: </t>
  </si>
  <si>
    <t>биол.</t>
  </si>
  <si>
    <t>1.1.2.4.</t>
  </si>
  <si>
    <t>информ.</t>
  </si>
  <si>
    <t>1.1.2.5.</t>
  </si>
  <si>
    <t>1.1.2.6.</t>
  </si>
  <si>
    <t>технологий</t>
  </si>
  <si>
    <t>1.1.3. Оснащенность необходимым оборудованием  учебного процесса по физической культуре:</t>
  </si>
  <si>
    <t>1.1.4.Оснащенность учебных кабинетов средствами ИКТ</t>
  </si>
  <si>
    <t>имеющих пед. стаж до 3 лет</t>
  </si>
  <si>
    <t>имеющих пед. стаж свыше 25 лет</t>
  </si>
  <si>
    <t>1.2.1. Обеспеченность образовательного процесса пед. работниками</t>
  </si>
  <si>
    <t>1.2.4. Доля пед. работников, имеющих высшую и первую квалиф. категории</t>
  </si>
  <si>
    <t>K=1,5</t>
  </si>
  <si>
    <t>итог 1.3.</t>
  </si>
  <si>
    <t>региональный уровень</t>
  </si>
  <si>
    <t>республ. конкурса-защиты научно-исслед. работ МАН "Искатель"</t>
  </si>
  <si>
    <t>итог 2.1.</t>
  </si>
  <si>
    <t>К=2</t>
  </si>
  <si>
    <t>спорт. зал</t>
  </si>
  <si>
    <r>
      <t xml:space="preserve">1.2.6. Доля пед. работников, </t>
    </r>
    <r>
      <rPr>
        <b/>
        <sz val="10"/>
        <rFont val="Times New Roman"/>
        <family val="1"/>
        <charset val="204"/>
      </rPr>
      <t>имеющих нагрузку более 27</t>
    </r>
    <r>
      <rPr>
        <sz val="10"/>
        <rFont val="Times New Roman"/>
        <family val="1"/>
        <charset val="204"/>
      </rPr>
      <t xml:space="preserve"> часов, в т.ч.:</t>
    </r>
  </si>
  <si>
    <t>высшее проф образование</t>
  </si>
  <si>
    <t>1.3.2. Доля реализуемых часов внеурочной деятельности по уровням образования:</t>
  </si>
  <si>
    <t>1.3.2.1.</t>
  </si>
  <si>
    <t>1.3.2.2.</t>
  </si>
  <si>
    <t>всероссийских конкурсов и соревнований</t>
  </si>
  <si>
    <t>Наименование ОО (в соответствии с Уставом)</t>
  </si>
  <si>
    <t>сведения об изменениях в сети/наименованиях ОО</t>
  </si>
  <si>
    <t>сведения о реализуемых ООП</t>
  </si>
  <si>
    <t>сведения о наличии выпускников</t>
  </si>
  <si>
    <t>1.2.2. Доля пед. работников, имеющих высшее профессиональное образоввание</t>
  </si>
  <si>
    <t>1.2.3. Доля пед. работников, прошедших курсовую переподготовку</t>
  </si>
  <si>
    <t>1.2.5. Доля пед. работников, которые по результатам аттестации повысили или сохранили прежнюю квал. категорию</t>
  </si>
  <si>
    <t>1.2.8. Результативность участия пед.работников в конкурсах проф.мастерства:</t>
  </si>
  <si>
    <t>1.2.8.1.</t>
  </si>
  <si>
    <t>1.2.8.2.</t>
  </si>
  <si>
    <r>
      <t>доля пед.работников-</t>
    </r>
    <r>
      <rPr>
        <b/>
        <sz val="10"/>
        <color rgb="FF000000"/>
        <rFont val="Times New Roman"/>
        <family val="1"/>
        <charset val="204"/>
      </rPr>
      <t>участников очных</t>
    </r>
    <r>
      <rPr>
        <sz val="10"/>
        <color rgb="FF000000"/>
        <rFont val="Times New Roman"/>
        <family val="1"/>
        <charset val="204"/>
      </rPr>
      <t xml:space="preserve"> конкурсов проф.мастерства (</t>
    </r>
    <r>
      <rPr>
        <i/>
        <sz val="10"/>
        <color rgb="FF000000"/>
        <rFont val="Times New Roman"/>
        <family val="1"/>
        <charset val="204"/>
      </rPr>
      <t>муниц., регион. (РК), всероссийский уровни</t>
    </r>
    <r>
      <rPr>
        <sz val="10"/>
        <color rgb="FF000000"/>
        <rFont val="Times New Roman"/>
        <family val="1"/>
        <charset val="204"/>
      </rPr>
      <t>)</t>
    </r>
  </si>
  <si>
    <r>
      <t xml:space="preserve">доля </t>
    </r>
    <r>
      <rPr>
        <b/>
        <sz val="10"/>
        <color rgb="FF000000"/>
        <rFont val="Times New Roman"/>
        <family val="1"/>
        <charset val="204"/>
      </rPr>
      <t xml:space="preserve">победителей и призеров очных </t>
    </r>
    <r>
      <rPr>
        <sz val="10"/>
        <color rgb="FF000000"/>
        <rFont val="Times New Roman"/>
        <family val="1"/>
        <charset val="204"/>
      </rPr>
      <t>конкурсов проф.мастерства (муниц., регион. (РК), всероссийский уровни)</t>
    </r>
  </si>
  <si>
    <t>1.3.2.3.</t>
  </si>
  <si>
    <r>
      <t xml:space="preserve">2.1.1. Доля обучающихся, успевающих на "4" и "5" (предметные результаты по итогам годового оценивания </t>
    </r>
    <r>
      <rPr>
        <b/>
        <sz val="10"/>
        <color indexed="8"/>
        <rFont val="Times New Roman"/>
        <family val="1"/>
        <charset val="204"/>
      </rPr>
      <t>по всем предметам учебного плана</t>
    </r>
    <r>
      <rPr>
        <sz val="10"/>
        <color indexed="8"/>
        <rFont val="Times New Roman"/>
        <family val="1"/>
        <charset val="204"/>
      </rPr>
      <t>), в т.ч.:</t>
    </r>
  </si>
  <si>
    <r>
      <t xml:space="preserve">2.1.2. Доля обучающихся, которые </t>
    </r>
    <r>
      <rPr>
        <b/>
        <sz val="10"/>
        <color rgb="FF000000"/>
        <rFont val="Times New Roman"/>
        <family val="1"/>
        <charset val="204"/>
      </rPr>
      <t xml:space="preserve">по итогам годового оценивания успешно освоили программу </t>
    </r>
    <r>
      <rPr>
        <sz val="10"/>
        <color rgb="FF000000"/>
        <rFont val="Times New Roman"/>
        <family val="1"/>
        <charset val="204"/>
      </rPr>
      <t>по всем предметам учебного плана, в т.ч.:</t>
    </r>
  </si>
  <si>
    <r>
      <t xml:space="preserve">доля обуч., получивших "зачёт" за </t>
    </r>
    <r>
      <rPr>
        <b/>
        <sz val="10"/>
        <color rgb="FF000000"/>
        <rFont val="Times New Roman"/>
        <family val="1"/>
        <charset val="204"/>
      </rPr>
      <t xml:space="preserve">итоговую комплексную контрольную работу </t>
    </r>
    <r>
      <rPr>
        <sz val="10"/>
        <color rgb="FF000000"/>
        <rFont val="Times New Roman"/>
        <family val="1"/>
        <charset val="204"/>
      </rPr>
      <t>за уровень НОО</t>
    </r>
  </si>
  <si>
    <r>
      <t xml:space="preserve">доля обуч., получивших "зачёт" за </t>
    </r>
    <r>
      <rPr>
        <b/>
        <sz val="10"/>
        <color rgb="FF000000"/>
        <rFont val="Times New Roman"/>
        <family val="1"/>
        <charset val="204"/>
      </rPr>
      <t xml:space="preserve">индивидуальный итоговый проект </t>
    </r>
    <r>
      <rPr>
        <sz val="10"/>
        <color rgb="FF000000"/>
        <rFont val="Times New Roman"/>
        <family val="1"/>
        <charset val="204"/>
      </rPr>
      <t>за уровень ООО</t>
    </r>
  </si>
  <si>
    <r>
      <t xml:space="preserve">доля обуч., получивших "зачёт" за </t>
    </r>
    <r>
      <rPr>
        <b/>
        <sz val="10"/>
        <color rgb="FF000000"/>
        <rFont val="Times New Roman"/>
        <family val="1"/>
        <charset val="204"/>
      </rPr>
      <t xml:space="preserve">индивидуальный итоговый проект </t>
    </r>
    <r>
      <rPr>
        <sz val="10"/>
        <color rgb="FF000000"/>
        <rFont val="Times New Roman"/>
        <family val="1"/>
        <charset val="204"/>
      </rPr>
      <t>за уровень СОО</t>
    </r>
  </si>
  <si>
    <t>2.1.4.3.</t>
  </si>
  <si>
    <t>2.1.6. Доля обучающихся–победителей и призеров (от общего числа участников):</t>
  </si>
  <si>
    <r>
      <t>2.1.5. Доля обучающихся–</t>
    </r>
    <r>
      <rPr>
        <b/>
        <sz val="10"/>
        <color rgb="FF000000"/>
        <rFont val="Times New Roman"/>
        <family val="1"/>
        <charset val="204"/>
      </rPr>
      <t xml:space="preserve">участников </t>
    </r>
    <r>
      <rPr>
        <sz val="10"/>
        <color rgb="FF000000"/>
        <rFont val="Times New Roman"/>
        <family val="1"/>
        <charset val="204"/>
      </rPr>
      <t>республиканского конкурса защиты МАН "Искатель"</t>
    </r>
  </si>
  <si>
    <t xml:space="preserve"> (от общего числа обучающихся 9-11 кл.)</t>
  </si>
  <si>
    <r>
      <t xml:space="preserve">2.1.7. Доля обучающихся, </t>
    </r>
    <r>
      <rPr>
        <b/>
        <sz val="10"/>
        <rFont val="Times New Roman"/>
        <family val="1"/>
        <charset val="204"/>
      </rPr>
      <t>допущенных к ГИА</t>
    </r>
    <r>
      <rPr>
        <sz val="10"/>
        <rFont val="Times New Roman"/>
        <family val="1"/>
        <charset val="204"/>
      </rPr>
      <t>:</t>
    </r>
  </si>
  <si>
    <t>2.1.7.1.</t>
  </si>
  <si>
    <t>2.1.7.2.</t>
  </si>
  <si>
    <t>2.2.3. ВПР-4  математика "+"</t>
  </si>
  <si>
    <t>итог 2.2.</t>
  </si>
  <si>
    <t>2.2.1.1</t>
  </si>
  <si>
    <t>2.2.1.2</t>
  </si>
  <si>
    <t>2.2.3.1</t>
  </si>
  <si>
    <t>2.2.3.2.</t>
  </si>
  <si>
    <t>2.2.4.1.</t>
  </si>
  <si>
    <t>2.2.4.2.</t>
  </si>
  <si>
    <t>Наименование общеобразовательной организации (в соответствии с Уставом)</t>
  </si>
  <si>
    <t>Наименование муниципального образования (дублируется в каждой строке)</t>
  </si>
  <si>
    <t xml:space="preserve">1.3.1.1. </t>
  </si>
  <si>
    <t>1.3.1.2.</t>
  </si>
  <si>
    <t>доля обучающихся, охвач. профильным обучением (без учёта универсального профиля)</t>
  </si>
  <si>
    <t>доля обучающихся универсального профиля</t>
  </si>
  <si>
    <t>1.2.9. Обеспеченность кадрами для психолого-пед. сопровождения образовательного процесса</t>
  </si>
  <si>
    <t>доля выпускников, получивших "зачёт" по итоговому сочинению</t>
  </si>
  <si>
    <r>
      <t xml:space="preserve">2.2.1.Результаты </t>
    </r>
    <r>
      <rPr>
        <b/>
        <sz val="10"/>
        <rFont val="Times New Roman"/>
        <family val="1"/>
        <charset val="204"/>
      </rPr>
      <t>итогового сочинения (</t>
    </r>
    <r>
      <rPr>
        <sz val="10"/>
        <rFont val="Times New Roman"/>
        <family val="1"/>
        <charset val="204"/>
      </rPr>
      <t>без учёта пересдач):</t>
    </r>
  </si>
  <si>
    <r>
      <t xml:space="preserve">2.1.3. Оценка </t>
    </r>
    <r>
      <rPr>
        <b/>
        <sz val="10"/>
        <color rgb="FF000000"/>
        <rFont val="Times New Roman"/>
        <family val="1"/>
        <charset val="204"/>
      </rPr>
      <t>метапредметных</t>
    </r>
    <r>
      <rPr>
        <sz val="10"/>
        <color rgb="FF000000"/>
        <rFont val="Times New Roman"/>
        <family val="1"/>
        <charset val="204"/>
      </rPr>
      <t xml:space="preserve"> результатов (внутреннее оценивание):</t>
    </r>
  </si>
  <si>
    <r>
      <t>2.1.4. Доля обучающихся-</t>
    </r>
    <r>
      <rPr>
        <b/>
        <sz val="10"/>
        <color rgb="FF000000"/>
        <rFont val="Times New Roman"/>
        <family val="1"/>
        <charset val="204"/>
      </rPr>
      <t>победителей и призеров</t>
    </r>
    <r>
      <rPr>
        <sz val="10"/>
        <color rgb="FF000000"/>
        <rFont val="Times New Roman"/>
        <family val="1"/>
        <charset val="204"/>
      </rPr>
      <t xml:space="preserve"> ВсОШ:</t>
    </r>
  </si>
  <si>
    <t>1.3.1. Организация профильного обучения:</t>
  </si>
  <si>
    <r>
      <t xml:space="preserve">доля выпускников, получивших "зачёт" по критериям №№1,2,3 (оценка </t>
    </r>
    <r>
      <rPr>
        <b/>
        <sz val="10"/>
        <rFont val="Times New Roman"/>
        <family val="1"/>
        <charset val="204"/>
      </rPr>
      <t>метапредметных</t>
    </r>
    <r>
      <rPr>
        <sz val="10"/>
        <rFont val="Times New Roman"/>
        <family val="1"/>
        <charset val="204"/>
      </rPr>
      <t xml:space="preserve"> результатов)</t>
    </r>
  </si>
  <si>
    <t>2.2.1.3.</t>
  </si>
  <si>
    <t>2.2.2.1.</t>
  </si>
  <si>
    <t>2.2.2.2.</t>
  </si>
  <si>
    <t>2.2.2.3.</t>
  </si>
  <si>
    <t>доля выпускников, получивших "зачёт" по критерию №5 "Грамотность"</t>
  </si>
  <si>
    <t>доля обучающихся, получивших "зачёт" по итоговому собеседованию</t>
  </si>
  <si>
    <t>доля обучающихся, набравших по итогам собеседования более 75% от максимального количества баллов</t>
  </si>
  <si>
    <r>
      <t>доля обучающихся-участников устного собеседования, получивших максимальные баллы по критериям П-1-П3, М1-М3, Д1-Д2 (оценка</t>
    </r>
    <r>
      <rPr>
        <b/>
        <sz val="10"/>
        <rFont val="Times New Roman"/>
        <family val="1"/>
        <charset val="204"/>
      </rPr>
      <t xml:space="preserve"> метапредметных</t>
    </r>
    <r>
      <rPr>
        <sz val="10"/>
        <rFont val="Times New Roman"/>
        <family val="1"/>
        <charset val="204"/>
      </rPr>
      <t xml:space="preserve"> результатов)</t>
    </r>
  </si>
  <si>
    <t>для обучающихся, получивших отметку "5" (высокий уровень)</t>
  </si>
  <si>
    <t>для обучающихся, получивших отметки "5", "4", "3" (базовый уровень)</t>
  </si>
  <si>
    <t>2.2.3. Результаты ВПР-4  по русскому языку:</t>
  </si>
  <si>
    <t>2.2.4. Результаты ВПР-4 по математике:</t>
  </si>
  <si>
    <r>
      <t xml:space="preserve">2.2.5. Доля выпускников, преодолевших минимальный порог баллов при прохождении ГИА </t>
    </r>
    <r>
      <rPr>
        <i/>
        <sz val="10"/>
        <rFont val="Times New Roman"/>
        <family val="1"/>
        <charset val="204"/>
      </rPr>
      <t>в основной период</t>
    </r>
  </si>
  <si>
    <r>
      <t xml:space="preserve">2.2.6. Доля выпускников, получивших высокие баллы при прохождении ГИА </t>
    </r>
    <r>
      <rPr>
        <i/>
        <sz val="10"/>
        <rFont val="Times New Roman"/>
        <family val="1"/>
        <charset val="204"/>
      </rPr>
      <t>в основной период</t>
    </r>
  </si>
  <si>
    <t xml:space="preserve">2.2.5.1.1. </t>
  </si>
  <si>
    <t xml:space="preserve">2.2.5.1.2. </t>
  </si>
  <si>
    <t xml:space="preserve">2.2.5.2.1. </t>
  </si>
  <si>
    <t xml:space="preserve">2.2.5.2.2. </t>
  </si>
  <si>
    <t>ООО ("5")</t>
  </si>
  <si>
    <t xml:space="preserve">2.2.6.1.1.      </t>
  </si>
  <si>
    <t xml:space="preserve">      СОО (81 и более баллов)</t>
  </si>
  <si>
    <t xml:space="preserve">2.2.6.1.2.  </t>
  </si>
  <si>
    <t xml:space="preserve">2.2.6.2.1. </t>
  </si>
  <si>
    <t>СОО ("5" - базовый уровень; 81 и более баллов - профильный уровень</t>
  </si>
  <si>
    <t xml:space="preserve">2.2.6.2.2. </t>
  </si>
  <si>
    <t>2.2.5.1. русский яз.:</t>
  </si>
  <si>
    <t>2.2.6.1. русский яз.:</t>
  </si>
  <si>
    <t>2.2.6.2. математика:</t>
  </si>
  <si>
    <t>2.2.7.1.</t>
  </si>
  <si>
    <t>2.2.7.2.</t>
  </si>
  <si>
    <r>
      <t>2.2.7. Доля обучающихся, получивших аттестат об образовании (</t>
    </r>
    <r>
      <rPr>
        <i/>
        <sz val="10"/>
        <rFont val="Times New Roman"/>
        <family val="1"/>
        <charset val="204"/>
      </rPr>
      <t>по итогам основного периода ГИА):</t>
    </r>
  </si>
  <si>
    <t>2.3. Сопоставление результатов внутреннего оценивания и итогов оценочных процедур (изучение объективности предметного оценивания) (К=2)</t>
  </si>
  <si>
    <t>2.3.1. Доля обучающихся, у которых балл годового оценивания в 4 классе совпадает с баллом по итогам ВПР</t>
  </si>
  <si>
    <t>2.3.2. Доля обучающихся, у которых балл годового оценивания в 9 классе совпадает с итогом ГИА</t>
  </si>
  <si>
    <t>2.3.3. Доля обучающихся, у которых балл годового оценивания в 11 классе совпадает с итогом ГИА</t>
  </si>
  <si>
    <t>2.3.5. Доля выпускников уровня ООО, получивших аттестат особого образца и сдавших ГИА по всем предметам на отметку "5"</t>
  </si>
  <si>
    <t>2.3.6. Доля выпускников уровня СОО, награжденных медалью "За особые успехи в учении" относительно количества претендентов на награждение медалью</t>
  </si>
  <si>
    <t>2.3.7. Доля медалистов, набравших 70 и более баллов при сдаче ГИА                по всем предметам</t>
  </si>
  <si>
    <t>2.3.4. Доля выпускников уровня СОО, получивших абсолютный зачет по итоговому сочинению и не преодолевших минимальный порог баллов на ГИА по русскому языку</t>
  </si>
  <si>
    <t>2.3.8. Доля медалистов, не преодолевших минимальный порог баллов по результатам ГИА (предметы по выбору)</t>
  </si>
  <si>
    <t>2.3.1.1</t>
  </si>
  <si>
    <t>2.3.1.2</t>
  </si>
  <si>
    <t>2.3.2.1</t>
  </si>
  <si>
    <t>2.3.2.2.</t>
  </si>
  <si>
    <t>2.3.3.1</t>
  </si>
  <si>
    <t>2.3.3.2.</t>
  </si>
  <si>
    <t>2.3.3.3.</t>
  </si>
  <si>
    <t>по русскому языку</t>
  </si>
  <si>
    <t>по математике</t>
  </si>
  <si>
    <t>по математике профильного уровня</t>
  </si>
  <si>
    <t>К=1</t>
  </si>
  <si>
    <t>1.1.Учебно-методическое и материально-техническое обеспечение (К=1,5)</t>
  </si>
  <si>
    <t>1.2. Кадровое обеспечение (К=1)</t>
  </si>
  <si>
    <t>2.1. Предметные результаты обучения (внутреннее оценивание) (К=2)</t>
  </si>
  <si>
    <t>1.3. Условия для удовлетворения образовательных потребностей (К=1)</t>
  </si>
  <si>
    <t>2.2. Результаты ГИА, ВПР и других оценочных процедур (внешнее оценивание) (К=2)</t>
  </si>
  <si>
    <t xml:space="preserve">итог 2.3.   </t>
  </si>
  <si>
    <t>№п/п</t>
  </si>
  <si>
    <t>К=1,5</t>
  </si>
  <si>
    <t>отсутствуют выпускники НОО (4 кл.)</t>
  </si>
  <si>
    <t>отсутствуют выпускники уровня ООО (9кл.)</t>
  </si>
  <si>
    <t>отсутствуют выпускники уровня СОО (11 кл)</t>
  </si>
  <si>
    <t>Раздел III</t>
  </si>
  <si>
    <t>Отдельные показатели мотивирующего мониторинга деятельности органов исполнительной власти субъектов РФ</t>
  </si>
  <si>
    <t>3.1.Фонды оплаты труда</t>
  </si>
  <si>
    <t>3.2.Педагогические кадры</t>
  </si>
  <si>
    <t>3.3. Эффективность использования материально-технического оснащения общеобразовательных организаций муниципалитета</t>
  </si>
  <si>
    <t>3.1.1. Доля фонда оплаты труда педагогических работников в общем фонде оплаты труда работников ОО муниципалитета</t>
  </si>
  <si>
    <t>3.2.1. Доля педагогических работников в общей численности работников ОО муниципалитета</t>
  </si>
  <si>
    <t>3.2.2. Доля педагогических работников в возрасте до 35 лет в общей численности педагогических работников ОО муниципалитета</t>
  </si>
  <si>
    <t>3.3.2. компьютерного оборудования кабинетов ИКТ и информатики</t>
  </si>
  <si>
    <t>3.3.1.1. биологии</t>
  </si>
  <si>
    <t>3.3.1.2. химии</t>
  </si>
  <si>
    <t>3.3.1.3. физики</t>
  </si>
  <si>
    <t>Справочная информация</t>
  </si>
  <si>
    <t>1.1.Учебно-методическое и материально-техническое обеспечение</t>
  </si>
  <si>
    <t>1.3.Условия для удовлетворения образовательных потребностей</t>
  </si>
  <si>
    <t>2.1. Предметные результаты обучения (внутреннее оценивание)</t>
  </si>
  <si>
    <t>2.2. Результаты ГИА, ВПР и других оценочных процедур (внешнее оценивание)</t>
  </si>
  <si>
    <t>соответствие площади помещений, в которых осуществляется образовательная деятельность, СанПиН</t>
  </si>
  <si>
    <t>общая численность педагогических работников</t>
  </si>
  <si>
    <t>в т.ч.внешних совместителей</t>
  </si>
  <si>
    <t>общая численность обучающихся (чел.):</t>
  </si>
  <si>
    <t>количество выпускников</t>
  </si>
  <si>
    <t>количество обучающихся по адаптированным программам</t>
  </si>
  <si>
    <t>количество выпускников по адаптированным программам</t>
  </si>
  <si>
    <t>количество выпускников по адаптированным программам, успешно освоивших программу</t>
  </si>
  <si>
    <t>средний балл по итогам годового оценивания ( 4 кл)</t>
  </si>
  <si>
    <t>средний балл по итогам годового оценивания ( 9 кл)</t>
  </si>
  <si>
    <t>обучавшихся в форме самообразования, получивших аттестат</t>
  </si>
  <si>
    <t>средний балл по итогам сдачи ГИА-9</t>
  </si>
  <si>
    <t>русский язык</t>
  </si>
  <si>
    <r>
      <t>Наименование муниципального образования</t>
    </r>
    <r>
      <rPr>
        <i/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>(дублируется в каждой строке)</t>
    </r>
  </si>
  <si>
    <t>матем.</t>
  </si>
  <si>
    <t>средний балл по итогам ВПР (4 кл.)</t>
  </si>
  <si>
    <t>средний балл по итогам годового оценивания (11 кл.)</t>
  </si>
  <si>
    <t>матем. базовый уровень</t>
  </si>
  <si>
    <t>матем. профильный уровень</t>
  </si>
  <si>
    <t>средний балл по итогам сдачи ГИА-11 (в пятибалльной системе оценивания)</t>
  </si>
  <si>
    <t>2.2.5.2. математика:</t>
  </si>
  <si>
    <t>(ОБОЩЕНИЕ ОСУЩЕСТВЛЯЕТСЯ НА МУНИЦИПАЛЬНОМ УРОВНЕ, ДАННЫЕ ПРЕДОСТАВЛЯЮТСЯ ПО МУНИЦИПАЛИТЕТУ В ЦЕЛОМ) (К=2)</t>
  </si>
  <si>
    <t>показатели, которые не берутся в расчёт:</t>
  </si>
  <si>
    <t>показатели с негативным смыслом:</t>
  </si>
  <si>
    <r>
      <t>значение показателя умножается на коэффициент N</t>
    </r>
    <r>
      <rPr>
        <sz val="12"/>
        <color theme="1"/>
        <rFont val="Calibri"/>
        <family val="2"/>
        <charset val="204"/>
        <scheme val="minor"/>
      </rPr>
      <t xml:space="preserve"> = -1</t>
    </r>
  </si>
  <si>
    <t>Цветовые индикаторы</t>
  </si>
  <si>
    <t>Итого по разделу III (К=2)</t>
  </si>
  <si>
    <t>среднее</t>
  </si>
  <si>
    <r>
      <t xml:space="preserve">2.2.2. Результаты </t>
    </r>
    <r>
      <rPr>
        <b/>
        <sz val="10"/>
        <color theme="1"/>
        <rFont val="Times New Roman"/>
        <family val="1"/>
        <charset val="204"/>
      </rPr>
      <t xml:space="preserve">итогового собеседования по русскому языку в 9 классе </t>
    </r>
    <r>
      <rPr>
        <sz val="10"/>
        <color theme="1"/>
        <rFont val="Times New Roman"/>
        <family val="1"/>
        <charset val="204"/>
      </rPr>
      <t>(без учёта пересдач):</t>
    </r>
  </si>
  <si>
    <t>не реализуются уровни ООО и СОО</t>
  </si>
  <si>
    <t>не реализуется уровень СОО</t>
  </si>
  <si>
    <t>Наименование муниципального образования</t>
  </si>
  <si>
    <t>Симферопольский район</t>
  </si>
  <si>
    <t>МБОУ «Кольчугинская  школа №2 с крымскотатарскимя языком обучения»</t>
  </si>
  <si>
    <t>МБОУ «Трудовская школа»</t>
  </si>
  <si>
    <t>(обобщение осуществляется на республиканском уровне)</t>
  </si>
  <si>
    <t>Данные предоставляются за истекший (2020-2021) учебный год.</t>
  </si>
  <si>
    <t>1.     Все разделы формы (в т.ч. справочная информация) обязательны к заполнению.</t>
  </si>
  <si>
    <t>2.     Все, без исключения, данные являются положительными числами.</t>
  </si>
  <si>
    <t>3.     Ячейки, соответствующие показателям, не имеющим отношения к конкретным условиям функционирования общеобразовательной организации, не заполняются</t>
  </si>
  <si>
    <t xml:space="preserve"> (цветовые индикаторы показателей, которые не берутся в расчёт, - в  файле "индикаторы.xlsx")</t>
  </si>
  <si>
    <t>4. Ячейки, соответствующие показателям 2.4.3. и 2.4.4. (помечены жёлтым маркером) и раздел 2.5. заполняются на республиканском уровне.</t>
  </si>
  <si>
    <t>5.     Наименования общеобразовательных организаций отображаются в соответствии с их кратким наименованием по уставу.</t>
  </si>
  <si>
    <t xml:space="preserve">         В случае изменений в сети и (или) смены наименований ОО:</t>
  </si>
  <si>
    <t>6.    В ячейках с информацией об изменениях в сети ОО проставляется:</t>
  </si>
  <si>
    <t xml:space="preserve">         «0» - если ОО ликвидирована;</t>
  </si>
  <si>
    <t xml:space="preserve">        «111» - если ОО вновь создана (размещаем в конце списка);</t>
  </si>
  <si>
    <t xml:space="preserve">        «11» - если изменилось наименование ОО (отображаем актуальное наименование, не меняя порядка перечня);</t>
  </si>
  <si>
    <t xml:space="preserve">        «1» в случае отсутствия изменений.</t>
  </si>
  <si>
    <t>7.     В ячейках с информацией о реализуемых ООП и наличии выпускников проставляется «1» в случае утвердительного и «0» в случае отрицательного ответа.</t>
  </si>
  <si>
    <t>8.     Данные по взаимообусловленным показателям не должны быть противоречивыми.</t>
  </si>
  <si>
    <t>9.     Данные вводятся в долях, в числовом формате с тремя десятичными знаками.</t>
  </si>
  <si>
    <t>10.  Колонки и строки с итоговыми показателями не заполняются.</t>
  </si>
  <si>
    <t>УВАЖАЕМЫЕ КОЛЛЕГИ, НА ЛИСТЕ 1.1. ПОД ТАБЛИЦЕЙ УКАЗЫВАЙТЕ, ПОЖАЛУЙСТА,  ФИО (ПОЛНОСТЬЮ):</t>
  </si>
  <si>
    <t xml:space="preserve">  - ИСПОЛНИТЕЛЯ</t>
  </si>
  <si>
    <t>И ДЕЙСТВУЮЩИЕ НОМЕРА ТЕЛЕФОНОВ ДЛЯ СВЯЗИ С ВАМИ</t>
  </si>
  <si>
    <t>СПАСИБО!</t>
  </si>
  <si>
    <t xml:space="preserve">         - корректируем перечень на листе 1.1. (ПОРЯДОК НЕ МЕНЯЕМ, ЛИКВИДИРОВАННЫЕ НЕ УДАЛЯЕМ, ВНОВЬ СОЗДАННЫЕ РАЗМЕЩАЕМ В КОНЦЕ СПИСКА).</t>
  </si>
  <si>
    <t>1.2.7. Доля пед. работников, привл. в кач экспертов аккредит. экспертизы; мероприятий по контролю (надзору); членов жюри регион. этапа ВСоШ; экспертов предм. комиссий ГИА</t>
  </si>
  <si>
    <t>1.3.3. Доля родителей (законных представителей) обучающихся, положительно оценивающих условия, созданные в ОО для удовлетворения образовательных потребностей</t>
  </si>
  <si>
    <t>1.3.4. Доля обучающихся уровня СОО, положительно оценивающих условия, созданные в ОО для удовлетворения образовательных потребностей</t>
  </si>
  <si>
    <t>3.1.2. Доля фонда оплаты труда руководящих работников в общем фонде оплаты труда работников ОО муниципалитета</t>
  </si>
  <si>
    <t>3.3.1. лабораторного оборудования кабинетов естественно-научных дисциплин</t>
  </si>
  <si>
    <t xml:space="preserve">  - ОТВЕТСТВЕННОГО ЗА МУНИЦИПАЛЬНУЮ СИСТЕМУ ОКО; </t>
  </si>
  <si>
    <t>по математике базового уровня если на сдали пустая клетка.</t>
  </si>
  <si>
    <t>1.1.2.7.</t>
  </si>
  <si>
    <t>ОБЖ</t>
  </si>
  <si>
    <t>1.1.5.Наличие в школе психологического кабинета</t>
  </si>
  <si>
    <r>
      <t>1.2.10. Доля пед. работников  привл. к проведению ВсОШ (</t>
    </r>
    <r>
      <rPr>
        <b/>
        <i/>
        <sz val="10"/>
        <color rgb="FF000000"/>
        <rFont val="Times New Roman"/>
        <family val="1"/>
        <charset val="204"/>
      </rPr>
      <t>муниц., регион. (РК), всероссийский уровни</t>
    </r>
    <r>
      <rPr>
        <b/>
        <sz val="10"/>
        <color rgb="FF000000"/>
        <rFont val="Times New Roman"/>
        <family val="1"/>
        <charset val="204"/>
      </rPr>
      <t xml:space="preserve">) </t>
    </r>
  </si>
  <si>
    <t>1.2.11. 10. Доля пед. работников  привл. к проведению ГИА в формате ЕГЭ и ОГЭ в качестве эксапертов предметных комиссии</t>
  </si>
  <si>
    <t>2.6. Результаты муниципальных (Симферопольский район) мониторинговых исследований (К=1,5)</t>
  </si>
  <si>
    <t>2.6.1. Доля обучающихся, показавших успешное освоение программы по предмету при проведении муниципальных мониторинговых работ (в случае их проведения):</t>
  </si>
  <si>
    <t>2.6.3. Охват приоритетных направлений деятельности психологической службы</t>
  </si>
  <si>
    <t>2.6.4. Участие в социально-психологических исследованиях,мониторинга республиканского уровня</t>
  </si>
  <si>
    <t>итог 2.6.</t>
  </si>
  <si>
    <t>2.6.1.1.</t>
  </si>
  <si>
    <t>2.6.1.2.</t>
  </si>
  <si>
    <t>2.6.1.3.</t>
  </si>
  <si>
    <t>2.6.2.1. по русскому языку</t>
  </si>
  <si>
    <t>2.6.2.2. по математике</t>
  </si>
  <si>
    <t>2.6.2.3. по обществознанию</t>
  </si>
  <si>
    <t>Раздел 1</t>
  </si>
  <si>
    <t>Раздел 2</t>
  </si>
  <si>
    <t>итог 1.1.-1.3</t>
  </si>
  <si>
    <t>итог 2.3.</t>
  </si>
  <si>
    <t>Итог 2.1-2.3,2.6</t>
  </si>
  <si>
    <t>2.6.2. Результаты муниципального пробного экзамена</t>
  </si>
  <si>
    <t>отклонение</t>
  </si>
  <si>
    <t>Рейтинговое место</t>
  </si>
  <si>
    <r>
      <t>МАТРИЦА КЛАСТЕРОВ</t>
    </r>
    <r>
      <rPr>
        <sz val="10"/>
        <color rgb="FF000000"/>
        <rFont val="Times New Roman"/>
        <family val="1"/>
        <charset val="204"/>
      </rPr>
      <t> </t>
    </r>
  </si>
  <si>
    <r>
      <t xml:space="preserve">Раздел 2.  Качество результатов </t>
    </r>
    <r>
      <rPr>
        <sz val="16"/>
        <color rgb="FF000000"/>
        <rFont val="Candara"/>
        <family val="2"/>
        <charset val="204"/>
      </rPr>
      <t>образовательного процесса</t>
    </r>
  </si>
  <si>
    <r>
      <rPr>
        <b/>
        <sz val="16"/>
        <color rgb="FF000000"/>
        <rFont val="Candara"/>
        <family val="2"/>
        <charset val="204"/>
      </rPr>
      <t>Раздел 1.</t>
    </r>
    <r>
      <rPr>
        <sz val="16"/>
        <color rgb="FF000000"/>
        <rFont val="Candara"/>
        <family val="2"/>
        <charset val="204"/>
      </rPr>
      <t xml:space="preserve"> </t>
    </r>
    <r>
      <rPr>
        <b/>
        <sz val="16"/>
        <color rgb="FF000000"/>
        <rFont val="Candara"/>
        <family val="2"/>
        <charset val="204"/>
      </rPr>
      <t xml:space="preserve">Качество условий </t>
    </r>
    <r>
      <rPr>
        <sz val="16"/>
        <color rgb="FF000000"/>
        <rFont val="Candara"/>
        <family val="2"/>
        <charset val="204"/>
      </rPr>
      <t>обеспечения образовательного процесса</t>
    </r>
  </si>
  <si>
    <t>Кластер 1</t>
  </si>
  <si>
    <t>Кластер 4</t>
  </si>
  <si>
    <t>Кластер 7</t>
  </si>
  <si>
    <t>-</t>
  </si>
  <si>
    <t>Кластер 2</t>
  </si>
  <si>
    <t>Кластер 5</t>
  </si>
  <si>
    <t>Кластер 8</t>
  </si>
  <si>
    <t>Кластер 3</t>
  </si>
  <si>
    <t>Кластер 6</t>
  </si>
  <si>
    <t>Кластер 9</t>
  </si>
  <si>
    <t>ОО</t>
  </si>
  <si>
    <t>Кластеры</t>
  </si>
  <si>
    <t>Характеристика</t>
  </si>
  <si>
    <t>Направления управленческих решения</t>
  </si>
  <si>
    <t>1, 2, 3</t>
  </si>
  <si>
    <t>ОО показывают высокое качество результата независимо от качества условий</t>
  </si>
  <si>
    <t xml:space="preserve"> - изучение позитивного опыта работы администрации ОО; </t>
  </si>
  <si>
    <t xml:space="preserve"> - организация обмена опытом с ОО, где результат низкий, организация  наставничества</t>
  </si>
  <si>
    <t>4, 5, 6</t>
  </si>
  <si>
    <t>ОО, в которых близкие к среднему результаты по обоим разделам</t>
  </si>
  <si>
    <t xml:space="preserve"> - наблюдение за образовательным процессом; </t>
  </si>
  <si>
    <t xml:space="preserve"> - оказание адресной помощи по запросу</t>
  </si>
  <si>
    <t>7, 8, 9</t>
  </si>
  <si>
    <t>ОО, в которых отмечается низкое качество результата</t>
  </si>
  <si>
    <t xml:space="preserve"> - проведение педагогического аудита;</t>
  </si>
  <si>
    <t xml:space="preserve"> -внимание к организации образовательного процесса, с целью выяснения причин низкого качества результата</t>
  </si>
  <si>
    <t>3, 6, 9</t>
  </si>
  <si>
    <t>ОО, в которых отмечаются низкое качество условий (МТБ, кадровый состав, удовлетворение образова-тельных потребностей)</t>
  </si>
  <si>
    <t xml:space="preserve"> - аудит условий;</t>
  </si>
  <si>
    <t xml:space="preserve"> -адресная поддержка по улучшению качества условий образования</t>
  </si>
  <si>
    <t>МБОУ «Гвардейская школа № 1»,             МБОУ «Лицей», МБОУ «Чистенская школа-гимназия им.  Тарасюка И. С.»</t>
  </si>
  <si>
    <t>МБОУ «Гвардейская школа-гимназия№2», МБОУ «Денисовская школа», МБОУ «Родниковская школа-гимназия»</t>
  </si>
  <si>
    <t>МБОУ «Кленовская основная  школа», МБОУ «Тепловская школа», МБОУ «Краснолесская основная школа», МБОУ «Трудовская школа»</t>
  </si>
  <si>
    <t>МБОУ «Константиновская школа, МБОУ «Мирновская школа №2»</t>
  </si>
  <si>
    <t>МБОУ «Тепловская школа», МБОУ «Кленовская основная  школа»</t>
  </si>
  <si>
    <t xml:space="preserve">МБОУ «Украинская школа», МБОУ «Широковская школа», МБОУ «Мирновская школа №1»,  МБОУ «Укромновская школа»,  МБОУ «Маленская школа»,  МБОУ «Скворцовская школа» </t>
  </si>
  <si>
    <t>МБОУ «Добровская школа-гимназия им. Я. М. Слонимского», МБОУ «Новоандреевская школа им В.А. Осипова», МБОУ «Перовская школа-гимназия», МБОУ «Партизанская школа  им Героя Советского Союза .Богданова А.П.», МБОУ «Донская школа имени В.П. Давиденко», МБОУ «Журавлевская школа», МБОУ «Кольчугинская  школа №1», МБОУ «Молодежненская  школа №2», МБОУ «Первомайская школа», МБОУ «Перевальненская  школа», МБОУ «Чайкинская школа», МБОУ «Мазанская школа»,. МБОУ «Кубанская школа», МБОУ «Гвардейская школа-гимназия№3», МБОУ «Урожайновская школа им. К.В.Варлыгина», МБОУ «Новоселовская школа», МБОУ «Залесская школа», МБОУ «Николаевская школа»,  МБОУ «Винницкая школа», МБОУ «Пожарская школа»,</t>
  </si>
  <si>
    <t>МБОУ «Трудовская школа»,  МБОУ «Краснолесская основная школа»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</si>
</sst>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0.000"/>
  </numFmts>
  <fonts count="4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i/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i/>
      <sz val="10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6"/>
      <color rgb="FF000000"/>
      <name val="Times New Roman"/>
      <family val="1"/>
      <charset val="204"/>
    </font>
    <font>
      <b/>
      <sz val="16"/>
      <color rgb="FF000000"/>
      <name val="Candara"/>
      <family val="2"/>
      <charset val="204"/>
    </font>
    <font>
      <sz val="16"/>
      <color rgb="FF000000"/>
      <name val="Candara"/>
      <family val="2"/>
      <charset val="204"/>
    </font>
    <font>
      <sz val="18"/>
      <name val="Arial"/>
      <family val="2"/>
      <charset val="204"/>
    </font>
    <font>
      <sz val="6"/>
      <color rgb="FF000000"/>
      <name val="Times New Roman"/>
      <family val="1"/>
      <charset val="204"/>
    </font>
    <font>
      <b/>
      <u/>
      <sz val="16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</fonts>
  <fills count="2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8">
    <xf numFmtId="0" fontId="0" fillId="0" borderId="0"/>
    <xf numFmtId="0" fontId="9" fillId="0" borderId="0"/>
    <xf numFmtId="0" fontId="10" fillId="0" borderId="0"/>
    <xf numFmtId="0" fontId="1" fillId="0" borderId="0"/>
    <xf numFmtId="164" fontId="1" fillId="0" borderId="0" applyFont="0" applyFill="0" applyBorder="0" applyAlignment="0" applyProtection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9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31" fillId="0" borderId="0"/>
  </cellStyleXfs>
  <cellXfs count="327">
    <xf numFmtId="0" fontId="0" fillId="0" borderId="0" xfId="0"/>
    <xf numFmtId="0" fontId="1" fillId="0" borderId="0" xfId="8"/>
    <xf numFmtId="0" fontId="5" fillId="2" borderId="1" xfId="8" applyNumberFormat="1" applyFont="1" applyFill="1" applyBorder="1" applyAlignment="1">
      <alignment horizontal="center" vertical="center"/>
    </xf>
    <xf numFmtId="0" fontId="7" fillId="2" borderId="1" xfId="8" applyFont="1" applyFill="1" applyBorder="1" applyAlignment="1">
      <alignment horizontal="center" vertical="center" wrapText="1"/>
    </xf>
    <xf numFmtId="0" fontId="1" fillId="0" borderId="0" xfId="6" applyBorder="1"/>
    <xf numFmtId="0" fontId="1" fillId="0" borderId="0" xfId="6"/>
    <xf numFmtId="0" fontId="1" fillId="0" borderId="0" xfId="7"/>
    <xf numFmtId="0" fontId="4" fillId="3" borderId="6" xfId="7" applyFont="1" applyFill="1" applyBorder="1" applyAlignment="1">
      <alignment horizontal="center" vertical="center" wrapText="1"/>
    </xf>
    <xf numFmtId="0" fontId="1" fillId="0" borderId="0" xfId="7" applyFill="1"/>
    <xf numFmtId="0" fontId="3" fillId="0" borderId="0" xfId="8" applyFont="1" applyAlignment="1">
      <alignment horizontal="center"/>
    </xf>
    <xf numFmtId="0" fontId="3" fillId="0" borderId="0" xfId="8" applyFont="1" applyBorder="1" applyAlignment="1">
      <alignment horizontal="center"/>
    </xf>
    <xf numFmtId="0" fontId="10" fillId="0" borderId="0" xfId="6" applyFont="1" applyFill="1" applyBorder="1"/>
    <xf numFmtId="0" fontId="17" fillId="0" borderId="0" xfId="6" applyFont="1" applyFill="1" applyBorder="1"/>
    <xf numFmtId="165" fontId="4" fillId="4" borderId="1" xfId="7" applyNumberFormat="1" applyFont="1" applyFill="1" applyBorder="1" applyAlignment="1">
      <alignment horizontal="center" vertical="center" wrapText="1"/>
    </xf>
    <xf numFmtId="165" fontId="4" fillId="5" borderId="1" xfId="7" applyNumberFormat="1" applyFont="1" applyFill="1" applyBorder="1" applyAlignment="1">
      <alignment horizontal="center" vertical="center" wrapText="1"/>
    </xf>
    <xf numFmtId="0" fontId="1" fillId="0" borderId="0" xfId="8" applyAlignment="1">
      <alignment horizontal="center" vertical="center"/>
    </xf>
    <xf numFmtId="165" fontId="7" fillId="5" borderId="2" xfId="8" applyNumberFormat="1" applyFont="1" applyFill="1" applyBorder="1" applyAlignment="1">
      <alignment horizontal="center" vertical="center" wrapText="1"/>
    </xf>
    <xf numFmtId="165" fontId="7" fillId="5" borderId="2" xfId="6" applyNumberFormat="1" applyFont="1" applyFill="1" applyBorder="1" applyAlignment="1">
      <alignment horizontal="center" vertical="center" wrapText="1"/>
    </xf>
    <xf numFmtId="0" fontId="4" fillId="2" borderId="6" xfId="7" applyFont="1" applyFill="1" applyBorder="1" applyAlignment="1">
      <alignment horizontal="center" vertical="center" wrapText="1"/>
    </xf>
    <xf numFmtId="0" fontId="1" fillId="0" borderId="0" xfId="6" applyFill="1"/>
    <xf numFmtId="165" fontId="7" fillId="2" borderId="1" xfId="6" applyNumberFormat="1" applyFont="1" applyFill="1" applyBorder="1" applyAlignment="1">
      <alignment horizontal="center" vertical="center" wrapText="1"/>
    </xf>
    <xf numFmtId="165" fontId="1" fillId="6" borderId="0" xfId="6" applyNumberFormat="1" applyFill="1"/>
    <xf numFmtId="0" fontId="7" fillId="2" borderId="2" xfId="6" applyFont="1" applyFill="1" applyBorder="1" applyAlignment="1">
      <alignment horizontal="center" vertical="center" wrapText="1"/>
    </xf>
    <xf numFmtId="165" fontId="4" fillId="5" borderId="2" xfId="7" applyNumberFormat="1" applyFont="1" applyFill="1" applyBorder="1" applyAlignment="1">
      <alignment horizontal="center" vertical="center" wrapText="1"/>
    </xf>
    <xf numFmtId="165" fontId="7" fillId="2" borderId="6" xfId="6" applyNumberFormat="1" applyFont="1" applyFill="1" applyBorder="1" applyAlignment="1">
      <alignment horizontal="center" vertical="center" wrapText="1"/>
    </xf>
    <xf numFmtId="0" fontId="7" fillId="2" borderId="6" xfId="6" applyFont="1" applyFill="1" applyBorder="1" applyAlignment="1">
      <alignment horizontal="center" vertical="center" wrapText="1"/>
    </xf>
    <xf numFmtId="0" fontId="7" fillId="2" borderId="6" xfId="6" applyFont="1" applyFill="1" applyBorder="1" applyAlignment="1">
      <alignment horizontal="center" vertical="top" wrapText="1"/>
    </xf>
    <xf numFmtId="0" fontId="7" fillId="2" borderId="6" xfId="6" applyFont="1" applyFill="1" applyBorder="1" applyAlignment="1">
      <alignment vertical="center" wrapText="1"/>
    </xf>
    <xf numFmtId="165" fontId="4" fillId="3" borderId="1" xfId="6" applyNumberFormat="1" applyFont="1" applyFill="1" applyBorder="1" applyAlignment="1">
      <alignment horizontal="center" vertical="center" wrapText="1"/>
    </xf>
    <xf numFmtId="0" fontId="12" fillId="0" borderId="0" xfId="7" applyFont="1" applyFill="1" applyBorder="1" applyAlignment="1">
      <alignment horizontal="center" vertical="center" wrapText="1"/>
    </xf>
    <xf numFmtId="0" fontId="1" fillId="0" borderId="0" xfId="6" applyAlignment="1">
      <alignment horizontal="center"/>
    </xf>
    <xf numFmtId="0" fontId="12" fillId="0" borderId="0" xfId="6" applyFont="1" applyFill="1" applyBorder="1" applyAlignment="1">
      <alignment horizontal="left" vertical="center" wrapText="1"/>
    </xf>
    <xf numFmtId="0" fontId="1" fillId="2" borderId="6" xfId="6" applyFill="1" applyBorder="1" applyAlignment="1">
      <alignment horizontal="center" vertical="center" wrapText="1"/>
    </xf>
    <xf numFmtId="0" fontId="1" fillId="9" borderId="0" xfId="8" applyFill="1"/>
    <xf numFmtId="0" fontId="0" fillId="0" borderId="0" xfId="8" applyFont="1"/>
    <xf numFmtId="0" fontId="1" fillId="10" borderId="0" xfId="8" applyFill="1"/>
    <xf numFmtId="0" fontId="1" fillId="8" borderId="0" xfId="8" applyFill="1"/>
    <xf numFmtId="0" fontId="1" fillId="7" borderId="0" xfId="8" applyFill="1"/>
    <xf numFmtId="0" fontId="1" fillId="11" borderId="0" xfId="8" applyFill="1"/>
    <xf numFmtId="0" fontId="22" fillId="0" borderId="0" xfId="6" applyFont="1"/>
    <xf numFmtId="0" fontId="3" fillId="0" borderId="0" xfId="6" applyFont="1" applyAlignment="1">
      <alignment horizontal="center"/>
    </xf>
    <xf numFmtId="0" fontId="19" fillId="2" borderId="1" xfId="6" applyFont="1" applyFill="1" applyBorder="1" applyAlignment="1">
      <alignment horizontal="center" vertical="center" wrapText="1"/>
    </xf>
    <xf numFmtId="165" fontId="13" fillId="2" borderId="1" xfId="6" applyNumberFormat="1" applyFont="1" applyFill="1" applyBorder="1" applyAlignment="1">
      <alignment horizontal="center" vertical="center" wrapText="1"/>
    </xf>
    <xf numFmtId="0" fontId="7" fillId="0" borderId="0" xfId="6" applyFont="1" applyAlignment="1">
      <alignment horizontal="center" vertical="center"/>
    </xf>
    <xf numFmtId="0" fontId="26" fillId="0" borderId="0" xfId="0" applyFont="1"/>
    <xf numFmtId="0" fontId="4" fillId="2" borderId="1" xfId="8" applyFont="1" applyFill="1" applyBorder="1" applyAlignment="1">
      <alignment horizontal="center" vertical="center" wrapText="1"/>
    </xf>
    <xf numFmtId="0" fontId="5" fillId="2" borderId="2" xfId="8" applyFont="1" applyFill="1" applyBorder="1" applyAlignment="1">
      <alignment horizontal="center" vertical="center" wrapText="1"/>
    </xf>
    <xf numFmtId="0" fontId="5" fillId="2" borderId="1" xfId="8" applyFont="1" applyFill="1" applyBorder="1" applyAlignment="1">
      <alignment horizontal="center" vertical="center" wrapText="1"/>
    </xf>
    <xf numFmtId="0" fontId="4" fillId="2" borderId="1" xfId="6" applyFont="1" applyFill="1" applyBorder="1" applyAlignment="1">
      <alignment horizontal="center" vertical="center" wrapText="1"/>
    </xf>
    <xf numFmtId="0" fontId="7" fillId="2" borderId="1" xfId="6" applyFont="1" applyFill="1" applyBorder="1" applyAlignment="1">
      <alignment horizontal="center" vertical="center" wrapText="1"/>
    </xf>
    <xf numFmtId="0" fontId="4" fillId="2" borderId="2" xfId="8" applyFont="1" applyFill="1" applyBorder="1" applyAlignment="1">
      <alignment horizontal="center" vertical="center" wrapText="1"/>
    </xf>
    <xf numFmtId="0" fontId="4" fillId="2" borderId="1" xfId="7" applyFont="1" applyFill="1" applyBorder="1" applyAlignment="1">
      <alignment horizontal="center" vertical="center" wrapText="1"/>
    </xf>
    <xf numFmtId="0" fontId="4" fillId="2" borderId="2" xfId="7" applyFont="1" applyFill="1" applyBorder="1" applyAlignment="1">
      <alignment horizontal="center" vertical="center" wrapText="1"/>
    </xf>
    <xf numFmtId="0" fontId="4" fillId="2" borderId="5" xfId="7" applyFont="1" applyFill="1" applyBorder="1" applyAlignment="1">
      <alignment horizontal="center" vertical="center" wrapText="1"/>
    </xf>
    <xf numFmtId="0" fontId="4" fillId="3" borderId="3" xfId="7" applyFont="1" applyFill="1" applyBorder="1" applyAlignment="1">
      <alignment horizontal="center" vertical="center" wrapText="1"/>
    </xf>
    <xf numFmtId="0" fontId="4" fillId="2" borderId="6" xfId="6" applyFont="1" applyFill="1" applyBorder="1" applyAlignment="1">
      <alignment horizontal="center" vertical="center" wrapText="1"/>
    </xf>
    <xf numFmtId="0" fontId="7" fillId="2" borderId="3" xfId="6" applyFont="1" applyFill="1" applyBorder="1" applyAlignment="1">
      <alignment horizontal="center" vertical="center" wrapText="1"/>
    </xf>
    <xf numFmtId="0" fontId="4" fillId="3" borderId="6" xfId="6" applyFont="1" applyFill="1" applyBorder="1" applyAlignment="1">
      <alignment horizontal="center" vertical="center" wrapText="1"/>
    </xf>
    <xf numFmtId="0" fontId="4" fillId="3" borderId="1" xfId="8" applyFont="1" applyFill="1" applyBorder="1" applyAlignment="1">
      <alignment horizontal="center" vertical="center" wrapText="1"/>
    </xf>
    <xf numFmtId="165" fontId="5" fillId="3" borderId="1" xfId="8" applyNumberFormat="1" applyFont="1" applyFill="1" applyBorder="1" applyAlignment="1">
      <alignment horizontal="center" vertical="center"/>
    </xf>
    <xf numFmtId="0" fontId="2" fillId="0" borderId="0" xfId="0" applyFont="1"/>
    <xf numFmtId="0" fontId="27" fillId="3" borderId="1" xfId="7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2" borderId="6" xfId="6" applyFont="1" applyFill="1" applyBorder="1" applyAlignment="1">
      <alignment horizontal="center" vertical="center" wrapText="1"/>
    </xf>
    <xf numFmtId="0" fontId="2" fillId="0" borderId="0" xfId="8" applyFont="1"/>
    <xf numFmtId="0" fontId="0" fillId="12" borderId="0" xfId="0" applyFill="1"/>
    <xf numFmtId="0" fontId="4" fillId="12" borderId="1" xfId="6" applyFont="1" applyFill="1" applyBorder="1" applyAlignment="1">
      <alignment horizontal="center" vertical="center" wrapText="1"/>
    </xf>
    <xf numFmtId="0" fontId="4" fillId="12" borderId="5" xfId="6" applyFont="1" applyFill="1" applyBorder="1" applyAlignment="1">
      <alignment horizontal="center" vertical="center" wrapText="1"/>
    </xf>
    <xf numFmtId="0" fontId="5" fillId="12" borderId="3" xfId="6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8" applyFont="1" applyAlignment="1">
      <alignment horizontal="center"/>
    </xf>
    <xf numFmtId="165" fontId="4" fillId="3" borderId="3" xfId="6" applyNumberFormat="1" applyFont="1" applyFill="1" applyBorder="1" applyAlignment="1">
      <alignment horizontal="center" vertical="center" wrapText="1"/>
    </xf>
    <xf numFmtId="0" fontId="5" fillId="2" borderId="1" xfId="6" applyFont="1" applyFill="1" applyBorder="1" applyAlignment="1">
      <alignment horizontal="center" wrapText="1"/>
    </xf>
    <xf numFmtId="0" fontId="7" fillId="0" borderId="5" xfId="8" applyFont="1" applyFill="1" applyBorder="1" applyAlignment="1">
      <alignment horizontal="center" vertical="center" wrapText="1"/>
    </xf>
    <xf numFmtId="0" fontId="3" fillId="0" borderId="0" xfId="8" applyFont="1" applyBorder="1" applyAlignment="1">
      <alignment horizontal="center"/>
    </xf>
    <xf numFmtId="0" fontId="4" fillId="2" borderId="1" xfId="6" applyFont="1" applyFill="1" applyBorder="1" applyAlignment="1">
      <alignment horizontal="center" vertical="center" wrapText="1"/>
    </xf>
    <xf numFmtId="0" fontId="4" fillId="2" borderId="3" xfId="6" applyFont="1" applyFill="1" applyBorder="1" applyAlignment="1">
      <alignment horizontal="center" vertical="center" wrapText="1"/>
    </xf>
    <xf numFmtId="0" fontId="4" fillId="3" borderId="3" xfId="6" applyFont="1" applyFill="1" applyBorder="1" applyAlignment="1">
      <alignment horizontal="center" vertical="center" wrapText="1"/>
    </xf>
    <xf numFmtId="0" fontId="7" fillId="0" borderId="1" xfId="8" applyFont="1" applyFill="1" applyBorder="1" applyAlignment="1">
      <alignment horizontal="center" vertical="center" wrapText="1"/>
    </xf>
    <xf numFmtId="0" fontId="3" fillId="0" borderId="0" xfId="0" applyFont="1" applyAlignment="1"/>
    <xf numFmtId="0" fontId="28" fillId="0" borderId="0" xfId="6" applyFont="1" applyAlignment="1"/>
    <xf numFmtId="0" fontId="25" fillId="0" borderId="0" xfId="0" applyFont="1"/>
    <xf numFmtId="0" fontId="29" fillId="0" borderId="0" xfId="0" applyFont="1"/>
    <xf numFmtId="0" fontId="30" fillId="0" borderId="0" xfId="0" applyFont="1"/>
    <xf numFmtId="0" fontId="4" fillId="6" borderId="6" xfId="6" applyFont="1" applyFill="1" applyBorder="1" applyAlignment="1">
      <alignment horizontal="center" vertical="center" wrapText="1"/>
    </xf>
    <xf numFmtId="0" fontId="3" fillId="0" borderId="0" xfId="8" applyFont="1" applyBorder="1" applyAlignment="1">
      <alignment horizontal="center"/>
    </xf>
    <xf numFmtId="0" fontId="4" fillId="2" borderId="1" xfId="8" applyFont="1" applyFill="1" applyBorder="1" applyAlignment="1">
      <alignment horizontal="center" vertical="center" wrapText="1"/>
    </xf>
    <xf numFmtId="0" fontId="5" fillId="2" borderId="1" xfId="8" applyFont="1" applyFill="1" applyBorder="1" applyAlignment="1">
      <alignment horizontal="center" vertical="center" wrapText="1"/>
    </xf>
    <xf numFmtId="0" fontId="3" fillId="0" borderId="0" xfId="8" applyFont="1" applyFill="1" applyBorder="1" applyAlignment="1">
      <alignment horizontal="center"/>
    </xf>
    <xf numFmtId="0" fontId="1" fillId="0" borderId="0" xfId="8" applyFill="1"/>
    <xf numFmtId="0" fontId="32" fillId="0" borderId="0" xfId="8" applyFont="1" applyAlignment="1"/>
    <xf numFmtId="0" fontId="14" fillId="2" borderId="19" xfId="8" applyNumberFormat="1" applyFont="1" applyFill="1" applyBorder="1" applyAlignment="1">
      <alignment horizontal="center" vertical="center"/>
    </xf>
    <xf numFmtId="1" fontId="13" fillId="2" borderId="1" xfId="6" applyNumberFormat="1" applyFont="1" applyFill="1" applyBorder="1" applyAlignment="1">
      <alignment horizontal="center" vertical="center" wrapText="1"/>
    </xf>
    <xf numFmtId="1" fontId="7" fillId="2" borderId="1" xfId="6" applyNumberFormat="1" applyFont="1" applyFill="1" applyBorder="1" applyAlignment="1">
      <alignment horizontal="center" vertical="center" wrapText="1"/>
    </xf>
    <xf numFmtId="1" fontId="14" fillId="2" borderId="23" xfId="8" applyNumberFormat="1" applyFont="1" applyFill="1" applyBorder="1" applyAlignment="1">
      <alignment horizontal="center" vertical="center"/>
    </xf>
    <xf numFmtId="165" fontId="5" fillId="2" borderId="2" xfId="6" applyNumberFormat="1" applyFont="1" applyFill="1" applyBorder="1" applyAlignment="1">
      <alignment horizontal="center" vertical="center"/>
    </xf>
    <xf numFmtId="165" fontId="4" fillId="2" borderId="1" xfId="6" applyNumberFormat="1" applyFont="1" applyFill="1" applyBorder="1" applyAlignment="1">
      <alignment horizontal="center" vertical="center" wrapText="1"/>
    </xf>
    <xf numFmtId="165" fontId="4" fillId="2" borderId="6" xfId="6" applyNumberFormat="1" applyFont="1" applyFill="1" applyBorder="1" applyAlignment="1">
      <alignment horizontal="center" vertical="center" wrapText="1"/>
    </xf>
    <xf numFmtId="165" fontId="1" fillId="2" borderId="6" xfId="6" applyNumberFormat="1" applyFill="1" applyBorder="1" applyAlignment="1">
      <alignment horizontal="center" vertical="center" wrapText="1"/>
    </xf>
    <xf numFmtId="165" fontId="4" fillId="13" borderId="1" xfId="7" applyNumberFormat="1" applyFont="1" applyFill="1" applyBorder="1" applyAlignment="1">
      <alignment horizontal="center" vertical="center" wrapText="1"/>
    </xf>
    <xf numFmtId="0" fontId="4" fillId="14" borderId="1" xfId="7" applyFont="1" applyFill="1" applyBorder="1" applyAlignment="1">
      <alignment horizontal="center" vertical="center" wrapText="1"/>
    </xf>
    <xf numFmtId="0" fontId="3" fillId="0" borderId="0" xfId="8" applyFont="1" applyAlignment="1">
      <alignment horizontal="center"/>
    </xf>
    <xf numFmtId="0" fontId="3" fillId="0" borderId="0" xfId="8" applyFont="1" applyBorder="1" applyAlignment="1">
      <alignment horizontal="center"/>
    </xf>
    <xf numFmtId="0" fontId="4" fillId="2" borderId="1" xfId="6" applyFont="1" applyFill="1" applyBorder="1" applyAlignment="1">
      <alignment horizontal="center" vertical="center" wrapText="1"/>
    </xf>
    <xf numFmtId="0" fontId="4" fillId="2" borderId="5" xfId="6" applyFont="1" applyFill="1" applyBorder="1" applyAlignment="1">
      <alignment horizontal="center" vertical="center" wrapText="1"/>
    </xf>
    <xf numFmtId="0" fontId="4" fillId="3" borderId="3" xfId="6" applyFont="1" applyFill="1" applyBorder="1" applyAlignment="1">
      <alignment horizontal="center" vertical="center" wrapText="1"/>
    </xf>
    <xf numFmtId="0" fontId="4" fillId="2" borderId="2" xfId="6" applyFont="1" applyFill="1" applyBorder="1" applyAlignment="1">
      <alignment horizontal="center" vertical="center" wrapText="1"/>
    </xf>
    <xf numFmtId="0" fontId="3" fillId="0" borderId="0" xfId="8" applyFont="1" applyBorder="1" applyAlignment="1">
      <alignment horizontal="center" vertical="center"/>
    </xf>
    <xf numFmtId="1" fontId="14" fillId="2" borderId="15" xfId="8" applyNumberFormat="1" applyFont="1" applyFill="1" applyBorder="1" applyAlignment="1">
      <alignment horizontal="center" vertical="center"/>
    </xf>
    <xf numFmtId="1" fontId="14" fillId="2" borderId="8" xfId="8" applyNumberFormat="1" applyFont="1" applyFill="1" applyBorder="1" applyAlignment="1">
      <alignment horizontal="center" vertical="center"/>
    </xf>
    <xf numFmtId="0" fontId="6" fillId="2" borderId="1" xfId="8" applyFont="1" applyFill="1" applyBorder="1" applyAlignment="1">
      <alignment horizontal="center" vertical="center" wrapText="1"/>
    </xf>
    <xf numFmtId="165" fontId="5" fillId="3" borderId="1" xfId="6" applyNumberFormat="1" applyFont="1" applyFill="1" applyBorder="1" applyAlignment="1">
      <alignment horizontal="center" vertical="center"/>
    </xf>
    <xf numFmtId="0" fontId="22" fillId="2" borderId="1" xfId="6" applyFont="1" applyFill="1" applyBorder="1" applyAlignment="1">
      <alignment horizontal="center" vertical="center" wrapText="1"/>
    </xf>
    <xf numFmtId="0" fontId="27" fillId="2" borderId="1" xfId="6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/>
    </xf>
    <xf numFmtId="0" fontId="8" fillId="0" borderId="1" xfId="8" applyFont="1" applyFill="1" applyBorder="1" applyAlignment="1">
      <alignment horizontal="center" vertical="center" wrapText="1"/>
    </xf>
    <xf numFmtId="165" fontId="28" fillId="0" borderId="1" xfId="0" applyNumberFormat="1" applyFont="1" applyBorder="1" applyAlignment="1">
      <alignment horizontal="center" vertical="center"/>
    </xf>
    <xf numFmtId="165" fontId="28" fillId="2" borderId="1" xfId="6" applyNumberFormat="1" applyFont="1" applyFill="1" applyBorder="1" applyAlignment="1">
      <alignment horizontal="center" vertical="center" wrapText="1"/>
    </xf>
    <xf numFmtId="165" fontId="28" fillId="3" borderId="1" xfId="0" applyNumberFormat="1" applyFont="1" applyFill="1" applyBorder="1" applyAlignment="1">
      <alignment horizontal="center" vertical="center" wrapText="1"/>
    </xf>
    <xf numFmtId="0" fontId="27" fillId="2" borderId="5" xfId="6" applyFont="1" applyFill="1" applyBorder="1" applyAlignment="1">
      <alignment horizontal="center" vertical="center" wrapText="1"/>
    </xf>
    <xf numFmtId="165" fontId="28" fillId="11" borderId="1" xfId="0" applyNumberFormat="1" applyFont="1" applyFill="1" applyBorder="1" applyAlignment="1">
      <alignment horizontal="center" vertical="center"/>
    </xf>
    <xf numFmtId="165" fontId="28" fillId="16" borderId="1" xfId="0" applyNumberFormat="1" applyFont="1" applyFill="1" applyBorder="1" applyAlignment="1">
      <alignment horizontal="center" vertical="center"/>
    </xf>
    <xf numFmtId="165" fontId="5" fillId="15" borderId="1" xfId="6" applyNumberFormat="1" applyFont="1" applyFill="1" applyBorder="1" applyAlignment="1">
      <alignment horizontal="center" vertical="center"/>
    </xf>
    <xf numFmtId="0" fontId="0" fillId="0" borderId="0" xfId="0" applyFont="1"/>
    <xf numFmtId="0" fontId="5" fillId="2" borderId="1" xfId="6" applyFont="1" applyFill="1" applyBorder="1" applyAlignment="1">
      <alignment horizontal="center" vertical="center" wrapText="1"/>
    </xf>
    <xf numFmtId="0" fontId="5" fillId="2" borderId="3" xfId="6" applyFont="1" applyFill="1" applyBorder="1" applyAlignment="1">
      <alignment horizontal="center" vertical="center" wrapText="1"/>
    </xf>
    <xf numFmtId="165" fontId="5" fillId="2" borderId="1" xfId="6" applyNumberFormat="1" applyFont="1" applyFill="1" applyBorder="1" applyAlignment="1">
      <alignment horizontal="center" vertical="center" wrapText="1"/>
    </xf>
    <xf numFmtId="165" fontId="14" fillId="14" borderId="1" xfId="8" applyNumberFormat="1" applyFont="1" applyFill="1" applyBorder="1" applyAlignment="1">
      <alignment horizontal="center" vertical="center"/>
    </xf>
    <xf numFmtId="165" fontId="3" fillId="17" borderId="27" xfId="8" applyNumberFormat="1" applyFont="1" applyFill="1" applyBorder="1" applyAlignment="1">
      <alignment horizontal="center" vertical="center"/>
    </xf>
    <xf numFmtId="0" fontId="3" fillId="0" borderId="0" xfId="8" applyFont="1" applyBorder="1" applyAlignment="1">
      <alignment horizontal="center"/>
    </xf>
    <xf numFmtId="0" fontId="5" fillId="2" borderId="1" xfId="8" applyFont="1" applyFill="1" applyBorder="1" applyAlignment="1">
      <alignment horizontal="center" vertical="center" wrapText="1"/>
    </xf>
    <xf numFmtId="0" fontId="34" fillId="0" borderId="0" xfId="6" applyFont="1" applyFill="1" applyBorder="1"/>
    <xf numFmtId="0" fontId="5" fillId="14" borderId="1" xfId="8" applyFont="1" applyFill="1" applyBorder="1" applyAlignment="1">
      <alignment horizontal="center" vertical="center" wrapText="1"/>
    </xf>
    <xf numFmtId="0" fontId="38" fillId="17" borderId="27" xfId="0" applyFont="1" applyFill="1" applyBorder="1" applyAlignment="1">
      <alignment horizontal="center" vertical="top" wrapText="1"/>
    </xf>
    <xf numFmtId="0" fontId="4" fillId="18" borderId="27" xfId="0" applyFont="1" applyFill="1" applyBorder="1" applyAlignment="1">
      <alignment horizontal="center" vertical="center" wrapText="1" readingOrder="1"/>
    </xf>
    <xf numFmtId="0" fontId="4" fillId="14" borderId="27" xfId="0" applyFont="1" applyFill="1" applyBorder="1" applyAlignment="1">
      <alignment horizontal="center" vertical="center" wrapText="1" readingOrder="1"/>
    </xf>
    <xf numFmtId="0" fontId="40" fillId="0" borderId="35" xfId="0" applyFont="1" applyBorder="1" applyAlignment="1">
      <alignment horizontal="center" vertical="center" wrapText="1" readingOrder="1"/>
    </xf>
    <xf numFmtId="0" fontId="42" fillId="20" borderId="42" xfId="0" applyFont="1" applyFill="1" applyBorder="1" applyAlignment="1">
      <alignment horizontal="center" vertical="center" wrapText="1" readingOrder="1"/>
    </xf>
    <xf numFmtId="0" fontId="42" fillId="20" borderId="43" xfId="0" applyFont="1" applyFill="1" applyBorder="1" applyAlignment="1">
      <alignment horizontal="center" vertical="center" wrapText="1" readingOrder="1"/>
    </xf>
    <xf numFmtId="0" fontId="22" fillId="20" borderId="44" xfId="0" applyFont="1" applyFill="1" applyBorder="1" applyAlignment="1">
      <alignment horizontal="center" vertical="center" wrapText="1"/>
    </xf>
    <xf numFmtId="0" fontId="41" fillId="20" borderId="43" xfId="0" applyFont="1" applyFill="1" applyBorder="1" applyAlignment="1">
      <alignment horizontal="center" vertical="center" wrapText="1" readingOrder="1"/>
    </xf>
    <xf numFmtId="0" fontId="41" fillId="0" borderId="42" xfId="0" applyFont="1" applyBorder="1" applyAlignment="1">
      <alignment horizontal="center" vertical="center" wrapText="1" readingOrder="1"/>
    </xf>
    <xf numFmtId="0" fontId="41" fillId="0" borderId="43" xfId="0" applyFont="1" applyBorder="1" applyAlignment="1">
      <alignment horizontal="center" vertical="center" wrapText="1" readingOrder="1"/>
    </xf>
    <xf numFmtId="0" fontId="22" fillId="0" borderId="43" xfId="0" applyFont="1" applyBorder="1" applyAlignment="1">
      <alignment horizontal="center" vertical="center" wrapText="1"/>
    </xf>
    <xf numFmtId="0" fontId="22" fillId="0" borderId="44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 wrapText="1" readingOrder="1"/>
    </xf>
    <xf numFmtId="0" fontId="13" fillId="0" borderId="43" xfId="0" applyFont="1" applyBorder="1" applyAlignment="1">
      <alignment horizontal="center" vertical="center" wrapText="1" readingOrder="1"/>
    </xf>
    <xf numFmtId="0" fontId="13" fillId="0" borderId="45" xfId="0" applyFont="1" applyBorder="1" applyAlignment="1">
      <alignment horizontal="center" vertical="center" wrapText="1" readingOrder="1"/>
    </xf>
    <xf numFmtId="0" fontId="13" fillId="0" borderId="44" xfId="0" applyFont="1" applyBorder="1" applyAlignment="1">
      <alignment horizontal="center" vertical="center" wrapText="1" readingOrder="1"/>
    </xf>
    <xf numFmtId="0" fontId="4" fillId="2" borderId="29" xfId="8" applyFont="1" applyFill="1" applyBorder="1" applyAlignment="1">
      <alignment horizontal="center" vertical="center" wrapText="1"/>
    </xf>
    <xf numFmtId="0" fontId="4" fillId="2" borderId="30" xfId="8" applyFont="1" applyFill="1" applyBorder="1" applyAlignment="1">
      <alignment horizontal="center" vertical="center" wrapText="1"/>
    </xf>
    <xf numFmtId="0" fontId="4" fillId="2" borderId="5" xfId="8" applyFont="1" applyFill="1" applyBorder="1" applyAlignment="1">
      <alignment horizontal="center" vertical="center" wrapText="1"/>
    </xf>
    <xf numFmtId="0" fontId="4" fillId="0" borderId="28" xfId="8" applyFont="1" applyFill="1" applyBorder="1" applyAlignment="1">
      <alignment horizontal="center" vertical="center" wrapText="1"/>
    </xf>
    <xf numFmtId="165" fontId="10" fillId="0" borderId="1" xfId="6" applyNumberFormat="1" applyFont="1" applyFill="1" applyBorder="1" applyAlignment="1">
      <alignment horizontal="center" vertical="center"/>
    </xf>
    <xf numFmtId="165" fontId="14" fillId="14" borderId="6" xfId="8" applyNumberFormat="1" applyFont="1" applyFill="1" applyBorder="1" applyAlignment="1">
      <alignment horizontal="center" vertical="center"/>
    </xf>
    <xf numFmtId="0" fontId="1" fillId="0" borderId="0" xfId="8" applyAlignment="1">
      <alignment horizontal="center"/>
    </xf>
    <xf numFmtId="0" fontId="13" fillId="19" borderId="21" xfId="0" applyFont="1" applyFill="1" applyBorder="1" applyAlignment="1">
      <alignment horizontal="center" vertical="center" wrapText="1" readingOrder="1"/>
    </xf>
    <xf numFmtId="0" fontId="41" fillId="0" borderId="49" xfId="0" applyFont="1" applyBorder="1" applyAlignment="1">
      <alignment horizontal="center" vertical="center" wrapText="1" readingOrder="1"/>
    </xf>
    <xf numFmtId="0" fontId="41" fillId="0" borderId="50" xfId="0" applyFont="1" applyBorder="1" applyAlignment="1">
      <alignment horizontal="center" vertical="center" wrapText="1" readingOrder="1"/>
    </xf>
    <xf numFmtId="0" fontId="41" fillId="0" borderId="51" xfId="0" applyFont="1" applyBorder="1" applyAlignment="1">
      <alignment horizontal="center" vertical="center" wrapText="1" readingOrder="1"/>
    </xf>
    <xf numFmtId="0" fontId="41" fillId="20" borderId="42" xfId="0" applyFont="1" applyFill="1" applyBorder="1" applyAlignment="1">
      <alignment horizontal="center" vertical="center" wrapText="1" readingOrder="1"/>
    </xf>
    <xf numFmtId="0" fontId="41" fillId="20" borderId="43" xfId="0" applyFont="1" applyFill="1" applyBorder="1" applyAlignment="1">
      <alignment horizontal="center" vertical="center" wrapText="1" readingOrder="1"/>
    </xf>
    <xf numFmtId="0" fontId="13" fillId="0" borderId="43" xfId="0" applyFont="1" applyBorder="1" applyAlignment="1">
      <alignment horizontal="center" vertical="center" wrapText="1" readingOrder="1"/>
    </xf>
    <xf numFmtId="0" fontId="13" fillId="0" borderId="47" xfId="0" applyFont="1" applyBorder="1" applyAlignment="1">
      <alignment horizontal="center" vertical="center" wrapText="1" readingOrder="1"/>
    </xf>
    <xf numFmtId="0" fontId="42" fillId="0" borderId="42" xfId="0" applyFont="1" applyBorder="1" applyAlignment="1">
      <alignment horizontal="center" vertical="center" wrapText="1" readingOrder="1"/>
    </xf>
    <xf numFmtId="0" fontId="42" fillId="0" borderId="43" xfId="0" applyFont="1" applyBorder="1" applyAlignment="1">
      <alignment horizontal="center" vertical="center" wrapText="1" readingOrder="1"/>
    </xf>
    <xf numFmtId="0" fontId="42" fillId="0" borderId="44" xfId="0" applyFont="1" applyBorder="1" applyAlignment="1">
      <alignment horizontal="center" vertical="center" wrapText="1" readingOrder="1"/>
    </xf>
    <xf numFmtId="0" fontId="41" fillId="0" borderId="42" xfId="0" applyFont="1" applyBorder="1" applyAlignment="1">
      <alignment horizontal="center" vertical="center" wrapText="1" readingOrder="1"/>
    </xf>
    <xf numFmtId="0" fontId="41" fillId="0" borderId="43" xfId="0" applyFont="1" applyBorder="1" applyAlignment="1">
      <alignment horizontal="center" vertical="center" wrapText="1" readingOrder="1"/>
    </xf>
    <xf numFmtId="0" fontId="41" fillId="0" borderId="44" xfId="0" applyFont="1" applyBorder="1" applyAlignment="1">
      <alignment horizontal="center" vertical="center" wrapText="1" readingOrder="1"/>
    </xf>
    <xf numFmtId="0" fontId="13" fillId="0" borderId="42" xfId="0" applyFont="1" applyBorder="1" applyAlignment="1">
      <alignment horizontal="center" vertical="center" wrapText="1" readingOrder="1"/>
    </xf>
    <xf numFmtId="0" fontId="13" fillId="0" borderId="48" xfId="0" applyFont="1" applyBorder="1" applyAlignment="1">
      <alignment horizontal="center" vertical="center" wrapText="1" readingOrder="1"/>
    </xf>
    <xf numFmtId="0" fontId="43" fillId="20" borderId="42" xfId="0" applyFont="1" applyFill="1" applyBorder="1" applyAlignment="1">
      <alignment horizontal="center" vertical="center" wrapText="1" readingOrder="1"/>
    </xf>
    <xf numFmtId="0" fontId="43" fillId="20" borderId="43" xfId="0" applyFont="1" applyFill="1" applyBorder="1" applyAlignment="1">
      <alignment horizontal="center" vertical="center" wrapText="1" readingOrder="1"/>
    </xf>
    <xf numFmtId="0" fontId="43" fillId="20" borderId="44" xfId="0" applyFont="1" applyFill="1" applyBorder="1" applyAlignment="1">
      <alignment horizontal="center" vertical="center" wrapText="1" readingOrder="1"/>
    </xf>
    <xf numFmtId="0" fontId="42" fillId="20" borderId="1" xfId="0" applyFont="1" applyFill="1" applyBorder="1" applyAlignment="1">
      <alignment horizontal="center" vertical="center" wrapText="1" readingOrder="1"/>
    </xf>
    <xf numFmtId="0" fontId="41" fillId="20" borderId="44" xfId="0" applyFont="1" applyFill="1" applyBorder="1" applyAlignment="1">
      <alignment horizontal="center" vertical="center" wrapText="1" readingOrder="1"/>
    </xf>
    <xf numFmtId="0" fontId="35" fillId="20" borderId="28" xfId="0" applyFont="1" applyFill="1" applyBorder="1" applyAlignment="1">
      <alignment horizontal="center" vertical="center" wrapText="1" readingOrder="1"/>
    </xf>
    <xf numFmtId="0" fontId="35" fillId="20" borderId="30" xfId="0" applyFont="1" applyFill="1" applyBorder="1" applyAlignment="1">
      <alignment horizontal="center" vertical="center" wrapText="1" readingOrder="1"/>
    </xf>
    <xf numFmtId="0" fontId="35" fillId="20" borderId="20" xfId="0" applyFont="1" applyFill="1" applyBorder="1" applyAlignment="1">
      <alignment horizontal="center" vertical="center" wrapText="1" readingOrder="1"/>
    </xf>
    <xf numFmtId="0" fontId="35" fillId="20" borderId="31" xfId="0" applyFont="1" applyFill="1" applyBorder="1" applyAlignment="1">
      <alignment horizontal="center" vertical="center" wrapText="1" readingOrder="1"/>
    </xf>
    <xf numFmtId="0" fontId="36" fillId="20" borderId="32" xfId="0" applyFont="1" applyFill="1" applyBorder="1" applyAlignment="1">
      <alignment horizontal="center" vertical="center" wrapText="1" readingOrder="1"/>
    </xf>
    <xf numFmtId="0" fontId="36" fillId="20" borderId="33" xfId="0" applyFont="1" applyFill="1" applyBorder="1" applyAlignment="1">
      <alignment horizontal="center" vertical="center" wrapText="1" readingOrder="1"/>
    </xf>
    <xf numFmtId="0" fontId="36" fillId="20" borderId="34" xfId="0" applyFont="1" applyFill="1" applyBorder="1" applyAlignment="1">
      <alignment horizontal="center" vertical="center" wrapText="1" readingOrder="1"/>
    </xf>
    <xf numFmtId="0" fontId="37" fillId="0" borderId="35" xfId="0" applyFont="1" applyBorder="1" applyAlignment="1">
      <alignment horizontal="center" vertical="center" textRotation="90" wrapText="1" readingOrder="1"/>
    </xf>
    <xf numFmtId="0" fontId="37" fillId="0" borderId="36" xfId="0" applyFont="1" applyBorder="1" applyAlignment="1">
      <alignment horizontal="center" vertical="center" textRotation="90" wrapText="1" readingOrder="1"/>
    </xf>
    <xf numFmtId="0" fontId="37" fillId="0" borderId="21" xfId="0" applyFont="1" applyBorder="1" applyAlignment="1">
      <alignment horizontal="center" vertical="center" textRotation="90" wrapText="1" readingOrder="1"/>
    </xf>
    <xf numFmtId="0" fontId="39" fillId="17" borderId="12" xfId="0" applyFont="1" applyFill="1" applyBorder="1" applyAlignment="1">
      <alignment horizontal="center" vertical="center" wrapText="1" readingOrder="1"/>
    </xf>
    <xf numFmtId="0" fontId="39" fillId="17" borderId="37" xfId="0" applyFont="1" applyFill="1" applyBorder="1" applyAlignment="1">
      <alignment horizontal="center" vertical="center" wrapText="1" readingOrder="1"/>
    </xf>
    <xf numFmtId="0" fontId="39" fillId="17" borderId="39" xfId="0" applyFont="1" applyFill="1" applyBorder="1" applyAlignment="1">
      <alignment horizontal="center" vertical="center" wrapText="1" readingOrder="1"/>
    </xf>
    <xf numFmtId="0" fontId="41" fillId="19" borderId="38" xfId="0" applyFont="1" applyFill="1" applyBorder="1" applyAlignment="1">
      <alignment horizontal="center" vertical="center" wrapText="1" readingOrder="1"/>
    </xf>
    <xf numFmtId="0" fontId="41" fillId="19" borderId="40" xfId="0" applyFont="1" applyFill="1" applyBorder="1" applyAlignment="1">
      <alignment horizontal="center" vertical="center" wrapText="1" readingOrder="1"/>
    </xf>
    <xf numFmtId="0" fontId="13" fillId="19" borderId="38" xfId="0" applyFont="1" applyFill="1" applyBorder="1" applyAlignment="1">
      <alignment horizontal="center" vertical="center" wrapText="1" readingOrder="1"/>
    </xf>
    <xf numFmtId="0" fontId="13" fillId="19" borderId="40" xfId="0" applyFont="1" applyFill="1" applyBorder="1" applyAlignment="1">
      <alignment horizontal="center" vertical="center" wrapText="1" readingOrder="1"/>
    </xf>
    <xf numFmtId="0" fontId="39" fillId="18" borderId="12" xfId="0" applyFont="1" applyFill="1" applyBorder="1" applyAlignment="1">
      <alignment horizontal="center" vertical="center" wrapText="1" readingOrder="1"/>
    </xf>
    <xf numFmtId="0" fontId="39" fillId="18" borderId="37" xfId="0" applyFont="1" applyFill="1" applyBorder="1" applyAlignment="1">
      <alignment horizontal="center" vertical="center" wrapText="1" readingOrder="1"/>
    </xf>
    <xf numFmtId="0" fontId="39" fillId="18" borderId="39" xfId="0" applyFont="1" applyFill="1" applyBorder="1" applyAlignment="1">
      <alignment horizontal="center" vertical="center" wrapText="1" readingOrder="1"/>
    </xf>
    <xf numFmtId="0" fontId="13" fillId="19" borderId="41" xfId="0" applyFont="1" applyFill="1" applyBorder="1" applyAlignment="1">
      <alignment horizontal="center" vertical="center" wrapText="1" readingOrder="1"/>
    </xf>
    <xf numFmtId="0" fontId="13" fillId="0" borderId="38" xfId="0" applyFont="1" applyBorder="1" applyAlignment="1">
      <alignment horizontal="center" vertical="center" wrapText="1" readingOrder="1"/>
    </xf>
    <xf numFmtId="0" fontId="13" fillId="0" borderId="41" xfId="0" applyFont="1" applyBorder="1" applyAlignment="1">
      <alignment horizontal="center" vertical="center" wrapText="1" readingOrder="1"/>
    </xf>
    <xf numFmtId="0" fontId="13" fillId="0" borderId="40" xfId="0" applyFont="1" applyBorder="1" applyAlignment="1">
      <alignment horizontal="center" vertical="center" wrapText="1" readingOrder="1"/>
    </xf>
    <xf numFmtId="0" fontId="4" fillId="14" borderId="12" xfId="0" applyFont="1" applyFill="1" applyBorder="1" applyAlignment="1">
      <alignment horizontal="center" vertical="center" wrapText="1" readingOrder="1"/>
    </xf>
    <xf numFmtId="0" fontId="4" fillId="14" borderId="39" xfId="0" applyFont="1" applyFill="1" applyBorder="1" applyAlignment="1">
      <alignment horizontal="center" vertical="center" wrapText="1" readingOrder="1"/>
    </xf>
    <xf numFmtId="0" fontId="4" fillId="2" borderId="1" xfId="8" applyFont="1" applyFill="1" applyBorder="1" applyAlignment="1">
      <alignment horizontal="center" vertical="center" wrapText="1"/>
    </xf>
    <xf numFmtId="0" fontId="32" fillId="0" borderId="0" xfId="8" applyFont="1" applyAlignment="1">
      <alignment horizontal="left"/>
    </xf>
    <xf numFmtId="0" fontId="4" fillId="2" borderId="3" xfId="8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4" fillId="2" borderId="16" xfId="8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5" fillId="2" borderId="1" xfId="8" applyFont="1" applyFill="1" applyBorder="1" applyAlignment="1">
      <alignment horizontal="center" vertical="center" wrapText="1"/>
    </xf>
    <xf numFmtId="0" fontId="4" fillId="2" borderId="15" xfId="8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9" fillId="2" borderId="1" xfId="8" applyFont="1" applyFill="1" applyBorder="1" applyAlignment="1">
      <alignment horizontal="center" vertical="center" wrapText="1"/>
    </xf>
    <xf numFmtId="0" fontId="4" fillId="3" borderId="3" xfId="8" applyFont="1" applyFill="1" applyBorder="1" applyAlignment="1">
      <alignment horizontal="center" vertical="center" wrapText="1"/>
    </xf>
    <xf numFmtId="0" fontId="3" fillId="0" borderId="0" xfId="8" applyFont="1" applyAlignment="1">
      <alignment horizontal="center"/>
    </xf>
    <xf numFmtId="0" fontId="3" fillId="0" borderId="0" xfId="8" applyFont="1" applyBorder="1" applyAlignment="1">
      <alignment horizontal="center"/>
    </xf>
    <xf numFmtId="0" fontId="4" fillId="2" borderId="24" xfId="8" applyFont="1" applyFill="1" applyBorder="1" applyAlignment="1">
      <alignment horizontal="center" vertical="center" wrapText="1"/>
    </xf>
    <xf numFmtId="0" fontId="4" fillId="2" borderId="25" xfId="8" applyFont="1" applyFill="1" applyBorder="1" applyAlignment="1">
      <alignment horizontal="center" vertical="center" wrapText="1"/>
    </xf>
    <xf numFmtId="0" fontId="4" fillId="2" borderId="26" xfId="8" applyFont="1" applyFill="1" applyBorder="1" applyAlignment="1">
      <alignment horizontal="center" vertical="center" wrapText="1"/>
    </xf>
    <xf numFmtId="0" fontId="5" fillId="2" borderId="7" xfId="8" applyFont="1" applyFill="1" applyBorder="1" applyAlignment="1">
      <alignment horizontal="center" vertical="center" wrapText="1"/>
    </xf>
    <xf numFmtId="0" fontId="5" fillId="2" borderId="2" xfId="8" applyFont="1" applyFill="1" applyBorder="1" applyAlignment="1">
      <alignment horizontal="center" vertical="center" wrapText="1"/>
    </xf>
    <xf numFmtId="0" fontId="5" fillId="2" borderId="5" xfId="8" applyFont="1" applyFill="1" applyBorder="1" applyAlignment="1">
      <alignment horizontal="center" vertical="center" wrapText="1"/>
    </xf>
    <xf numFmtId="0" fontId="4" fillId="2" borderId="12" xfId="8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3" fillId="0" borderId="0" xfId="6" applyFont="1" applyBorder="1" applyAlignment="1">
      <alignment horizontal="center"/>
    </xf>
    <xf numFmtId="0" fontId="4" fillId="2" borderId="1" xfId="6" applyFont="1" applyFill="1" applyBorder="1" applyAlignment="1">
      <alignment horizontal="center" vertical="center" wrapText="1"/>
    </xf>
    <xf numFmtId="0" fontId="4" fillId="2" borderId="8" xfId="6" applyFont="1" applyFill="1" applyBorder="1" applyAlignment="1">
      <alignment horizontal="center" vertical="center" wrapText="1"/>
    </xf>
    <xf numFmtId="0" fontId="4" fillId="2" borderId="22" xfId="6" applyFont="1" applyFill="1" applyBorder="1" applyAlignment="1">
      <alignment horizontal="center" vertical="center" wrapText="1"/>
    </xf>
    <xf numFmtId="0" fontId="14" fillId="2" borderId="9" xfId="6" applyFont="1" applyFill="1" applyBorder="1" applyAlignment="1">
      <alignment horizontal="center" vertical="center" wrapText="1"/>
    </xf>
    <xf numFmtId="0" fontId="4" fillId="2" borderId="3" xfId="6" applyFont="1" applyFill="1" applyBorder="1" applyAlignment="1">
      <alignment horizontal="center" vertical="center" wrapText="1"/>
    </xf>
    <xf numFmtId="0" fontId="4" fillId="2" borderId="10" xfId="6" applyFont="1" applyFill="1" applyBorder="1" applyAlignment="1">
      <alignment horizontal="center" vertical="center" wrapText="1"/>
    </xf>
    <xf numFmtId="0" fontId="14" fillId="2" borderId="6" xfId="6" applyFont="1" applyFill="1" applyBorder="1" applyAlignment="1">
      <alignment horizontal="center" vertical="center" wrapText="1"/>
    </xf>
    <xf numFmtId="0" fontId="14" fillId="2" borderId="10" xfId="6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6" fillId="2" borderId="3" xfId="6" applyFont="1" applyFill="1" applyBorder="1" applyAlignment="1">
      <alignment horizontal="center" vertical="center" wrapText="1"/>
    </xf>
    <xf numFmtId="0" fontId="6" fillId="2" borderId="10" xfId="6" applyFont="1" applyFill="1" applyBorder="1" applyAlignment="1">
      <alignment horizontal="center" vertical="center" wrapText="1"/>
    </xf>
    <xf numFmtId="0" fontId="20" fillId="2" borderId="6" xfId="6" applyFont="1" applyFill="1" applyBorder="1" applyAlignment="1">
      <alignment horizontal="center" vertical="center" wrapText="1"/>
    </xf>
    <xf numFmtId="0" fontId="7" fillId="12" borderId="1" xfId="6" applyFont="1" applyFill="1" applyBorder="1" applyAlignment="1">
      <alignment horizontal="center" vertical="center" wrapText="1"/>
    </xf>
    <xf numFmtId="0" fontId="7" fillId="12" borderId="5" xfId="6" applyFont="1" applyFill="1" applyBorder="1" applyAlignment="1">
      <alignment horizontal="center" vertical="center" wrapText="1"/>
    </xf>
    <xf numFmtId="0" fontId="4" fillId="15" borderId="3" xfId="6" applyFont="1" applyFill="1" applyBorder="1" applyAlignment="1">
      <alignment horizontal="center" vertical="center" wrapText="1"/>
    </xf>
    <xf numFmtId="0" fontId="4" fillId="15" borderId="10" xfId="6" applyFont="1" applyFill="1" applyBorder="1" applyAlignment="1">
      <alignment horizontal="center" vertical="center" wrapText="1"/>
    </xf>
    <xf numFmtId="0" fontId="4" fillId="15" borderId="6" xfId="6" applyFont="1" applyFill="1" applyBorder="1" applyAlignment="1">
      <alignment horizontal="center" vertical="center" wrapText="1"/>
    </xf>
    <xf numFmtId="0" fontId="0" fillId="0" borderId="0" xfId="0" applyBorder="1" applyAlignment="1"/>
    <xf numFmtId="0" fontId="4" fillId="2" borderId="2" xfId="8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2" borderId="5" xfId="6" applyFont="1" applyFill="1" applyBorder="1" applyAlignment="1">
      <alignment horizontal="center" vertical="center" wrapText="1"/>
    </xf>
    <xf numFmtId="0" fontId="4" fillId="2" borderId="7" xfId="6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2" borderId="3" xfId="6" applyFont="1" applyFill="1" applyBorder="1" applyAlignment="1">
      <alignment horizontal="center" vertical="top" wrapText="1"/>
    </xf>
    <xf numFmtId="0" fontId="4" fillId="2" borderId="10" xfId="6" applyFont="1" applyFill="1" applyBorder="1" applyAlignment="1">
      <alignment horizontal="center" vertical="top" wrapText="1"/>
    </xf>
    <xf numFmtId="0" fontId="4" fillId="2" borderId="6" xfId="6" applyFont="1" applyFill="1" applyBorder="1" applyAlignment="1">
      <alignment horizontal="center" vertical="top" wrapText="1"/>
    </xf>
    <xf numFmtId="0" fontId="4" fillId="2" borderId="3" xfId="7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2" fillId="0" borderId="0" xfId="7" applyFont="1" applyAlignment="1">
      <alignment horizontal="center" vertical="center"/>
    </xf>
    <xf numFmtId="0" fontId="12" fillId="0" borderId="0" xfId="7" applyFont="1" applyAlignment="1">
      <alignment horizontal="center"/>
    </xf>
    <xf numFmtId="0" fontId="12" fillId="0" borderId="0" xfId="7" applyFont="1" applyFill="1" applyBorder="1" applyAlignment="1">
      <alignment horizontal="center" vertical="center" wrapText="1"/>
    </xf>
    <xf numFmtId="0" fontId="4" fillId="2" borderId="1" xfId="7" applyFont="1" applyFill="1" applyBorder="1" applyAlignment="1">
      <alignment horizontal="center" vertical="center" wrapText="1"/>
    </xf>
    <xf numFmtId="0" fontId="4" fillId="2" borderId="2" xfId="7" applyFont="1" applyFill="1" applyBorder="1" applyAlignment="1">
      <alignment horizontal="center" vertical="center" wrapText="1"/>
    </xf>
    <xf numFmtId="0" fontId="4" fillId="2" borderId="5" xfId="7" applyFont="1" applyFill="1" applyBorder="1" applyAlignment="1">
      <alignment horizontal="center" vertical="center" wrapText="1"/>
    </xf>
    <xf numFmtId="0" fontId="7" fillId="2" borderId="1" xfId="7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4" fillId="2" borderId="6" xfId="6" applyFont="1" applyFill="1" applyBorder="1" applyAlignment="1">
      <alignment horizontal="center" vertical="center" wrapText="1"/>
    </xf>
    <xf numFmtId="0" fontId="7" fillId="2" borderId="3" xfId="6" applyFont="1" applyFill="1" applyBorder="1" applyAlignment="1">
      <alignment horizontal="center" vertical="center" wrapText="1"/>
    </xf>
    <xf numFmtId="0" fontId="19" fillId="2" borderId="10" xfId="6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7" fillId="2" borderId="5" xfId="6" applyFont="1" applyFill="1" applyBorder="1" applyAlignment="1">
      <alignment horizontal="center" vertical="center" wrapText="1"/>
    </xf>
    <xf numFmtId="0" fontId="4" fillId="3" borderId="3" xfId="7" applyFont="1" applyFill="1" applyBorder="1" applyAlignment="1">
      <alignment horizontal="center" vertical="center" wrapText="1"/>
    </xf>
    <xf numFmtId="0" fontId="5" fillId="2" borderId="7" xfId="6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/>
    <xf numFmtId="0" fontId="7" fillId="12" borderId="3" xfId="6" applyFont="1" applyFill="1" applyBorder="1" applyAlignment="1">
      <alignment horizontal="center" vertical="center" wrapText="1"/>
    </xf>
    <xf numFmtId="0" fontId="7" fillId="12" borderId="10" xfId="6" applyFont="1" applyFill="1" applyBorder="1" applyAlignment="1">
      <alignment horizontal="center" vertical="center" wrapText="1"/>
    </xf>
    <xf numFmtId="0" fontId="7" fillId="12" borderId="6" xfId="6" applyFont="1" applyFill="1" applyBorder="1" applyAlignment="1">
      <alignment horizontal="center" vertical="center" wrapText="1"/>
    </xf>
    <xf numFmtId="0" fontId="4" fillId="3" borderId="1" xfId="7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5" xfId="6" applyFont="1" applyFill="1" applyBorder="1" applyAlignment="1">
      <alignment horizontal="center" vertical="center" wrapText="1"/>
    </xf>
    <xf numFmtId="0" fontId="5" fillId="2" borderId="2" xfId="6" applyFont="1" applyFill="1" applyBorder="1" applyAlignment="1">
      <alignment horizontal="center" vertical="center" wrapText="1"/>
    </xf>
    <xf numFmtId="0" fontId="7" fillId="2" borderId="7" xfId="6" applyFont="1" applyFill="1" applyBorder="1" applyAlignment="1">
      <alignment horizontal="center" vertical="center" wrapText="1"/>
    </xf>
    <xf numFmtId="0" fontId="7" fillId="2" borderId="10" xfId="6" applyFont="1" applyFill="1" applyBorder="1" applyAlignment="1">
      <alignment horizontal="center" vertical="center" wrapText="1"/>
    </xf>
    <xf numFmtId="0" fontId="7" fillId="2" borderId="6" xfId="6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0" fillId="0" borderId="0" xfId="0" applyAlignment="1"/>
    <xf numFmtId="0" fontId="12" fillId="6" borderId="0" xfId="6" applyFont="1" applyFill="1" applyBorder="1" applyAlignment="1">
      <alignment horizontal="center" vertical="center" wrapText="1"/>
    </xf>
    <xf numFmtId="0" fontId="0" fillId="6" borderId="0" xfId="0" applyFill="1" applyBorder="1" applyAlignment="1">
      <alignment horizontal="center"/>
    </xf>
    <xf numFmtId="0" fontId="22" fillId="2" borderId="1" xfId="6" applyFont="1" applyFill="1" applyBorder="1" applyAlignment="1">
      <alignment horizontal="center" vertical="center" wrapText="1"/>
    </xf>
    <xf numFmtId="0" fontId="27" fillId="2" borderId="1" xfId="6" applyFont="1" applyFill="1" applyBorder="1" applyAlignment="1">
      <alignment horizontal="center" vertical="center" wrapText="1"/>
    </xf>
    <xf numFmtId="0" fontId="27" fillId="2" borderId="11" xfId="6" applyFont="1" applyFill="1" applyBorder="1" applyAlignment="1">
      <alignment horizontal="center" vertical="center" wrapText="1"/>
    </xf>
    <xf numFmtId="0" fontId="27" fillId="2" borderId="8" xfId="6" applyFont="1" applyFill="1" applyBorder="1" applyAlignment="1">
      <alignment horizontal="center" vertical="center" wrapText="1"/>
    </xf>
    <xf numFmtId="0" fontId="27" fillId="2" borderId="3" xfId="6" applyFont="1" applyFill="1" applyBorder="1" applyAlignment="1">
      <alignment horizontal="center" vertical="center" wrapText="1"/>
    </xf>
    <xf numFmtId="0" fontId="27" fillId="2" borderId="10" xfId="6" applyFont="1" applyFill="1" applyBorder="1" applyAlignment="1">
      <alignment horizontal="center" vertical="center" wrapText="1"/>
    </xf>
    <xf numFmtId="0" fontId="27" fillId="2" borderId="6" xfId="6" applyFont="1" applyFill="1" applyBorder="1" applyAlignment="1">
      <alignment horizontal="center" vertical="center" wrapText="1"/>
    </xf>
    <xf numFmtId="0" fontId="1" fillId="0" borderId="1" xfId="6" applyFont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7" fillId="3" borderId="3" xfId="7" applyFont="1" applyFill="1" applyBorder="1" applyAlignment="1">
      <alignment horizontal="center" vertical="center" wrapText="1"/>
    </xf>
    <xf numFmtId="0" fontId="27" fillId="3" borderId="10" xfId="7" applyFont="1" applyFill="1" applyBorder="1" applyAlignment="1">
      <alignment horizontal="center" vertical="center" wrapText="1"/>
    </xf>
    <xf numFmtId="0" fontId="27" fillId="3" borderId="6" xfId="7" applyFont="1" applyFill="1" applyBorder="1" applyAlignment="1">
      <alignment horizontal="center" vertical="center" wrapText="1"/>
    </xf>
    <xf numFmtId="0" fontId="4" fillId="6" borderId="3" xfId="6" applyFont="1" applyFill="1" applyBorder="1" applyAlignment="1">
      <alignment horizontal="center" vertical="center" wrapText="1"/>
    </xf>
    <xf numFmtId="0" fontId="4" fillId="6" borderId="10" xfId="6" applyFont="1" applyFill="1" applyBorder="1" applyAlignment="1">
      <alignment horizontal="center" vertical="center" wrapText="1"/>
    </xf>
    <xf numFmtId="0" fontId="4" fillId="6" borderId="6" xfId="6" applyFont="1" applyFill="1" applyBorder="1" applyAlignment="1">
      <alignment horizontal="center" vertical="center" wrapText="1"/>
    </xf>
    <xf numFmtId="0" fontId="3" fillId="0" borderId="0" xfId="6" applyFont="1" applyAlignment="1">
      <alignment horizontal="center"/>
    </xf>
    <xf numFmtId="0" fontId="28" fillId="0" borderId="0" xfId="0" applyFont="1" applyAlignment="1"/>
    <xf numFmtId="0" fontId="4" fillId="6" borderId="5" xfId="6" applyFont="1" applyFill="1" applyBorder="1" applyAlignment="1">
      <alignment horizontal="center" vertical="center" wrapText="1"/>
    </xf>
    <xf numFmtId="0" fontId="4" fillId="6" borderId="2" xfId="6" applyFont="1" applyFill="1" applyBorder="1" applyAlignment="1">
      <alignment horizontal="center" vertical="center" wrapText="1"/>
    </xf>
    <xf numFmtId="0" fontId="4" fillId="6" borderId="1" xfId="6" applyFont="1" applyFill="1" applyBorder="1" applyAlignment="1">
      <alignment horizontal="center" vertical="center" wrapText="1"/>
    </xf>
    <xf numFmtId="16" fontId="4" fillId="6" borderId="5" xfId="6" applyNumberFormat="1" applyFont="1" applyFill="1" applyBorder="1" applyAlignment="1">
      <alignment horizontal="center" vertical="center" wrapText="1"/>
    </xf>
    <xf numFmtId="16" fontId="4" fillId="6" borderId="7" xfId="6" applyNumberFormat="1" applyFont="1" applyFill="1" applyBorder="1" applyAlignment="1">
      <alignment horizontal="center" vertical="center" wrapText="1"/>
    </xf>
    <xf numFmtId="16" fontId="4" fillId="6" borderId="2" xfId="6" applyNumberFormat="1" applyFont="1" applyFill="1" applyBorder="1" applyAlignment="1">
      <alignment horizontal="center" vertical="center" wrapText="1"/>
    </xf>
    <xf numFmtId="0" fontId="1" fillId="0" borderId="6" xfId="6" applyBorder="1" applyAlignment="1">
      <alignment horizontal="center" vertical="center" wrapText="1"/>
    </xf>
    <xf numFmtId="0" fontId="19" fillId="2" borderId="5" xfId="6" applyFont="1" applyFill="1" applyBorder="1" applyAlignment="1">
      <alignment horizontal="center" vertical="center" wrapText="1"/>
    </xf>
    <xf numFmtId="0" fontId="19" fillId="2" borderId="2" xfId="6" applyFont="1" applyFill="1" applyBorder="1" applyAlignment="1">
      <alignment horizontal="center" vertical="center" wrapText="1"/>
    </xf>
    <xf numFmtId="0" fontId="19" fillId="2" borderId="4" xfId="6" applyFont="1" applyFill="1" applyBorder="1" applyAlignment="1">
      <alignment horizontal="center" vertical="center" wrapText="1"/>
    </xf>
    <xf numFmtId="0" fontId="19" fillId="2" borderId="11" xfId="6" applyFont="1" applyFill="1" applyBorder="1" applyAlignment="1">
      <alignment horizontal="center" vertical="center" wrapText="1"/>
    </xf>
    <xf numFmtId="0" fontId="2" fillId="0" borderId="11" xfId="6" applyFont="1" applyBorder="1" applyAlignment="1">
      <alignment horizontal="center" vertical="center" wrapText="1"/>
    </xf>
    <xf numFmtId="0" fontId="6" fillId="2" borderId="5" xfId="6" applyFont="1" applyFill="1" applyBorder="1" applyAlignment="1">
      <alignment horizontal="center" vertical="center" wrapText="1"/>
    </xf>
    <xf numFmtId="0" fontId="6" fillId="2" borderId="7" xfId="6" applyFont="1" applyFill="1" applyBorder="1" applyAlignment="1">
      <alignment horizontal="center" vertical="center" wrapText="1"/>
    </xf>
    <xf numFmtId="0" fontId="20" fillId="2" borderId="2" xfId="6" applyFont="1" applyFill="1" applyBorder="1" applyAlignment="1">
      <alignment horizontal="center" vertical="center" wrapText="1"/>
    </xf>
    <xf numFmtId="0" fontId="20" fillId="2" borderId="7" xfId="6" applyFont="1" applyFill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2" xfId="6" applyFont="1" applyBorder="1" applyAlignment="1">
      <alignment horizontal="center" vertical="center" wrapText="1"/>
    </xf>
    <xf numFmtId="0" fontId="14" fillId="2" borderId="2" xfId="6" applyFont="1" applyFill="1" applyBorder="1" applyAlignment="1">
      <alignment horizontal="center" vertical="center" wrapText="1"/>
    </xf>
    <xf numFmtId="0" fontId="1" fillId="0" borderId="7" xfId="6" applyBorder="1" applyAlignment="1">
      <alignment horizontal="center" vertical="center" wrapText="1"/>
    </xf>
    <xf numFmtId="0" fontId="1" fillId="0" borderId="2" xfId="6" applyBorder="1" applyAlignment="1">
      <alignment horizontal="center" vertical="center" wrapText="1"/>
    </xf>
    <xf numFmtId="0" fontId="4" fillId="2" borderId="2" xfId="6" applyFont="1" applyFill="1" applyBorder="1" applyAlignment="1">
      <alignment horizontal="center" vertical="center" wrapText="1"/>
    </xf>
  </cellXfs>
  <cellStyles count="18">
    <cellStyle name="Excel Built-in Normal" xfId="1"/>
    <cellStyle name="Обычный" xfId="0" builtinId="0"/>
    <cellStyle name="Обычный 2" xfId="3"/>
    <cellStyle name="Обычный 3" xfId="2"/>
    <cellStyle name="Обычный 4" xfId="6"/>
    <cellStyle name="Обычный 4 2" xfId="7"/>
    <cellStyle name="Обычный 4 2 2" xfId="15"/>
    <cellStyle name="Обычный 4 3" xfId="8"/>
    <cellStyle name="Обычный 4 3 2" xfId="16"/>
    <cellStyle name="Обычный 4 4" xfId="10"/>
    <cellStyle name="Обычный 5" xfId="5"/>
    <cellStyle name="Обычный 5 2" xfId="9"/>
    <cellStyle name="Обычный 6" xfId="12"/>
    <cellStyle name="Обычный 7" xfId="11"/>
    <cellStyle name="Обычный 8" xfId="17"/>
    <cellStyle name="Процентный 2" xfId="13"/>
    <cellStyle name="Финансовый 2" xfId="4"/>
    <cellStyle name="Финансовый 3" xfId="14"/>
  </cellStyles>
  <dxfs count="7">
    <dxf>
      <fill>
        <patternFill>
          <bgColor rgb="FF7030A0"/>
        </patternFill>
      </fill>
    </dxf>
    <dxf>
      <fill>
        <patternFill>
          <bgColor rgb="FF7030A0"/>
        </patternFill>
      </fill>
    </dxf>
    <dxf>
      <font>
        <strike/>
      </font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</dxfs>
  <tableStyles count="0" defaultTableStyle="TableStyleMedium9" defaultPivotStyle="PivotStyleLight16"/>
  <colors>
    <mruColors>
      <color rgb="FFEDF3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R20"/>
  <sheetViews>
    <sheetView workbookViewId="0">
      <selection activeCell="E27" sqref="E27"/>
    </sheetView>
  </sheetViews>
  <sheetFormatPr defaultRowHeight="15"/>
  <sheetData>
    <row r="2" spans="2:18" ht="15.75">
      <c r="C2" s="44" t="s">
        <v>217</v>
      </c>
    </row>
    <row r="3" spans="2:18" ht="15.75">
      <c r="C3" s="44"/>
    </row>
    <row r="4" spans="2:18" s="60" customFormat="1">
      <c r="B4" s="69">
        <v>1</v>
      </c>
      <c r="C4" s="60" t="s">
        <v>215</v>
      </c>
    </row>
    <row r="6" spans="2:18" ht="15.75">
      <c r="C6" s="65"/>
      <c r="E6" t="s">
        <v>216</v>
      </c>
    </row>
    <row r="8" spans="2:18" s="60" customFormat="1">
      <c r="B8" s="70">
        <v>2</v>
      </c>
      <c r="C8" s="64" t="s">
        <v>214</v>
      </c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</row>
    <row r="9" spans="2:18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2:18">
      <c r="B10" s="1"/>
      <c r="C10" s="33"/>
      <c r="D10" s="1"/>
      <c r="E10" s="34" t="s">
        <v>221</v>
      </c>
      <c r="F10" s="1"/>
      <c r="G10" s="1"/>
      <c r="H10" s="1"/>
      <c r="I10" s="1"/>
      <c r="J10" s="1"/>
      <c r="K10" s="34"/>
      <c r="L10" s="1"/>
      <c r="M10" s="1"/>
      <c r="N10" s="1"/>
      <c r="O10" s="1"/>
      <c r="P10" s="1"/>
      <c r="Q10" s="1"/>
      <c r="R10" s="1"/>
    </row>
    <row r="11" spans="2:18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2:18">
      <c r="B12" s="1"/>
      <c r="C12" s="35"/>
      <c r="D12" s="1"/>
      <c r="E12" s="34" t="s">
        <v>222</v>
      </c>
      <c r="F12" s="1"/>
      <c r="G12" s="1"/>
      <c r="H12" s="1"/>
      <c r="I12" s="1"/>
      <c r="J12" s="1"/>
      <c r="K12" s="34"/>
      <c r="L12" s="1"/>
      <c r="M12" s="1"/>
      <c r="N12" s="1"/>
      <c r="O12" s="1"/>
      <c r="P12" s="1"/>
      <c r="Q12" s="1"/>
      <c r="R12" s="1"/>
    </row>
    <row r="13" spans="2:18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2:18">
      <c r="B14" s="1"/>
      <c r="C14" s="36"/>
      <c r="D14" s="1"/>
      <c r="E14" s="34" t="s">
        <v>172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2:18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2:18">
      <c r="B16" s="1"/>
      <c r="C16" s="37"/>
      <c r="D16" s="1"/>
      <c r="E16" s="34" t="s">
        <v>173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2:18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2:18">
      <c r="B18" s="1"/>
      <c r="C18" s="38"/>
      <c r="D18" s="1"/>
      <c r="E18" s="34" t="s">
        <v>174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2:18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2:18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F0"/>
  </sheetPr>
  <dimension ref="A1:P6"/>
  <sheetViews>
    <sheetView zoomScale="70" zoomScaleNormal="70" workbookViewId="0">
      <selection activeCell="C7" sqref="C7:C14"/>
    </sheetView>
  </sheetViews>
  <sheetFormatPr defaultRowHeight="15"/>
  <cols>
    <col min="2" max="2" width="22" customWidth="1"/>
    <col min="3" max="3" width="32.28515625" customWidth="1"/>
    <col min="4" max="4" width="13.7109375" style="123" customWidth="1"/>
    <col min="5" max="5" width="14.28515625" style="123" customWidth="1"/>
    <col min="6" max="7" width="14.28515625" customWidth="1"/>
    <col min="8" max="9" width="12.7109375" customWidth="1"/>
    <col min="10" max="10" width="12.85546875" customWidth="1"/>
    <col min="11" max="11" width="19.140625" customWidth="1"/>
    <col min="12" max="12" width="19.28515625" customWidth="1"/>
    <col min="13" max="13" width="13.85546875" customWidth="1"/>
    <col min="14" max="14" width="20.140625" customWidth="1"/>
    <col min="15" max="15" width="18.85546875" customWidth="1"/>
    <col min="16" max="16" width="9.85546875" customWidth="1"/>
  </cols>
  <sheetData>
    <row r="1" spans="1:16" s="79" customFormat="1" ht="15.75">
      <c r="A1" s="271" t="s">
        <v>144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</row>
    <row r="3" spans="1:16" ht="60" customHeight="1">
      <c r="A3" s="226" t="s">
        <v>2</v>
      </c>
      <c r="B3" s="230" t="s">
        <v>101</v>
      </c>
      <c r="C3" s="264" t="s">
        <v>100</v>
      </c>
      <c r="D3" s="278" t="s">
        <v>145</v>
      </c>
      <c r="E3" s="279"/>
      <c r="F3" s="267" t="s">
        <v>146</v>
      </c>
      <c r="G3" s="279"/>
      <c r="H3" s="267" t="s">
        <v>147</v>
      </c>
      <c r="I3" s="280"/>
      <c r="J3" s="279"/>
      <c r="K3" s="264" t="s">
        <v>148</v>
      </c>
      <c r="L3" s="264" t="s">
        <v>149</v>
      </c>
      <c r="M3" s="264" t="s">
        <v>150</v>
      </c>
      <c r="N3" s="273" t="s">
        <v>151</v>
      </c>
      <c r="O3" s="273" t="s">
        <v>152</v>
      </c>
      <c r="P3" s="276" t="s">
        <v>169</v>
      </c>
    </row>
    <row r="4" spans="1:16">
      <c r="A4" s="226"/>
      <c r="B4" s="231"/>
      <c r="C4" s="265"/>
      <c r="D4" s="124" t="s">
        <v>153</v>
      </c>
      <c r="E4" s="124" t="s">
        <v>154</v>
      </c>
      <c r="F4" s="49" t="s">
        <v>155</v>
      </c>
      <c r="G4" s="49" t="s">
        <v>156</v>
      </c>
      <c r="H4" s="49" t="s">
        <v>157</v>
      </c>
      <c r="I4" s="49" t="s">
        <v>158</v>
      </c>
      <c r="J4" s="49" t="s">
        <v>159</v>
      </c>
      <c r="K4" s="281"/>
      <c r="L4" s="281"/>
      <c r="M4" s="281"/>
      <c r="N4" s="274"/>
      <c r="O4" s="274"/>
      <c r="P4" s="277"/>
    </row>
    <row r="5" spans="1:16" ht="44.25" customHeight="1">
      <c r="A5" s="226"/>
      <c r="B5" s="263"/>
      <c r="C5" s="265"/>
      <c r="D5" s="125" t="s">
        <v>160</v>
      </c>
      <c r="E5" s="125" t="s">
        <v>161</v>
      </c>
      <c r="F5" s="56" t="s">
        <v>160</v>
      </c>
      <c r="G5" s="56" t="s">
        <v>161</v>
      </c>
      <c r="H5" s="56" t="s">
        <v>160</v>
      </c>
      <c r="I5" s="56" t="s">
        <v>256</v>
      </c>
      <c r="J5" s="56" t="s">
        <v>162</v>
      </c>
      <c r="K5" s="282"/>
      <c r="L5" s="282"/>
      <c r="M5" s="282"/>
      <c r="N5" s="275"/>
      <c r="O5" s="275"/>
      <c r="P5" s="62" t="s">
        <v>59</v>
      </c>
    </row>
    <row r="6" spans="1:16">
      <c r="A6" s="3">
        <v>35</v>
      </c>
      <c r="B6" s="3" t="s">
        <v>224</v>
      </c>
      <c r="C6" s="73" t="s">
        <v>226</v>
      </c>
      <c r="D6" s="126">
        <v>0.71799999999999997</v>
      </c>
      <c r="E6" s="126">
        <v>0.64100000000000001</v>
      </c>
      <c r="F6" s="20">
        <v>0.44400000000000001</v>
      </c>
      <c r="G6" s="20">
        <v>0.37</v>
      </c>
      <c r="H6" s="20">
        <v>1</v>
      </c>
      <c r="I6" s="20"/>
      <c r="J6" s="20"/>
      <c r="K6" s="20">
        <v>0</v>
      </c>
      <c r="L6" s="20"/>
      <c r="M6" s="20"/>
      <c r="N6" s="20">
        <v>0</v>
      </c>
      <c r="O6" s="20">
        <v>0</v>
      </c>
      <c r="P6" s="114">
        <f t="shared" ref="P6" si="0">AVERAGE(D6:O6)*2</f>
        <v>0.79325000000000001</v>
      </c>
    </row>
  </sheetData>
  <sheetProtection selectLockedCells="1" selectUnlockedCells="1"/>
  <mergeCells count="13">
    <mergeCell ref="A1:P1"/>
    <mergeCell ref="N3:N5"/>
    <mergeCell ref="O3:O5"/>
    <mergeCell ref="P3:P4"/>
    <mergeCell ref="A3:A5"/>
    <mergeCell ref="B3:B5"/>
    <mergeCell ref="C3:C5"/>
    <mergeCell ref="D3:E3"/>
    <mergeCell ref="F3:G3"/>
    <mergeCell ref="H3:J3"/>
    <mergeCell ref="K3:K5"/>
    <mergeCell ref="L3:L5"/>
    <mergeCell ref="M3:M5"/>
  </mergeCells>
  <conditionalFormatting sqref="D6:O6">
    <cfRule type="cellIs" dxfId="2" priority="3" operator="greaterThan">
      <formula>1</formula>
    </cfRule>
  </conditionalFormatting>
  <conditionalFormatting sqref="D6:O6">
    <cfRule type="cellIs" dxfId="1" priority="2" operator="greaterThan">
      <formula>1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F0"/>
  </sheetPr>
  <dimension ref="A1:O7"/>
  <sheetViews>
    <sheetView zoomScale="70" zoomScaleNormal="70" workbookViewId="0">
      <selection activeCell="B8" sqref="B8:B15"/>
    </sheetView>
  </sheetViews>
  <sheetFormatPr defaultRowHeight="15"/>
  <cols>
    <col min="2" max="2" width="42.42578125" customWidth="1"/>
    <col min="3" max="3" width="14.140625" customWidth="1"/>
    <col min="4" max="4" width="14" customWidth="1"/>
    <col min="5" max="5" width="13.5703125" customWidth="1"/>
    <col min="6" max="6" width="17.42578125" customWidth="1"/>
    <col min="7" max="7" width="17.140625" customWidth="1"/>
    <col min="8" max="8" width="19.5703125" customWidth="1"/>
    <col min="9" max="9" width="26" customWidth="1"/>
    <col min="10" max="10" width="29.28515625" customWidth="1"/>
  </cols>
  <sheetData>
    <row r="1" spans="1:15">
      <c r="A1" s="283" t="s">
        <v>262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</row>
    <row r="2" spans="1:15" ht="18.75" customHeight="1">
      <c r="A2" s="285" t="s">
        <v>227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31"/>
    </row>
    <row r="3" spans="1:15" ht="75" customHeight="1">
      <c r="A3" s="287" t="s">
        <v>170</v>
      </c>
      <c r="B3" s="287" t="s">
        <v>223</v>
      </c>
      <c r="C3" s="288" t="s">
        <v>263</v>
      </c>
      <c r="D3" s="288"/>
      <c r="E3" s="288"/>
      <c r="F3" s="289" t="s">
        <v>278</v>
      </c>
      <c r="G3" s="289"/>
      <c r="H3" s="290"/>
      <c r="I3" s="291" t="s">
        <v>264</v>
      </c>
      <c r="J3" s="288" t="s">
        <v>265</v>
      </c>
      <c r="K3" s="61" t="s">
        <v>266</v>
      </c>
      <c r="L3" s="61" t="s">
        <v>276</v>
      </c>
      <c r="M3" s="61" t="s">
        <v>93</v>
      </c>
      <c r="N3" s="61" t="s">
        <v>58</v>
      </c>
      <c r="O3" s="297" t="s">
        <v>277</v>
      </c>
    </row>
    <row r="4" spans="1:15" ht="27.75" customHeight="1">
      <c r="A4" s="287"/>
      <c r="B4" s="287"/>
      <c r="C4" s="113" t="s">
        <v>267</v>
      </c>
      <c r="D4" s="113" t="s">
        <v>268</v>
      </c>
      <c r="E4" s="113" t="s">
        <v>269</v>
      </c>
      <c r="F4" s="119" t="s">
        <v>270</v>
      </c>
      <c r="G4" s="119" t="s">
        <v>271</v>
      </c>
      <c r="H4" s="119" t="s">
        <v>272</v>
      </c>
      <c r="I4" s="292"/>
      <c r="J4" s="294"/>
      <c r="K4" s="295" t="s">
        <v>171</v>
      </c>
      <c r="L4" s="295" t="s">
        <v>59</v>
      </c>
      <c r="M4" s="295" t="s">
        <v>59</v>
      </c>
      <c r="N4" s="295" t="s">
        <v>59</v>
      </c>
      <c r="O4" s="298"/>
    </row>
    <row r="5" spans="1:15" ht="61.5" customHeight="1">
      <c r="A5" s="287"/>
      <c r="B5" s="287"/>
      <c r="C5" s="113" t="s">
        <v>8</v>
      </c>
      <c r="D5" s="113" t="s">
        <v>9</v>
      </c>
      <c r="E5" s="113" t="s">
        <v>10</v>
      </c>
      <c r="F5" s="26" t="s">
        <v>122</v>
      </c>
      <c r="G5" s="26" t="s">
        <v>122</v>
      </c>
      <c r="H5" s="26" t="s">
        <v>122</v>
      </c>
      <c r="I5" s="293"/>
      <c r="J5" s="294"/>
      <c r="K5" s="296"/>
      <c r="L5" s="296"/>
      <c r="M5" s="296"/>
      <c r="N5" s="296"/>
      <c r="O5" s="299"/>
    </row>
    <row r="6" spans="1:15" ht="18" customHeight="1">
      <c r="A6" s="112"/>
      <c r="B6" s="72" t="s">
        <v>224</v>
      </c>
      <c r="C6" s="117"/>
      <c r="D6" s="117"/>
      <c r="E6" s="117"/>
      <c r="F6" s="117"/>
      <c r="G6" s="117"/>
      <c r="H6" s="117"/>
      <c r="I6" s="117"/>
      <c r="J6" s="117"/>
      <c r="K6" s="118"/>
      <c r="L6" s="118"/>
      <c r="M6" s="118"/>
      <c r="N6" s="118"/>
      <c r="O6" s="118"/>
    </row>
    <row r="7" spans="1:15" ht="15.75">
      <c r="A7" s="41">
        <v>35</v>
      </c>
      <c r="B7" s="115" t="s">
        <v>226</v>
      </c>
      <c r="C7" s="116">
        <v>1</v>
      </c>
      <c r="D7" s="116">
        <v>0.83720930232558144</v>
      </c>
      <c r="E7" s="120"/>
      <c r="F7" s="116">
        <v>0.88636363636363635</v>
      </c>
      <c r="G7" s="116">
        <v>0.76923076923076927</v>
      </c>
      <c r="H7" s="116">
        <v>0.61538461538461542</v>
      </c>
      <c r="I7" s="116">
        <v>1</v>
      </c>
      <c r="J7" s="116">
        <v>1</v>
      </c>
      <c r="K7" s="121">
        <f t="shared" ref="K7" si="0">AVERAGE(C7:J7)*1.5</f>
        <v>1.3088974978509862</v>
      </c>
      <c r="L7" s="121">
        <f>'2.3'!P6</f>
        <v>0.79325000000000001</v>
      </c>
      <c r="M7" s="121">
        <f>'2.2.'!X7</f>
        <v>0.92720000000000002</v>
      </c>
      <c r="N7" s="121">
        <f>'2.1.'!U8</f>
        <v>0.68640211640211646</v>
      </c>
      <c r="O7" s="121">
        <f t="shared" ref="O7" si="1">AVERAGE(K7:N7)</f>
        <v>0.9289374035632757</v>
      </c>
    </row>
  </sheetData>
  <sheetProtection selectLockedCells="1" selectUnlockedCells="1"/>
  <mergeCells count="13">
    <mergeCell ref="L4:L5"/>
    <mergeCell ref="M4:M5"/>
    <mergeCell ref="N4:N5"/>
    <mergeCell ref="O3:O5"/>
    <mergeCell ref="K4:K5"/>
    <mergeCell ref="A1:K1"/>
    <mergeCell ref="A2:K2"/>
    <mergeCell ref="A3:A5"/>
    <mergeCell ref="B3:B5"/>
    <mergeCell ref="C3:E3"/>
    <mergeCell ref="F3:H3"/>
    <mergeCell ref="I3:I5"/>
    <mergeCell ref="J3:J5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B0F0"/>
  </sheetPr>
  <dimension ref="A1:V8"/>
  <sheetViews>
    <sheetView zoomScale="80" zoomScaleNormal="80" workbookViewId="0">
      <selection activeCell="H26" sqref="H26"/>
    </sheetView>
  </sheetViews>
  <sheetFormatPr defaultColWidth="8.85546875" defaultRowHeight="15"/>
  <cols>
    <col min="1" max="1" width="8.85546875" style="5"/>
    <col min="2" max="3" width="23" style="5" customWidth="1"/>
    <col min="4" max="4" width="29.140625" style="5" customWidth="1"/>
    <col min="5" max="5" width="22.85546875" style="5" customWidth="1"/>
    <col min="6" max="6" width="24.28515625" style="5" customWidth="1"/>
    <col min="7" max="7" width="15.7109375" style="5" customWidth="1"/>
    <col min="8" max="8" width="14" style="5" customWidth="1"/>
    <col min="9" max="9" width="13.7109375" style="5" customWidth="1"/>
    <col min="10" max="10" width="15.28515625" style="5" customWidth="1"/>
    <col min="11" max="11" width="11.28515625" style="5" customWidth="1"/>
    <col min="12" max="12" width="8.85546875" style="5"/>
    <col min="13" max="13" width="11.140625" style="5" customWidth="1"/>
    <col min="14" max="14" width="11.7109375" style="5" customWidth="1"/>
    <col min="15" max="15" width="12.28515625" style="5" customWidth="1"/>
    <col min="16" max="16" width="9.42578125" style="19" customWidth="1"/>
    <col min="17" max="17" width="7.7109375" style="19" customWidth="1"/>
    <col min="18" max="18" width="8.42578125" style="19" customWidth="1"/>
    <col min="19" max="21" width="7.5703125" style="19" customWidth="1"/>
    <col min="22" max="22" width="13.85546875" style="19" customWidth="1"/>
    <col min="23" max="23" width="9.5703125" style="5" customWidth="1"/>
    <col min="24" max="24" width="8.85546875" style="5"/>
    <col min="25" max="25" width="8.28515625" style="5" customWidth="1"/>
    <col min="26" max="26" width="9.28515625" style="5" customWidth="1"/>
    <col min="27" max="16384" width="8.85546875" style="5"/>
  </cols>
  <sheetData>
    <row r="1" spans="1:22" s="80" customFormat="1" ht="15.75">
      <c r="B1" s="303" t="s">
        <v>175</v>
      </c>
      <c r="C1" s="304"/>
      <c r="D1" s="304"/>
      <c r="E1" s="304"/>
      <c r="F1" s="304"/>
      <c r="G1" s="304"/>
      <c r="H1" s="304"/>
      <c r="I1" s="304"/>
      <c r="J1" s="304"/>
      <c r="K1" s="304"/>
    </row>
    <row r="2" spans="1:22" s="80" customFormat="1" ht="15.75">
      <c r="B2" s="303" t="s">
        <v>176</v>
      </c>
      <c r="C2" s="304"/>
      <c r="D2" s="304"/>
      <c r="E2" s="304"/>
      <c r="F2" s="304"/>
      <c r="G2" s="304"/>
      <c r="H2" s="304"/>
      <c r="I2" s="304"/>
      <c r="J2" s="304"/>
      <c r="K2" s="304"/>
    </row>
    <row r="3" spans="1:22" s="80" customFormat="1" ht="15.75">
      <c r="B3" s="303" t="s">
        <v>213</v>
      </c>
      <c r="C3" s="304"/>
      <c r="D3" s="304"/>
      <c r="E3" s="304"/>
      <c r="F3" s="304"/>
      <c r="G3" s="304"/>
      <c r="H3" s="304"/>
      <c r="I3" s="304"/>
      <c r="J3" s="304"/>
      <c r="K3" s="304"/>
    </row>
    <row r="4" spans="1:22">
      <c r="B4" s="39"/>
      <c r="C4" s="39"/>
      <c r="D4" s="39"/>
      <c r="E4" s="39"/>
      <c r="F4" s="39"/>
      <c r="G4" s="39"/>
      <c r="H4" s="39"/>
      <c r="I4" s="39"/>
      <c r="J4" s="39"/>
      <c r="P4" s="5"/>
      <c r="Q4" s="5"/>
      <c r="R4" s="5"/>
      <c r="S4" s="5"/>
      <c r="T4" s="5"/>
      <c r="U4" s="5"/>
      <c r="V4" s="5"/>
    </row>
    <row r="5" spans="1:22" ht="26.45" customHeight="1">
      <c r="A5" s="300" t="s">
        <v>2</v>
      </c>
      <c r="B5" s="300" t="s">
        <v>223</v>
      </c>
      <c r="C5" s="305" t="s">
        <v>177</v>
      </c>
      <c r="D5" s="306"/>
      <c r="E5" s="307" t="s">
        <v>178</v>
      </c>
      <c r="F5" s="307"/>
      <c r="G5" s="307" t="s">
        <v>179</v>
      </c>
      <c r="H5" s="307"/>
      <c r="I5" s="307"/>
      <c r="J5" s="307"/>
      <c r="K5" s="300" t="s">
        <v>218</v>
      </c>
    </row>
    <row r="6" spans="1:22" ht="30" customHeight="1">
      <c r="A6" s="301"/>
      <c r="B6" s="301"/>
      <c r="C6" s="300" t="s">
        <v>180</v>
      </c>
      <c r="D6" s="300" t="s">
        <v>253</v>
      </c>
      <c r="E6" s="307" t="s">
        <v>181</v>
      </c>
      <c r="F6" s="307" t="s">
        <v>182</v>
      </c>
      <c r="G6" s="308" t="s">
        <v>254</v>
      </c>
      <c r="H6" s="309"/>
      <c r="I6" s="310"/>
      <c r="J6" s="300" t="s">
        <v>183</v>
      </c>
      <c r="K6" s="301"/>
    </row>
    <row r="7" spans="1:22" ht="45" customHeight="1">
      <c r="A7" s="302"/>
      <c r="B7" s="302"/>
      <c r="C7" s="302"/>
      <c r="D7" s="302"/>
      <c r="E7" s="307"/>
      <c r="F7" s="307"/>
      <c r="G7" s="84" t="s">
        <v>184</v>
      </c>
      <c r="H7" s="84" t="s">
        <v>185</v>
      </c>
      <c r="I7" s="84" t="s">
        <v>186</v>
      </c>
      <c r="J7" s="302"/>
      <c r="K7" s="302"/>
    </row>
    <row r="8" spans="1:22" ht="20.25" customHeight="1">
      <c r="A8" s="63"/>
      <c r="B8" s="72" t="s">
        <v>224</v>
      </c>
      <c r="C8" s="55">
        <v>0.81699999999999995</v>
      </c>
      <c r="D8" s="55">
        <v>0.126</v>
      </c>
      <c r="E8" s="96">
        <v>0.55600000000000005</v>
      </c>
      <c r="F8" s="48">
        <v>0.38500000000000001</v>
      </c>
      <c r="G8" s="97">
        <v>0.92341666666666655</v>
      </c>
      <c r="H8" s="97">
        <v>0.9207777777777777</v>
      </c>
      <c r="I8" s="97">
        <v>0.95561111111111119</v>
      </c>
      <c r="J8" s="97">
        <v>0.96649999999999991</v>
      </c>
      <c r="K8" s="57"/>
    </row>
  </sheetData>
  <sheetProtection selectLockedCells="1" selectUnlockedCells="1"/>
  <mergeCells count="15">
    <mergeCell ref="A5:A7"/>
    <mergeCell ref="B1:K1"/>
    <mergeCell ref="B2:K2"/>
    <mergeCell ref="B3:K3"/>
    <mergeCell ref="B5:B7"/>
    <mergeCell ref="C5:D5"/>
    <mergeCell ref="E5:F5"/>
    <mergeCell ref="G5:J5"/>
    <mergeCell ref="K5:K7"/>
    <mergeCell ref="C6:C7"/>
    <mergeCell ref="D6:D7"/>
    <mergeCell ref="E6:E7"/>
    <mergeCell ref="F6:F7"/>
    <mergeCell ref="G6:I6"/>
    <mergeCell ref="J6:J7"/>
  </mergeCells>
  <pageMargins left="0" right="0" top="0" bottom="0" header="0" footer="0"/>
  <pageSetup paperSize="9" orientation="landscape" r:id="rId1"/>
  <colBreaks count="1" manualBreakCount="1">
    <brk id="11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AI6"/>
  <sheetViews>
    <sheetView tabSelected="1" zoomScale="70" zoomScaleNormal="70" workbookViewId="0">
      <selection activeCell="C7" sqref="C7:C13"/>
    </sheetView>
  </sheetViews>
  <sheetFormatPr defaultColWidth="8.85546875" defaultRowHeight="15"/>
  <cols>
    <col min="1" max="1" width="6.42578125" style="5" customWidth="1"/>
    <col min="2" max="2" width="21" style="5" customWidth="1"/>
    <col min="3" max="3" width="35.5703125" style="5" customWidth="1"/>
    <col min="4" max="4" width="28" style="5" customWidth="1"/>
    <col min="5" max="5" width="14.7109375" style="5" customWidth="1"/>
    <col min="6" max="6" width="15" style="5" customWidth="1"/>
    <col min="7" max="8" width="8" style="5" customWidth="1"/>
    <col min="9" max="18" width="6.42578125" style="5" customWidth="1"/>
    <col min="19" max="19" width="6.85546875" style="5" customWidth="1"/>
    <col min="20" max="20" width="5.7109375" style="5" customWidth="1"/>
    <col min="21" max="21" width="8.140625" style="5" customWidth="1"/>
    <col min="22" max="22" width="9.42578125" style="5" customWidth="1"/>
    <col min="23" max="23" width="9.28515625" style="5" customWidth="1"/>
    <col min="24" max="24" width="10.28515625" style="5" customWidth="1"/>
    <col min="25" max="25" width="9" style="5" customWidth="1"/>
    <col min="26" max="26" width="10.28515625" style="5" customWidth="1"/>
    <col min="27" max="27" width="8.5703125" style="5" customWidth="1"/>
    <col min="28" max="28" width="10.28515625" style="5" customWidth="1"/>
    <col min="29" max="29" width="8" style="5" customWidth="1"/>
    <col min="30" max="30" width="10.140625" style="5" customWidth="1"/>
    <col min="31" max="31" width="9.42578125" style="5" customWidth="1"/>
    <col min="32" max="32" width="9.5703125" style="5" customWidth="1"/>
    <col min="33" max="33" width="13.7109375" style="5" customWidth="1"/>
    <col min="34" max="34" width="11.7109375" style="5" customWidth="1"/>
    <col min="35" max="35" width="10.140625" style="5" customWidth="1"/>
    <col min="36" max="36" width="0.140625" style="5" customWidth="1"/>
    <col min="37" max="16384" width="8.85546875" style="5"/>
  </cols>
  <sheetData>
    <row r="1" spans="1:35" ht="15.75">
      <c r="A1" s="303" t="s">
        <v>187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  <c r="U1" s="303"/>
      <c r="V1" s="303"/>
      <c r="W1" s="303"/>
      <c r="X1" s="303"/>
      <c r="Y1" s="303"/>
      <c r="Z1" s="303"/>
      <c r="AA1" s="303"/>
      <c r="AB1" s="303"/>
      <c r="AC1" s="303"/>
      <c r="AD1" s="303"/>
      <c r="AE1" s="303"/>
      <c r="AF1" s="303"/>
      <c r="AG1" s="303"/>
      <c r="AH1" s="303"/>
      <c r="AI1" s="40"/>
    </row>
    <row r="3" spans="1:35" ht="45" customHeight="1">
      <c r="A3" s="230" t="s">
        <v>2</v>
      </c>
      <c r="B3" s="230" t="s">
        <v>205</v>
      </c>
      <c r="C3" s="230" t="s">
        <v>100</v>
      </c>
      <c r="D3" s="41" t="s">
        <v>188</v>
      </c>
      <c r="E3" s="312" t="s">
        <v>14</v>
      </c>
      <c r="F3" s="313"/>
      <c r="G3" s="314" t="s">
        <v>189</v>
      </c>
      <c r="H3" s="315"/>
      <c r="I3" s="316"/>
      <c r="J3" s="316"/>
      <c r="K3" s="316"/>
      <c r="L3" s="316"/>
      <c r="M3" s="316"/>
      <c r="N3" s="316"/>
      <c r="O3" s="316"/>
      <c r="P3" s="316"/>
      <c r="Q3" s="316"/>
      <c r="R3" s="316"/>
      <c r="S3" s="316"/>
      <c r="T3" s="316"/>
      <c r="U3" s="316"/>
      <c r="V3" s="317" t="s">
        <v>190</v>
      </c>
      <c r="W3" s="318"/>
      <c r="X3" s="318"/>
      <c r="Y3" s="318"/>
      <c r="Z3" s="318"/>
      <c r="AA3" s="319"/>
      <c r="AB3" s="317" t="s">
        <v>191</v>
      </c>
      <c r="AC3" s="320"/>
      <c r="AD3" s="320"/>
      <c r="AE3" s="320"/>
      <c r="AF3" s="321"/>
      <c r="AG3" s="321"/>
      <c r="AH3" s="322"/>
    </row>
    <row r="4" spans="1:35" ht="74.25" customHeight="1">
      <c r="A4" s="231"/>
      <c r="B4" s="231"/>
      <c r="C4" s="231"/>
      <c r="D4" s="230" t="s">
        <v>192</v>
      </c>
      <c r="E4" s="230" t="s">
        <v>193</v>
      </c>
      <c r="F4" s="230" t="s">
        <v>194</v>
      </c>
      <c r="G4" s="246" t="s">
        <v>195</v>
      </c>
      <c r="H4" s="247"/>
      <c r="I4" s="326"/>
      <c r="J4" s="246" t="s">
        <v>196</v>
      </c>
      <c r="K4" s="324"/>
      <c r="L4" s="325"/>
      <c r="M4" s="246" t="s">
        <v>197</v>
      </c>
      <c r="N4" s="324"/>
      <c r="O4" s="325"/>
      <c r="P4" s="246" t="s">
        <v>198</v>
      </c>
      <c r="Q4" s="324"/>
      <c r="R4" s="325"/>
      <c r="S4" s="246" t="s">
        <v>199</v>
      </c>
      <c r="T4" s="324"/>
      <c r="U4" s="325"/>
      <c r="V4" s="246" t="s">
        <v>200</v>
      </c>
      <c r="W4" s="325"/>
      <c r="X4" s="246" t="s">
        <v>201</v>
      </c>
      <c r="Y4" s="325"/>
      <c r="Z4" s="246" t="s">
        <v>208</v>
      </c>
      <c r="AA4" s="325" t="s">
        <v>202</v>
      </c>
      <c r="AB4" s="246" t="s">
        <v>207</v>
      </c>
      <c r="AC4" s="323"/>
      <c r="AD4" s="246" t="s">
        <v>203</v>
      </c>
      <c r="AE4" s="323"/>
      <c r="AF4" s="246" t="s">
        <v>211</v>
      </c>
      <c r="AG4" s="247"/>
      <c r="AH4" s="323"/>
    </row>
    <row r="5" spans="1:35" ht="41.25" customHeight="1">
      <c r="A5" s="311"/>
      <c r="B5" s="263"/>
      <c r="C5" s="311"/>
      <c r="D5" s="311"/>
      <c r="E5" s="311"/>
      <c r="F5" s="311"/>
      <c r="G5" s="42" t="s">
        <v>8</v>
      </c>
      <c r="H5" s="20" t="s">
        <v>9</v>
      </c>
      <c r="I5" s="20" t="s">
        <v>10</v>
      </c>
      <c r="J5" s="20" t="s">
        <v>8</v>
      </c>
      <c r="K5" s="20" t="s">
        <v>9</v>
      </c>
      <c r="L5" s="20" t="s">
        <v>10</v>
      </c>
      <c r="M5" s="20" t="s">
        <v>8</v>
      </c>
      <c r="N5" s="20" t="s">
        <v>9</v>
      </c>
      <c r="O5" s="20" t="s">
        <v>10</v>
      </c>
      <c r="P5" s="20" t="s">
        <v>8</v>
      </c>
      <c r="Q5" s="20" t="s">
        <v>9</v>
      </c>
      <c r="R5" s="20" t="s">
        <v>10</v>
      </c>
      <c r="S5" s="20" t="s">
        <v>8</v>
      </c>
      <c r="T5" s="20" t="s">
        <v>9</v>
      </c>
      <c r="U5" s="20" t="s">
        <v>10</v>
      </c>
      <c r="V5" s="24" t="s">
        <v>204</v>
      </c>
      <c r="W5" s="24" t="s">
        <v>206</v>
      </c>
      <c r="X5" s="24" t="s">
        <v>204</v>
      </c>
      <c r="Y5" s="24" t="s">
        <v>206</v>
      </c>
      <c r="Z5" s="24" t="s">
        <v>204</v>
      </c>
      <c r="AA5" s="24" t="s">
        <v>206</v>
      </c>
      <c r="AB5" s="24" t="s">
        <v>204</v>
      </c>
      <c r="AC5" s="24" t="s">
        <v>206</v>
      </c>
      <c r="AD5" s="24" t="s">
        <v>204</v>
      </c>
      <c r="AE5" s="24" t="s">
        <v>206</v>
      </c>
      <c r="AF5" s="24" t="s">
        <v>204</v>
      </c>
      <c r="AG5" s="24" t="s">
        <v>209</v>
      </c>
      <c r="AH5" s="24" t="s">
        <v>210</v>
      </c>
      <c r="AI5" s="43"/>
    </row>
    <row r="6" spans="1:35" ht="25.5">
      <c r="A6" s="3">
        <v>35</v>
      </c>
      <c r="B6" s="3" t="s">
        <v>224</v>
      </c>
      <c r="C6" s="73" t="s">
        <v>226</v>
      </c>
      <c r="D6" s="98">
        <v>1</v>
      </c>
      <c r="E6" s="32">
        <v>44</v>
      </c>
      <c r="F6" s="32">
        <v>1</v>
      </c>
      <c r="G6" s="92">
        <v>166</v>
      </c>
      <c r="H6" s="93">
        <v>140</v>
      </c>
      <c r="I6" s="93">
        <v>1</v>
      </c>
      <c r="J6" s="93">
        <v>42</v>
      </c>
      <c r="K6" s="93">
        <v>27</v>
      </c>
      <c r="L6" s="93">
        <v>1</v>
      </c>
      <c r="M6" s="93">
        <v>5</v>
      </c>
      <c r="N6" s="93">
        <v>10</v>
      </c>
      <c r="O6" s="93">
        <v>0</v>
      </c>
      <c r="P6" s="93">
        <v>2</v>
      </c>
      <c r="Q6" s="93">
        <v>5</v>
      </c>
      <c r="R6" s="93">
        <v>0</v>
      </c>
      <c r="S6" s="93">
        <v>2</v>
      </c>
      <c r="T6" s="93">
        <v>5</v>
      </c>
      <c r="U6" s="93">
        <v>0</v>
      </c>
      <c r="V6" s="98">
        <v>4.07</v>
      </c>
      <c r="W6" s="98">
        <v>3.85</v>
      </c>
      <c r="X6" s="98">
        <v>3.72</v>
      </c>
      <c r="Y6" s="98">
        <v>3.36</v>
      </c>
      <c r="Z6" s="98">
        <v>3</v>
      </c>
      <c r="AA6" s="98">
        <v>3</v>
      </c>
      <c r="AB6" s="98">
        <v>3.85</v>
      </c>
      <c r="AC6" s="98">
        <v>3.56</v>
      </c>
      <c r="AD6" s="98">
        <v>3.36</v>
      </c>
      <c r="AE6" s="98">
        <v>3.35</v>
      </c>
      <c r="AF6" s="98">
        <v>3</v>
      </c>
      <c r="AG6" s="98"/>
      <c r="AH6" s="24"/>
    </row>
  </sheetData>
  <sheetProtection selectLockedCells="1" selectUnlockedCells="1"/>
  <mergeCells count="22">
    <mergeCell ref="P4:R4"/>
    <mergeCell ref="E4:E5"/>
    <mergeCell ref="F4:F5"/>
    <mergeCell ref="G4:I4"/>
    <mergeCell ref="J4:L4"/>
    <mergeCell ref="M4:O4"/>
    <mergeCell ref="A1:AH1"/>
    <mergeCell ref="A3:A5"/>
    <mergeCell ref="B3:B5"/>
    <mergeCell ref="C3:C5"/>
    <mergeCell ref="E3:F3"/>
    <mergeCell ref="G3:U3"/>
    <mergeCell ref="V3:AA3"/>
    <mergeCell ref="AB3:AH3"/>
    <mergeCell ref="D4:D5"/>
    <mergeCell ref="AF4:AH4"/>
    <mergeCell ref="AB4:AC4"/>
    <mergeCell ref="AD4:AE4"/>
    <mergeCell ref="S4:U4"/>
    <mergeCell ref="V4:W4"/>
    <mergeCell ref="X4:Y4"/>
    <mergeCell ref="Z4:AA4"/>
  </mergeCells>
  <conditionalFormatting sqref="V6:AH6">
    <cfRule type="cellIs" dxfId="0" priority="1" operator="greaterThan">
      <formula>5</formula>
    </cfRule>
  </conditionalFormatting>
  <printOptions horizontalCentered="1"/>
  <pageMargins left="0" right="0" top="0" bottom="0" header="0" footer="0"/>
  <pageSetup paperSize="9" scale="77" fitToWidth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3:X36"/>
  <sheetViews>
    <sheetView workbookViewId="0">
      <selection activeCell="F19" sqref="F19"/>
    </sheetView>
  </sheetViews>
  <sheetFormatPr defaultRowHeight="15"/>
  <sheetData>
    <row r="3" spans="2:24" ht="15.75">
      <c r="B3" s="81"/>
      <c r="C3" s="81" t="s">
        <v>228</v>
      </c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</row>
    <row r="4" spans="2:24" ht="15.75"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</row>
    <row r="5" spans="2:24" ht="15.75">
      <c r="B5" s="81"/>
      <c r="C5" s="81" t="s">
        <v>229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</row>
    <row r="6" spans="2:24" ht="15.75">
      <c r="B6" s="81"/>
      <c r="C6" s="81" t="s">
        <v>230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</row>
    <row r="7" spans="2:24" ht="15.75">
      <c r="B7" s="81"/>
      <c r="C7" s="81" t="s">
        <v>231</v>
      </c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</row>
    <row r="8" spans="2:24" ht="15.75">
      <c r="B8" s="81"/>
      <c r="C8" s="82" t="s">
        <v>232</v>
      </c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</row>
    <row r="9" spans="2:24" ht="15.75">
      <c r="B9" s="81"/>
      <c r="C9" s="83" t="s">
        <v>233</v>
      </c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</row>
    <row r="10" spans="2:24" ht="15.75">
      <c r="B10" s="81"/>
      <c r="C10" s="81" t="s">
        <v>234</v>
      </c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</row>
    <row r="11" spans="2:24" ht="15.75">
      <c r="B11" s="81"/>
      <c r="C11" s="81" t="s">
        <v>235</v>
      </c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</row>
    <row r="12" spans="2:24" ht="15.75">
      <c r="B12" s="81"/>
      <c r="C12" s="81" t="s">
        <v>249</v>
      </c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</row>
    <row r="13" spans="2:24" ht="15.75">
      <c r="B13" s="81"/>
      <c r="C13" s="81" t="s">
        <v>236</v>
      </c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</row>
    <row r="14" spans="2:24" ht="15.75">
      <c r="B14" s="81"/>
      <c r="C14" s="81" t="s">
        <v>237</v>
      </c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</row>
    <row r="15" spans="2:24" ht="15.75">
      <c r="B15" s="81"/>
      <c r="C15" s="81" t="s">
        <v>238</v>
      </c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</row>
    <row r="16" spans="2:24" ht="15.75">
      <c r="B16" s="81"/>
      <c r="C16" s="81" t="s">
        <v>239</v>
      </c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</row>
    <row r="17" spans="2:24" ht="15.75">
      <c r="B17" s="81"/>
      <c r="C17" s="81" t="s">
        <v>240</v>
      </c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</row>
    <row r="18" spans="2:24" ht="15.75">
      <c r="B18" s="81"/>
      <c r="C18" s="81" t="s">
        <v>241</v>
      </c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</row>
    <row r="19" spans="2:24" ht="15.75">
      <c r="B19" s="81"/>
      <c r="C19" s="81" t="s">
        <v>242</v>
      </c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</row>
    <row r="20" spans="2:24" ht="15.75">
      <c r="B20" s="81"/>
      <c r="C20" s="81" t="s">
        <v>243</v>
      </c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</row>
    <row r="21" spans="2:24" ht="15.75">
      <c r="B21" s="81"/>
      <c r="C21" s="81" t="s">
        <v>244</v>
      </c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</row>
    <row r="22" spans="2:24" ht="15.75"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</row>
    <row r="23" spans="2:24" ht="15.75">
      <c r="B23" s="81"/>
      <c r="C23" s="82" t="s">
        <v>245</v>
      </c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1"/>
      <c r="P23" s="81"/>
      <c r="Q23" s="81"/>
      <c r="R23" s="81"/>
      <c r="S23" s="81"/>
      <c r="T23" s="81"/>
      <c r="U23" s="81"/>
      <c r="V23" s="81"/>
      <c r="W23" s="81"/>
      <c r="X23" s="81"/>
    </row>
    <row r="24" spans="2:24" ht="15.75">
      <c r="B24" s="81"/>
      <c r="C24" s="82" t="s">
        <v>255</v>
      </c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1"/>
      <c r="P24" s="81"/>
      <c r="Q24" s="81"/>
      <c r="R24" s="81"/>
      <c r="S24" s="81"/>
      <c r="T24" s="81"/>
      <c r="U24" s="81"/>
      <c r="V24" s="81"/>
      <c r="W24" s="81"/>
      <c r="X24" s="81"/>
    </row>
    <row r="25" spans="2:24" ht="15.75">
      <c r="B25" s="81"/>
      <c r="C25" s="82" t="s">
        <v>246</v>
      </c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1"/>
      <c r="P25" s="81"/>
      <c r="Q25" s="81"/>
      <c r="R25" s="81"/>
      <c r="S25" s="81"/>
      <c r="T25" s="81"/>
      <c r="U25" s="81"/>
      <c r="V25" s="81"/>
      <c r="W25" s="81"/>
      <c r="X25" s="81"/>
    </row>
    <row r="26" spans="2:24" ht="15.75">
      <c r="B26" s="81"/>
      <c r="C26" s="82" t="s">
        <v>247</v>
      </c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1"/>
      <c r="P26" s="81"/>
      <c r="Q26" s="81"/>
      <c r="R26" s="81"/>
      <c r="S26" s="81"/>
      <c r="T26" s="81"/>
      <c r="U26" s="81"/>
      <c r="V26" s="81"/>
      <c r="W26" s="81"/>
      <c r="X26" s="81"/>
    </row>
    <row r="27" spans="2:24" ht="15.75">
      <c r="B27" s="81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1"/>
      <c r="P27" s="81"/>
      <c r="Q27" s="81"/>
      <c r="R27" s="81"/>
      <c r="S27" s="81"/>
      <c r="T27" s="81"/>
      <c r="U27" s="81"/>
      <c r="V27" s="81"/>
      <c r="W27" s="81"/>
      <c r="X27" s="81"/>
    </row>
    <row r="28" spans="2:24" ht="15.75">
      <c r="B28" s="81"/>
      <c r="C28" s="82" t="s">
        <v>248</v>
      </c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1"/>
      <c r="P28" s="81"/>
      <c r="Q28" s="81"/>
      <c r="R28" s="81"/>
      <c r="S28" s="81"/>
      <c r="T28" s="81"/>
      <c r="U28" s="81"/>
      <c r="V28" s="81"/>
      <c r="W28" s="81"/>
      <c r="X28" s="81"/>
    </row>
    <row r="29" spans="2:24" ht="15.75"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</row>
    <row r="30" spans="2:24" ht="15.75"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</row>
    <row r="31" spans="2:24" ht="15.75"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</row>
    <row r="32" spans="2:24" ht="15.75"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</row>
    <row r="33" spans="2:24" ht="15.75"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</row>
    <row r="34" spans="2:24" ht="15.75"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</row>
    <row r="35" spans="2:24" ht="15.75">
      <c r="U35" s="81"/>
    </row>
    <row r="36" spans="2:24" ht="15.75">
      <c r="U36" s="81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B2:F31"/>
  <sheetViews>
    <sheetView topLeftCell="B1" zoomScale="60" zoomScaleNormal="60" workbookViewId="0">
      <selection activeCell="D26" sqref="D26:D31"/>
    </sheetView>
  </sheetViews>
  <sheetFormatPr defaultRowHeight="15"/>
  <cols>
    <col min="2" max="2" width="20.5703125" customWidth="1"/>
    <col min="3" max="3" width="20.42578125" customWidth="1"/>
    <col min="4" max="4" width="54.42578125" customWidth="1"/>
    <col min="5" max="5" width="54.28515625" customWidth="1"/>
    <col min="6" max="6" width="54.85546875" customWidth="1"/>
  </cols>
  <sheetData>
    <row r="2" spans="2:6" ht="15.75" thickBot="1"/>
    <row r="3" spans="2:6" ht="84" customHeight="1" thickBot="1">
      <c r="B3" s="177" t="s">
        <v>281</v>
      </c>
      <c r="C3" s="178"/>
      <c r="D3" s="181" t="s">
        <v>282</v>
      </c>
      <c r="E3" s="182"/>
      <c r="F3" s="183"/>
    </row>
    <row r="4" spans="2:6" ht="24" thickBot="1">
      <c r="B4" s="179"/>
      <c r="C4" s="180"/>
      <c r="D4" s="133"/>
      <c r="E4" s="134"/>
      <c r="F4" s="135"/>
    </row>
    <row r="5" spans="2:6" ht="20.25">
      <c r="B5" s="184" t="s">
        <v>283</v>
      </c>
      <c r="C5" s="187"/>
      <c r="D5" s="136" t="s">
        <v>284</v>
      </c>
      <c r="E5" s="136" t="s">
        <v>285</v>
      </c>
      <c r="F5" s="136" t="s">
        <v>286</v>
      </c>
    </row>
    <row r="6" spans="2:6" ht="50.25" customHeight="1">
      <c r="B6" s="185"/>
      <c r="C6" s="188"/>
      <c r="D6" s="190" t="s">
        <v>314</v>
      </c>
      <c r="E6" s="192" t="s">
        <v>317</v>
      </c>
      <c r="F6" s="192" t="s">
        <v>225</v>
      </c>
    </row>
    <row r="7" spans="2:6" ht="57" customHeight="1" thickBot="1">
      <c r="B7" s="185"/>
      <c r="C7" s="189"/>
      <c r="D7" s="191"/>
      <c r="E7" s="193"/>
      <c r="F7" s="193"/>
    </row>
    <row r="8" spans="2:6" ht="20.25">
      <c r="B8" s="185"/>
      <c r="C8" s="194"/>
      <c r="D8" s="136" t="s">
        <v>288</v>
      </c>
      <c r="E8" s="136" t="s">
        <v>289</v>
      </c>
      <c r="F8" s="136" t="s">
        <v>290</v>
      </c>
    </row>
    <row r="9" spans="2:6" ht="106.5" customHeight="1">
      <c r="B9" s="185"/>
      <c r="C9" s="195"/>
      <c r="D9" s="192" t="s">
        <v>315</v>
      </c>
      <c r="E9" s="198" t="s">
        <v>320</v>
      </c>
      <c r="F9" s="192" t="s">
        <v>319</v>
      </c>
    </row>
    <row r="10" spans="2:6" ht="111" customHeight="1">
      <c r="B10" s="185"/>
      <c r="C10" s="195"/>
      <c r="D10" s="197"/>
      <c r="E10" s="199"/>
      <c r="F10" s="197"/>
    </row>
    <row r="11" spans="2:6" ht="87" customHeight="1" thickBot="1">
      <c r="B11" s="185"/>
      <c r="C11" s="196"/>
      <c r="D11" s="193"/>
      <c r="E11" s="200"/>
      <c r="F11" s="193"/>
    </row>
    <row r="12" spans="2:6" ht="61.5" customHeight="1">
      <c r="B12" s="185"/>
      <c r="C12" s="201"/>
      <c r="D12" s="136" t="s">
        <v>291</v>
      </c>
      <c r="E12" s="136" t="s">
        <v>292</v>
      </c>
      <c r="F12" s="136" t="s">
        <v>293</v>
      </c>
    </row>
    <row r="13" spans="2:6" ht="76.5" customHeight="1" thickBot="1">
      <c r="B13" s="186"/>
      <c r="C13" s="202"/>
      <c r="D13" s="156" t="s">
        <v>318</v>
      </c>
      <c r="E13" s="156" t="s">
        <v>287</v>
      </c>
      <c r="F13" s="156" t="s">
        <v>321</v>
      </c>
    </row>
    <row r="16" spans="2:6" ht="15.75" thickBot="1"/>
    <row r="17" spans="3:6" ht="22.5">
      <c r="C17" s="137"/>
      <c r="D17" s="172" t="s">
        <v>294</v>
      </c>
      <c r="E17" s="137"/>
      <c r="F17" s="137"/>
    </row>
    <row r="18" spans="3:6" ht="45">
      <c r="C18" s="138" t="s">
        <v>295</v>
      </c>
      <c r="D18" s="173"/>
      <c r="E18" s="138" t="s">
        <v>296</v>
      </c>
      <c r="F18" s="138" t="s">
        <v>297</v>
      </c>
    </row>
    <row r="19" spans="3:6" ht="23.25" thickBot="1">
      <c r="C19" s="138"/>
      <c r="D19" s="174"/>
      <c r="E19" s="139"/>
      <c r="F19" s="139"/>
    </row>
    <row r="20" spans="3:6" ht="62.25" customHeight="1">
      <c r="C20" s="175" t="s">
        <v>298</v>
      </c>
      <c r="D20" s="157" t="str">
        <f>D6</f>
        <v>МБОУ «Гвардейская школа № 1»,             МБОУ «Лицей», МБОУ «Чистенская школа-гимназия им.  Тарасюка И. С.»</v>
      </c>
      <c r="E20" s="160" t="s">
        <v>299</v>
      </c>
      <c r="F20" s="160" t="s">
        <v>300</v>
      </c>
    </row>
    <row r="21" spans="3:6" ht="56.25">
      <c r="C21" s="175"/>
      <c r="D21" s="158" t="str">
        <f>D9</f>
        <v>МБОУ «Гвардейская школа-гимназия№2», МБОУ «Денисовская школа», МБОУ «Родниковская школа-гимназия»</v>
      </c>
      <c r="E21" s="161"/>
      <c r="F21" s="161"/>
    </row>
    <row r="22" spans="3:6" ht="57" thickBot="1">
      <c r="C22" s="175"/>
      <c r="D22" s="159" t="str">
        <f>D13</f>
        <v>МБОУ «Тепловская школа», МБОУ «Кленовская основная  школа»</v>
      </c>
      <c r="E22" s="176"/>
      <c r="F22" s="140" t="s">
        <v>301</v>
      </c>
    </row>
    <row r="23" spans="3:6" ht="37.5">
      <c r="C23" s="165" t="s">
        <v>302</v>
      </c>
      <c r="D23" s="145" t="str">
        <f>E6</f>
        <v>МБОУ «Константиновская школа, МБОУ «Мирновская школа №2»</v>
      </c>
      <c r="E23" s="167" t="s">
        <v>303</v>
      </c>
      <c r="F23" s="141" t="s">
        <v>304</v>
      </c>
    </row>
    <row r="24" spans="3:6" ht="108" customHeight="1">
      <c r="C24" s="165"/>
      <c r="D24" s="162" t="str">
        <f>E9</f>
        <v>МБОУ «Добровская школа-гимназия им. Я. М. Слонимского», МБОУ «Новоандреевская школа им В.А. Осипова», МБОУ «Перовская школа-гимназия», МБОУ «Партизанская школа  им Героя Советского Союза .Богданова А.П.», МБОУ «Донская школа имени В.П. Давиденко», МБОУ «Журавлевская школа», МБОУ «Кольчугинская  школа №1», МБОУ «Молодежненская  школа №2», МБОУ «Первомайская школа», МБОУ «Перевальненская  школа», МБОУ «Чайкинская школа», МБОУ «Мазанская школа»,. МБОУ «Кубанская школа», МБОУ «Гвардейская школа-гимназия№3», МБОУ «Урожайновская школа им. К.В.Варлыгина», МБОУ «Новоселовская школа», МБОУ «Залесская школа», МБОУ «Николаевская школа»,  МБОУ «Винницкая школа», МБОУ «Пожарская школа»,</v>
      </c>
      <c r="E24" s="168"/>
      <c r="F24" s="142" t="s">
        <v>305</v>
      </c>
    </row>
    <row r="25" spans="3:6" ht="180.75" customHeight="1" thickBot="1">
      <c r="C25" s="165"/>
      <c r="D25" s="163"/>
      <c r="E25" s="168"/>
      <c r="F25" s="143"/>
    </row>
    <row r="26" spans="3:6" ht="43.5" customHeight="1">
      <c r="C26" s="164" t="s">
        <v>306</v>
      </c>
      <c r="D26" s="147" t="str">
        <f>F6</f>
        <v>МБОУ «Кольчугинская  школа №2 с крымскотатарскимя языком обучения»</v>
      </c>
      <c r="E26" s="167" t="s">
        <v>307</v>
      </c>
      <c r="F26" s="141" t="s">
        <v>308</v>
      </c>
    </row>
    <row r="27" spans="3:6" ht="90" customHeight="1">
      <c r="C27" s="165"/>
      <c r="D27" s="146" t="str">
        <f>F9</f>
        <v xml:space="preserve">МБОУ «Украинская школа», МБОУ «Широковская школа», МБОУ «Мирновская школа №1»,  МБОУ «Укромновская школа»,  МБОУ «Маленская школа»,  МБОУ «Скворцовская школа» </v>
      </c>
      <c r="E27" s="168"/>
      <c r="F27" s="142" t="s">
        <v>309</v>
      </c>
    </row>
    <row r="28" spans="3:6" ht="32.25" thickBot="1">
      <c r="C28" s="166"/>
      <c r="D28" s="148" t="str">
        <f>F13</f>
        <v>МБОУ «Трудовская школа»,  МБОУ «Краснолесская основная школа»</v>
      </c>
      <c r="E28" s="169"/>
      <c r="F28" s="144"/>
    </row>
    <row r="29" spans="3:6" ht="30.75" customHeight="1">
      <c r="C29" s="164" t="s">
        <v>310</v>
      </c>
      <c r="D29" s="170" t="s">
        <v>316</v>
      </c>
      <c r="E29" s="167" t="s">
        <v>311</v>
      </c>
      <c r="F29" s="141" t="s">
        <v>312</v>
      </c>
    </row>
    <row r="30" spans="3:6" ht="37.5">
      <c r="C30" s="165"/>
      <c r="D30" s="162"/>
      <c r="E30" s="168"/>
      <c r="F30" s="142" t="s">
        <v>313</v>
      </c>
    </row>
    <row r="31" spans="3:6" ht="15.75" thickBot="1">
      <c r="C31" s="166"/>
      <c r="D31" s="171"/>
      <c r="E31" s="169"/>
      <c r="F31" s="144"/>
    </row>
  </sheetData>
  <sheetProtection sheet="1" objects="1" scenarios="1" selectLockedCells="1" selectUnlockedCells="1"/>
  <mergeCells count="24">
    <mergeCell ref="B3:C4"/>
    <mergeCell ref="D3:F3"/>
    <mergeCell ref="B5:B13"/>
    <mergeCell ref="C5:C7"/>
    <mergeCell ref="D6:D7"/>
    <mergeCell ref="E6:E7"/>
    <mergeCell ref="F6:F7"/>
    <mergeCell ref="C8:C11"/>
    <mergeCell ref="D9:D11"/>
    <mergeCell ref="E9:E11"/>
    <mergeCell ref="F9:F11"/>
    <mergeCell ref="C12:C13"/>
    <mergeCell ref="D17:D19"/>
    <mergeCell ref="C23:C25"/>
    <mergeCell ref="E23:E25"/>
    <mergeCell ref="C20:C22"/>
    <mergeCell ref="E20:E22"/>
    <mergeCell ref="F20:F21"/>
    <mergeCell ref="D24:D25"/>
    <mergeCell ref="C26:C28"/>
    <mergeCell ref="E26:E28"/>
    <mergeCell ref="C29:C31"/>
    <mergeCell ref="E29:E31"/>
    <mergeCell ref="D29:D31"/>
  </mergeCells>
  <pageMargins left="0.7" right="0.7" top="0.75" bottom="0.75" header="0.3" footer="0.3"/>
  <pageSetup paperSize="9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I4"/>
  <sheetViews>
    <sheetView zoomScale="70" zoomScaleNormal="70" workbookViewId="0">
      <selection activeCell="B5" sqref="B5:B17"/>
    </sheetView>
  </sheetViews>
  <sheetFormatPr defaultColWidth="8.85546875" defaultRowHeight="15"/>
  <cols>
    <col min="1" max="1" width="8.85546875" style="1"/>
    <col min="2" max="2" width="53.140625" style="1" customWidth="1"/>
    <col min="3" max="3" width="8.85546875" style="1"/>
    <col min="4" max="4" width="10.7109375" style="1" customWidth="1"/>
    <col min="5" max="5" width="8.85546875" style="1"/>
    <col min="6" max="6" width="10.85546875" style="1" customWidth="1"/>
    <col min="7" max="7" width="11.85546875" style="1" customWidth="1"/>
    <col min="8" max="8" width="13" style="1" customWidth="1"/>
    <col min="9" max="9" width="13.5703125" style="1" customWidth="1"/>
    <col min="10" max="16384" width="8.85546875" style="1"/>
  </cols>
  <sheetData>
    <row r="1" spans="1:9" ht="61.15" customHeight="1" thickBot="1"/>
    <row r="2" spans="1:9" ht="21.6" customHeight="1" thickBot="1">
      <c r="A2" s="129"/>
      <c r="B2" s="88"/>
      <c r="C2" s="107"/>
      <c r="D2" s="128">
        <v>8.0919911667110489E-2</v>
      </c>
      <c r="F2" s="128">
        <v>4.9878014527518777E-2</v>
      </c>
      <c r="G2"/>
      <c r="H2" s="128">
        <v>6.0318076646552976E-2</v>
      </c>
    </row>
    <row r="3" spans="1:9" s="155" customFormat="1" ht="49.5" customHeight="1">
      <c r="A3" s="151" t="s">
        <v>2</v>
      </c>
      <c r="B3" s="152" t="s">
        <v>100</v>
      </c>
      <c r="C3" s="149" t="s">
        <v>273</v>
      </c>
      <c r="D3" s="149" t="s">
        <v>279</v>
      </c>
      <c r="E3" s="149" t="s">
        <v>274</v>
      </c>
      <c r="F3" s="149" t="s">
        <v>279</v>
      </c>
      <c r="G3" s="149" t="s">
        <v>219</v>
      </c>
      <c r="H3" s="149" t="s">
        <v>279</v>
      </c>
      <c r="I3" s="150" t="s">
        <v>280</v>
      </c>
    </row>
    <row r="4" spans="1:9" s="131" customFormat="1">
      <c r="A4" s="130">
        <v>35</v>
      </c>
      <c r="B4" s="132" t="s">
        <v>226</v>
      </c>
      <c r="C4" s="127">
        <v>0.60769963369963376</v>
      </c>
      <c r="D4" s="154">
        <v>-0.11878874809435047</v>
      </c>
      <c r="E4" s="127">
        <v>0.9289374035632757</v>
      </c>
      <c r="F4" s="154">
        <v>-6.2064983965103293E-2</v>
      </c>
      <c r="G4" s="154">
        <f t="shared" ref="G4" si="0">AVERAGE(E4,C4)</f>
        <v>0.76831851863145473</v>
      </c>
      <c r="H4" s="154">
        <v>-9.0426866029726938E-2</v>
      </c>
      <c r="I4" s="130">
        <v>33</v>
      </c>
    </row>
  </sheetData>
  <sheetProtection selectLockedCells="1" selectUnlockedCells="1"/>
  <sortState ref="A55:G57">
    <sortCondition descending="1" ref="G57"/>
  </sortState>
  <printOptions horizontalCentered="1"/>
  <pageMargins left="0" right="0" top="0" bottom="0" header="0" footer="0"/>
  <pageSetup paperSize="9" scale="5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7030A0"/>
    <pageSetUpPr fitToPage="1"/>
  </sheetPr>
  <dimension ref="A1:Z13"/>
  <sheetViews>
    <sheetView topLeftCell="A5" zoomScale="85" zoomScaleNormal="85" workbookViewId="0">
      <selection activeCell="B12" sqref="B12:N14"/>
    </sheetView>
  </sheetViews>
  <sheetFormatPr defaultColWidth="8.85546875" defaultRowHeight="15"/>
  <cols>
    <col min="1" max="1" width="9.140625" style="1" customWidth="1"/>
    <col min="2" max="2" width="20.7109375" style="1" customWidth="1"/>
    <col min="3" max="3" width="33.85546875" style="1" customWidth="1"/>
    <col min="4" max="4" width="17.42578125" style="15" customWidth="1"/>
    <col min="5" max="5" width="6" style="15" customWidth="1"/>
    <col min="6" max="6" width="5.42578125" style="15" customWidth="1"/>
    <col min="7" max="7" width="6.140625" style="15" customWidth="1"/>
    <col min="8" max="9" width="6.85546875" style="15" customWidth="1"/>
    <col min="10" max="10" width="5.5703125" style="15" customWidth="1"/>
    <col min="11" max="11" width="9.140625" style="1" customWidth="1"/>
    <col min="12" max="12" width="7.85546875" style="1" customWidth="1"/>
    <col min="13" max="13" width="7.7109375" style="1" customWidth="1"/>
    <col min="14" max="14" width="8.5703125" style="1" customWidth="1"/>
    <col min="15" max="15" width="7.7109375" style="1" customWidth="1"/>
    <col min="16" max="16" width="7" style="89" customWidth="1"/>
    <col min="17" max="17" width="7.5703125" style="1" customWidth="1"/>
    <col min="18" max="18" width="8" style="1" customWidth="1"/>
    <col min="19" max="19" width="11" style="1" customWidth="1"/>
    <col min="20" max="20" width="10" style="1" customWidth="1"/>
    <col min="21" max="21" width="10.140625" style="1" customWidth="1"/>
    <col min="22" max="22" width="16.28515625" style="1" customWidth="1"/>
    <col min="23" max="23" width="17.28515625" style="1" customWidth="1"/>
    <col min="24" max="24" width="14" style="1" customWidth="1"/>
    <col min="25" max="25" width="9.140625" style="1" customWidth="1"/>
    <col min="26" max="16384" width="8.85546875" style="1"/>
  </cols>
  <sheetData>
    <row r="1" spans="1:26" ht="15.75">
      <c r="A1" s="214" t="s">
        <v>0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101"/>
      <c r="Y1" s="9"/>
    </row>
    <row r="2" spans="1:26" ht="15.75">
      <c r="A2" s="214" t="s">
        <v>1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101"/>
      <c r="Y2" s="9"/>
    </row>
    <row r="3" spans="1:26" ht="15.75">
      <c r="A3" s="215" t="s">
        <v>164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102"/>
      <c r="Y3" s="10"/>
    </row>
    <row r="4" spans="1:26" ht="16.5" thickBot="1">
      <c r="A4" s="74"/>
      <c r="B4" s="74"/>
      <c r="C4" s="74"/>
      <c r="D4" s="107"/>
      <c r="E4" s="107"/>
      <c r="F4" s="107"/>
      <c r="G4" s="107"/>
      <c r="H4" s="107"/>
      <c r="I4" s="107"/>
      <c r="J4" s="107"/>
      <c r="K4" s="74"/>
      <c r="L4" s="74"/>
      <c r="M4" s="74"/>
      <c r="N4" s="74"/>
      <c r="O4" s="74"/>
      <c r="P4" s="88"/>
      <c r="Q4" s="74"/>
      <c r="R4" s="74"/>
      <c r="S4" s="74"/>
      <c r="T4" s="102"/>
      <c r="U4" s="74"/>
      <c r="V4" s="74"/>
      <c r="W4" s="85"/>
      <c r="X4" s="102"/>
      <c r="Y4" s="74"/>
    </row>
    <row r="5" spans="1:26" ht="61.15" customHeight="1">
      <c r="A5" s="203" t="s">
        <v>2</v>
      </c>
      <c r="B5" s="203" t="s">
        <v>101</v>
      </c>
      <c r="C5" s="203" t="s">
        <v>100</v>
      </c>
      <c r="D5" s="216" t="s">
        <v>68</v>
      </c>
      <c r="E5" s="222" t="s">
        <v>69</v>
      </c>
      <c r="F5" s="223"/>
      <c r="G5" s="224"/>
      <c r="H5" s="222" t="s">
        <v>70</v>
      </c>
      <c r="I5" s="223"/>
      <c r="J5" s="224"/>
      <c r="K5" s="219" t="s">
        <v>37</v>
      </c>
      <c r="L5" s="219"/>
      <c r="M5" s="220"/>
      <c r="N5" s="221" t="s">
        <v>41</v>
      </c>
      <c r="O5" s="219"/>
      <c r="P5" s="219"/>
      <c r="Q5" s="219"/>
      <c r="R5" s="219"/>
      <c r="S5" s="219"/>
      <c r="T5" s="220"/>
      <c r="U5" s="221" t="s">
        <v>48</v>
      </c>
      <c r="V5" s="220"/>
      <c r="W5" s="209" t="s">
        <v>49</v>
      </c>
      <c r="X5" s="212" t="s">
        <v>259</v>
      </c>
      <c r="Y5" s="213" t="s">
        <v>18</v>
      </c>
    </row>
    <row r="6" spans="1:26" ht="21.6" customHeight="1">
      <c r="A6" s="203"/>
      <c r="B6" s="203"/>
      <c r="C6" s="203"/>
      <c r="D6" s="217"/>
      <c r="E6" s="210" t="s">
        <v>8</v>
      </c>
      <c r="F6" s="205" t="s">
        <v>9</v>
      </c>
      <c r="G6" s="207" t="s">
        <v>10</v>
      </c>
      <c r="H6" s="210" t="s">
        <v>8</v>
      </c>
      <c r="I6" s="205" t="s">
        <v>9</v>
      </c>
      <c r="J6" s="207" t="s">
        <v>10</v>
      </c>
      <c r="K6" s="50" t="s">
        <v>38</v>
      </c>
      <c r="L6" s="45" t="s">
        <v>39</v>
      </c>
      <c r="M6" s="45" t="s">
        <v>40</v>
      </c>
      <c r="N6" s="2" t="s">
        <v>3</v>
      </c>
      <c r="O6" s="45" t="s">
        <v>4</v>
      </c>
      <c r="P6" s="86" t="s">
        <v>5</v>
      </c>
      <c r="Q6" s="45" t="s">
        <v>43</v>
      </c>
      <c r="R6" s="45" t="s">
        <v>45</v>
      </c>
      <c r="S6" s="45" t="s">
        <v>46</v>
      </c>
      <c r="T6" s="110" t="s">
        <v>257</v>
      </c>
      <c r="U6" s="45" t="s">
        <v>6</v>
      </c>
      <c r="V6" s="45" t="s">
        <v>7</v>
      </c>
      <c r="W6" s="209"/>
      <c r="X6" s="212"/>
      <c r="Y6" s="206"/>
    </row>
    <row r="7" spans="1:26" ht="20.25" customHeight="1">
      <c r="A7" s="203"/>
      <c r="B7" s="203"/>
      <c r="C7" s="203"/>
      <c r="D7" s="218"/>
      <c r="E7" s="211"/>
      <c r="F7" s="206"/>
      <c r="G7" s="208"/>
      <c r="H7" s="211"/>
      <c r="I7" s="206"/>
      <c r="J7" s="208"/>
      <c r="K7" s="46" t="s">
        <v>8</v>
      </c>
      <c r="L7" s="47" t="s">
        <v>9</v>
      </c>
      <c r="M7" s="47" t="s">
        <v>10</v>
      </c>
      <c r="N7" s="47" t="s">
        <v>8</v>
      </c>
      <c r="O7" s="45" t="s">
        <v>11</v>
      </c>
      <c r="P7" s="87" t="s">
        <v>12</v>
      </c>
      <c r="Q7" s="47" t="s">
        <v>42</v>
      </c>
      <c r="R7" s="45" t="s">
        <v>44</v>
      </c>
      <c r="S7" s="45" t="s">
        <v>47</v>
      </c>
      <c r="T7" s="110" t="s">
        <v>258</v>
      </c>
      <c r="U7" s="47" t="s">
        <v>60</v>
      </c>
      <c r="V7" s="45" t="s">
        <v>13</v>
      </c>
      <c r="W7" s="209"/>
      <c r="X7" s="212"/>
      <c r="Y7" s="58" t="s">
        <v>54</v>
      </c>
    </row>
    <row r="8" spans="1:26" s="11" customFormat="1" ht="25.5">
      <c r="A8" s="3">
        <v>35</v>
      </c>
      <c r="B8" s="3" t="s">
        <v>224</v>
      </c>
      <c r="C8" s="78" t="s">
        <v>226</v>
      </c>
      <c r="D8" s="91">
        <v>1</v>
      </c>
      <c r="E8" s="108">
        <v>1</v>
      </c>
      <c r="F8" s="109">
        <v>1</v>
      </c>
      <c r="G8" s="94">
        <v>1</v>
      </c>
      <c r="H8" s="108">
        <v>1</v>
      </c>
      <c r="I8" s="109">
        <v>1</v>
      </c>
      <c r="J8" s="94">
        <v>1</v>
      </c>
      <c r="K8" s="16">
        <v>1</v>
      </c>
      <c r="L8" s="16">
        <v>0.99</v>
      </c>
      <c r="M8" s="16">
        <v>1</v>
      </c>
      <c r="N8" s="16">
        <v>0.42</v>
      </c>
      <c r="O8" s="16">
        <v>0.47710000000000002</v>
      </c>
      <c r="P8" s="16">
        <v>0.72</v>
      </c>
      <c r="Q8" s="16">
        <v>0.66</v>
      </c>
      <c r="R8" s="16">
        <v>0.73</v>
      </c>
      <c r="S8" s="16">
        <v>0.56000000000000005</v>
      </c>
      <c r="T8" s="16">
        <v>0.34</v>
      </c>
      <c r="U8" s="16">
        <v>4.8000000000000001E-2</v>
      </c>
      <c r="V8" s="16">
        <v>0.2</v>
      </c>
      <c r="W8" s="16">
        <v>1</v>
      </c>
      <c r="X8" s="16">
        <v>1</v>
      </c>
      <c r="Y8" s="59">
        <f t="shared" ref="Y8" si="0">AVERAGE(K8,N8,S8,U8,V8,W8,X8)*1.5</f>
        <v>0.90599999999999992</v>
      </c>
      <c r="Z8" s="153">
        <v>0.90599999999999992</v>
      </c>
    </row>
    <row r="12" spans="1:26" ht="17.25">
      <c r="B12" s="204"/>
      <c r="C12" s="204"/>
      <c r="D12" s="204"/>
      <c r="E12" s="204"/>
      <c r="F12" s="204"/>
      <c r="G12" s="204"/>
      <c r="H12" s="204"/>
      <c r="I12" s="204"/>
      <c r="J12" s="204"/>
      <c r="K12" s="204"/>
      <c r="L12" s="204"/>
      <c r="M12" s="204"/>
      <c r="N12" s="204"/>
      <c r="O12" s="90"/>
    </row>
    <row r="13" spans="1:26" ht="17.25">
      <c r="B13" s="204"/>
      <c r="C13" s="204"/>
      <c r="D13" s="204"/>
      <c r="E13" s="204"/>
      <c r="F13" s="204"/>
      <c r="G13" s="204"/>
      <c r="H13" s="204"/>
      <c r="I13" s="204"/>
      <c r="J13" s="204"/>
    </row>
  </sheetData>
  <sheetProtection selectLockedCells="1" selectUnlockedCells="1"/>
  <sortState ref="A8:S33">
    <sortCondition ref="A8:A33"/>
  </sortState>
  <mergeCells count="23">
    <mergeCell ref="X5:X7"/>
    <mergeCell ref="Y5:Y6"/>
    <mergeCell ref="J6:J7"/>
    <mergeCell ref="A1:W1"/>
    <mergeCell ref="A2:W2"/>
    <mergeCell ref="A3:W3"/>
    <mergeCell ref="A5:A7"/>
    <mergeCell ref="D5:D7"/>
    <mergeCell ref="K5:M5"/>
    <mergeCell ref="U5:V5"/>
    <mergeCell ref="C5:C7"/>
    <mergeCell ref="B5:B7"/>
    <mergeCell ref="E5:G5"/>
    <mergeCell ref="H5:J5"/>
    <mergeCell ref="E6:E7"/>
    <mergeCell ref="N5:T5"/>
    <mergeCell ref="B13:J13"/>
    <mergeCell ref="F6:F7"/>
    <mergeCell ref="G6:G7"/>
    <mergeCell ref="W5:W7"/>
    <mergeCell ref="H6:H7"/>
    <mergeCell ref="I6:I7"/>
    <mergeCell ref="B12:N12"/>
  </mergeCells>
  <conditionalFormatting sqref="K8:X8">
    <cfRule type="cellIs" dxfId="6" priority="1" operator="greaterThan">
      <formula>1</formula>
    </cfRule>
  </conditionalFormatting>
  <printOptions horizontalCentered="1"/>
  <pageMargins left="0" right="0" top="0" bottom="0" header="0" footer="0"/>
  <pageSetup paperSize="9" scale="5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7030A0"/>
  </sheetPr>
  <dimension ref="A1:TL7"/>
  <sheetViews>
    <sheetView zoomScale="55" zoomScaleNormal="55" workbookViewId="0">
      <selection activeCell="C7" sqref="B7:C14"/>
    </sheetView>
  </sheetViews>
  <sheetFormatPr defaultColWidth="8.85546875" defaultRowHeight="15"/>
  <cols>
    <col min="1" max="1" width="8.140625" style="5" customWidth="1"/>
    <col min="2" max="2" width="23.28515625" style="5" customWidth="1"/>
    <col min="3" max="3" width="33.28515625" style="5" customWidth="1"/>
    <col min="4" max="4" width="20.140625" style="5" customWidth="1"/>
    <col min="5" max="5" width="22.140625" style="5" customWidth="1"/>
    <col min="6" max="6" width="16.5703125" style="5" customWidth="1"/>
    <col min="7" max="7" width="16.7109375" style="5" customWidth="1"/>
    <col min="8" max="8" width="21.7109375" style="5" customWidth="1"/>
    <col min="9" max="9" width="26.85546875" style="5" customWidth="1"/>
    <col min="10" max="10" width="24.42578125" style="5" customWidth="1"/>
    <col min="11" max="12" width="24.7109375" style="5" customWidth="1"/>
    <col min="13" max="13" width="21.5703125" style="5" customWidth="1"/>
    <col min="14" max="14" width="16" style="5" customWidth="1"/>
    <col min="15" max="15" width="12.42578125" style="5" customWidth="1"/>
    <col min="16" max="16" width="12.5703125" style="5" customWidth="1"/>
    <col min="17" max="17" width="9.42578125" style="5" customWidth="1"/>
    <col min="18" max="532" width="8.85546875" style="4"/>
    <col min="533" max="16384" width="8.85546875" style="5"/>
  </cols>
  <sheetData>
    <row r="1" spans="1:17" ht="15.75">
      <c r="A1" s="225" t="s">
        <v>165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</row>
    <row r="2" spans="1:17" ht="15.75">
      <c r="A2" s="225"/>
      <c r="B2" s="225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</row>
    <row r="3" spans="1:17" ht="42.75" customHeight="1">
      <c r="A3" s="226" t="s">
        <v>2</v>
      </c>
      <c r="B3" s="203" t="s">
        <v>101</v>
      </c>
      <c r="C3" s="203" t="s">
        <v>100</v>
      </c>
      <c r="D3" s="227" t="s">
        <v>52</v>
      </c>
      <c r="E3" s="230" t="s">
        <v>71</v>
      </c>
      <c r="F3" s="230" t="s">
        <v>72</v>
      </c>
      <c r="G3" s="230" t="s">
        <v>53</v>
      </c>
      <c r="H3" s="230" t="s">
        <v>73</v>
      </c>
      <c r="I3" s="230" t="s">
        <v>250</v>
      </c>
      <c r="J3" s="226" t="s">
        <v>74</v>
      </c>
      <c r="K3" s="226"/>
      <c r="L3" s="230" t="s">
        <v>106</v>
      </c>
      <c r="M3" s="235" t="s">
        <v>260</v>
      </c>
      <c r="N3" s="235" t="s">
        <v>261</v>
      </c>
      <c r="O3" s="238" t="s">
        <v>61</v>
      </c>
      <c r="P3" s="239"/>
      <c r="Q3" s="77" t="s">
        <v>19</v>
      </c>
    </row>
    <row r="4" spans="1:17" ht="17.25" customHeight="1">
      <c r="A4" s="226"/>
      <c r="B4" s="203"/>
      <c r="C4" s="203"/>
      <c r="D4" s="228"/>
      <c r="E4" s="231" t="s">
        <v>15</v>
      </c>
      <c r="F4" s="231"/>
      <c r="G4" s="231"/>
      <c r="H4" s="231"/>
      <c r="I4" s="233"/>
      <c r="J4" s="75" t="s">
        <v>75</v>
      </c>
      <c r="K4" s="75" t="s">
        <v>76</v>
      </c>
      <c r="L4" s="231"/>
      <c r="M4" s="236"/>
      <c r="N4" s="236"/>
      <c r="O4" s="66" t="s">
        <v>16</v>
      </c>
      <c r="P4" s="67" t="s">
        <v>17</v>
      </c>
      <c r="Q4" s="57"/>
    </row>
    <row r="5" spans="1:17" ht="72.75" customHeight="1">
      <c r="A5" s="226"/>
      <c r="B5" s="203"/>
      <c r="C5" s="203"/>
      <c r="D5" s="229"/>
      <c r="E5" s="232" t="s">
        <v>62</v>
      </c>
      <c r="F5" s="232"/>
      <c r="G5" s="232"/>
      <c r="H5" s="232"/>
      <c r="I5" s="232"/>
      <c r="J5" s="76" t="s">
        <v>77</v>
      </c>
      <c r="K5" s="76" t="s">
        <v>78</v>
      </c>
      <c r="L5" s="232"/>
      <c r="M5" s="237"/>
      <c r="N5" s="237"/>
      <c r="O5" s="68" t="s">
        <v>50</v>
      </c>
      <c r="P5" s="68" t="s">
        <v>51</v>
      </c>
      <c r="Q5" s="57" t="s">
        <v>163</v>
      </c>
    </row>
    <row r="6" spans="1:17" s="11" customFormat="1">
      <c r="A6" s="3">
        <v>35</v>
      </c>
      <c r="B6" s="3" t="s">
        <v>224</v>
      </c>
      <c r="C6" s="78" t="s">
        <v>226</v>
      </c>
      <c r="D6" s="16">
        <v>1</v>
      </c>
      <c r="E6" s="16">
        <v>0.86399999999999999</v>
      </c>
      <c r="F6" s="16">
        <v>1</v>
      </c>
      <c r="G6" s="16">
        <v>0.54600000000000004</v>
      </c>
      <c r="H6" s="16">
        <v>1</v>
      </c>
      <c r="I6" s="16">
        <v>4.4999999999999998E-2</v>
      </c>
      <c r="J6" s="16">
        <v>2.3E-2</v>
      </c>
      <c r="K6" s="16">
        <v>0</v>
      </c>
      <c r="L6" s="16">
        <v>1</v>
      </c>
      <c r="M6" s="16">
        <v>9.0999999999999998E-2</v>
      </c>
      <c r="N6" s="16">
        <v>4.4999999999999998E-2</v>
      </c>
      <c r="O6" s="16">
        <v>0</v>
      </c>
      <c r="P6" s="16">
        <v>-4.4999999999999998E-2</v>
      </c>
      <c r="Q6" s="28">
        <f t="shared" ref="Q6" si="0">AVERAGE(D6:P6)</f>
        <v>0.42838461538461536</v>
      </c>
    </row>
    <row r="7" spans="1:17">
      <c r="Q7" s="4"/>
    </row>
  </sheetData>
  <sheetProtection selectLockedCells="1" selectUnlockedCells="1"/>
  <sortState ref="A7:T32">
    <sortCondition ref="A7:A32"/>
  </sortState>
  <mergeCells count="16">
    <mergeCell ref="B3:B5"/>
    <mergeCell ref="J3:K3"/>
    <mergeCell ref="L3:L5"/>
    <mergeCell ref="O3:P3"/>
    <mergeCell ref="A1:Q1"/>
    <mergeCell ref="A3:A5"/>
    <mergeCell ref="C3:C5"/>
    <mergeCell ref="D3:D5"/>
    <mergeCell ref="F3:F5"/>
    <mergeCell ref="G3:G5"/>
    <mergeCell ref="I3:I5"/>
    <mergeCell ref="A2:Q2"/>
    <mergeCell ref="E3:E5"/>
    <mergeCell ref="H3:H5"/>
    <mergeCell ref="M3:M5"/>
    <mergeCell ref="N3:N5"/>
  </mergeCells>
  <printOptions horizontalCentered="1"/>
  <pageMargins left="0" right="0" top="0" bottom="0" header="0" footer="0"/>
  <pageSetup paperSize="9" scale="40" fitToWidth="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7030A0"/>
    <pageSetUpPr fitToPage="1"/>
  </sheetPr>
  <dimension ref="A1:N6"/>
  <sheetViews>
    <sheetView zoomScale="70" zoomScaleNormal="70" workbookViewId="0">
      <selection activeCell="C7" sqref="C7:C14"/>
    </sheetView>
  </sheetViews>
  <sheetFormatPr defaultColWidth="8.85546875" defaultRowHeight="15"/>
  <cols>
    <col min="1" max="1" width="8.85546875" style="5"/>
    <col min="2" max="2" width="24.7109375" style="5" customWidth="1"/>
    <col min="3" max="3" width="30.85546875" style="5" customWidth="1"/>
    <col min="4" max="4" width="22.5703125" style="5" customWidth="1"/>
    <col min="5" max="5" width="18.42578125" style="5" customWidth="1"/>
    <col min="6" max="6" width="8.42578125" style="5" customWidth="1"/>
    <col min="7" max="7" width="7.7109375" style="5" customWidth="1"/>
    <col min="8" max="8" width="8.140625" style="5" customWidth="1"/>
    <col min="9" max="9" width="20.85546875" style="5" customWidth="1"/>
    <col min="10" max="10" width="17.28515625" style="5" customWidth="1"/>
    <col min="11" max="13" width="8.140625" style="5" customWidth="1"/>
    <col min="14" max="16384" width="8.85546875" style="5"/>
  </cols>
  <sheetData>
    <row r="1" spans="1:14" ht="15.75" customHeight="1">
      <c r="A1" s="225" t="s">
        <v>167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</row>
    <row r="2" spans="1:14" ht="15.75" customHeight="1">
      <c r="A2" s="225"/>
      <c r="B2" s="225"/>
      <c r="C2" s="243"/>
      <c r="D2" s="243"/>
      <c r="E2" s="243"/>
      <c r="F2" s="243"/>
      <c r="G2" s="243"/>
      <c r="H2" s="243"/>
      <c r="I2" s="243"/>
      <c r="J2" s="243"/>
      <c r="K2" s="243"/>
    </row>
    <row r="3" spans="1:14" ht="51.75" customHeight="1">
      <c r="A3" s="226" t="s">
        <v>2</v>
      </c>
      <c r="B3" s="203" t="s">
        <v>101</v>
      </c>
      <c r="C3" s="203" t="s">
        <v>100</v>
      </c>
      <c r="D3" s="244" t="s">
        <v>111</v>
      </c>
      <c r="E3" s="245"/>
      <c r="F3" s="246" t="s">
        <v>63</v>
      </c>
      <c r="G3" s="247"/>
      <c r="H3" s="248"/>
      <c r="I3" s="249" t="s">
        <v>251</v>
      </c>
      <c r="J3" s="249" t="s">
        <v>252</v>
      </c>
      <c r="K3" s="105" t="s">
        <v>55</v>
      </c>
      <c r="L3" s="105" t="s">
        <v>19</v>
      </c>
      <c r="M3" s="105" t="s">
        <v>18</v>
      </c>
      <c r="N3" s="240" t="s">
        <v>275</v>
      </c>
    </row>
    <row r="4" spans="1:14" ht="19.5" customHeight="1">
      <c r="A4" s="226"/>
      <c r="B4" s="203"/>
      <c r="C4" s="203"/>
      <c r="D4" s="106" t="s">
        <v>102</v>
      </c>
      <c r="E4" s="103" t="s">
        <v>103</v>
      </c>
      <c r="F4" s="103" t="s">
        <v>64</v>
      </c>
      <c r="G4" s="104" t="s">
        <v>65</v>
      </c>
      <c r="H4" s="104" t="s">
        <v>79</v>
      </c>
      <c r="I4" s="250"/>
      <c r="J4" s="250"/>
      <c r="K4" s="57"/>
      <c r="L4" s="57"/>
      <c r="M4" s="57"/>
      <c r="N4" s="241"/>
    </row>
    <row r="5" spans="1:14" ht="63.75" customHeight="1">
      <c r="A5" s="226"/>
      <c r="B5" s="203"/>
      <c r="C5" s="203"/>
      <c r="D5" s="106" t="s">
        <v>104</v>
      </c>
      <c r="E5" s="103" t="s">
        <v>105</v>
      </c>
      <c r="F5" s="103" t="s">
        <v>8</v>
      </c>
      <c r="G5" s="104" t="s">
        <v>9</v>
      </c>
      <c r="H5" s="104" t="s">
        <v>10</v>
      </c>
      <c r="I5" s="251"/>
      <c r="J5" s="251"/>
      <c r="K5" s="57" t="s">
        <v>163</v>
      </c>
      <c r="L5" s="57" t="s">
        <v>163</v>
      </c>
      <c r="M5" s="57" t="s">
        <v>54</v>
      </c>
      <c r="N5" s="242"/>
    </row>
    <row r="6" spans="1:14" s="11" customFormat="1">
      <c r="A6" s="3">
        <v>35</v>
      </c>
      <c r="B6" s="3" t="s">
        <v>224</v>
      </c>
      <c r="C6" s="78" t="s">
        <v>226</v>
      </c>
      <c r="D6" s="95">
        <v>0</v>
      </c>
      <c r="E6" s="95">
        <v>1</v>
      </c>
      <c r="F6" s="17">
        <v>0.88800000000000001</v>
      </c>
      <c r="G6" s="17">
        <v>0.73299999999999998</v>
      </c>
      <c r="H6" s="17">
        <v>0</v>
      </c>
      <c r="I6" s="17">
        <v>0.8</v>
      </c>
      <c r="J6" s="17">
        <v>0</v>
      </c>
      <c r="K6" s="111">
        <f t="shared" ref="K6" si="0">AVERAGE(D6:J6)</f>
        <v>0.48871428571428577</v>
      </c>
      <c r="L6" s="111">
        <f>'1.2.'!Q6</f>
        <v>0.42838461538461536</v>
      </c>
      <c r="M6" s="111">
        <f>'1.1.'!Y8</f>
        <v>0.90599999999999992</v>
      </c>
      <c r="N6" s="122">
        <f t="shared" ref="N6" si="1">AVERAGE(K6:M6)</f>
        <v>0.60769963369963376</v>
      </c>
    </row>
  </sheetData>
  <sheetProtection selectLockedCells="1" selectUnlockedCells="1"/>
  <sortState ref="A7:H32">
    <sortCondition ref="A7:A32"/>
  </sortState>
  <mergeCells count="10">
    <mergeCell ref="N3:N5"/>
    <mergeCell ref="A3:A5"/>
    <mergeCell ref="C3:C5"/>
    <mergeCell ref="A2:K2"/>
    <mergeCell ref="A1:K1"/>
    <mergeCell ref="B3:B5"/>
    <mergeCell ref="D3:E3"/>
    <mergeCell ref="F3:H3"/>
    <mergeCell ref="I3:I5"/>
    <mergeCell ref="J3:J5"/>
  </mergeCells>
  <conditionalFormatting sqref="D6:J6">
    <cfRule type="cellIs" dxfId="5" priority="1" operator="greaterThan">
      <formula>1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6" fitToWidth="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7030A0"/>
  </sheetPr>
  <dimension ref="A1:U8"/>
  <sheetViews>
    <sheetView zoomScale="55" zoomScaleNormal="55" zoomScaleSheetLayoutView="55" workbookViewId="0">
      <selection activeCell="C9" sqref="B9:C16"/>
    </sheetView>
  </sheetViews>
  <sheetFormatPr defaultColWidth="8.85546875" defaultRowHeight="15"/>
  <cols>
    <col min="1" max="1" width="8.5703125" style="6" customWidth="1"/>
    <col min="2" max="2" width="21.42578125" style="6" customWidth="1"/>
    <col min="3" max="3" width="33" style="6" customWidth="1"/>
    <col min="4" max="4" width="15.5703125" style="6" customWidth="1"/>
    <col min="5" max="5" width="14.85546875" style="6" customWidth="1"/>
    <col min="6" max="9" width="13.42578125" style="6" customWidth="1"/>
    <col min="10" max="10" width="20.7109375" style="6" customWidth="1"/>
    <col min="11" max="11" width="21" style="6" customWidth="1"/>
    <col min="12" max="12" width="21.28515625" style="6" customWidth="1"/>
    <col min="13" max="13" width="15.5703125" style="6" customWidth="1"/>
    <col min="14" max="14" width="13.5703125" style="6" customWidth="1"/>
    <col min="15" max="15" width="14.28515625" style="6" customWidth="1"/>
    <col min="16" max="16" width="16.5703125" style="6" customWidth="1"/>
    <col min="17" max="17" width="17.140625" style="6" customWidth="1"/>
    <col min="18" max="18" width="13.42578125" style="6" customWidth="1"/>
    <col min="19" max="19" width="12.28515625" style="8" customWidth="1"/>
    <col min="20" max="20" width="13" style="6" customWidth="1"/>
    <col min="21" max="21" width="8.28515625" style="6" customWidth="1"/>
    <col min="22" max="16384" width="8.85546875" style="6"/>
  </cols>
  <sheetData>
    <row r="1" spans="1:21" ht="15" customHeight="1">
      <c r="A1" s="254" t="s">
        <v>20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</row>
    <row r="2" spans="1:21" ht="15" customHeight="1">
      <c r="A2" s="255" t="s">
        <v>21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</row>
    <row r="3" spans="1:21" ht="15.75">
      <c r="A3" s="256" t="s">
        <v>166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</row>
    <row r="4" spans="1:21" ht="15.75">
      <c r="A4" s="256"/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</row>
    <row r="5" spans="1:21" ht="67.5" customHeight="1">
      <c r="A5" s="257" t="s">
        <v>2</v>
      </c>
      <c r="B5" s="203" t="s">
        <v>101</v>
      </c>
      <c r="C5" s="203" t="s">
        <v>67</v>
      </c>
      <c r="D5" s="258" t="s">
        <v>80</v>
      </c>
      <c r="E5" s="257"/>
      <c r="F5" s="257"/>
      <c r="G5" s="257" t="s">
        <v>81</v>
      </c>
      <c r="H5" s="257"/>
      <c r="I5" s="257"/>
      <c r="J5" s="259" t="s">
        <v>109</v>
      </c>
      <c r="K5" s="261"/>
      <c r="L5" s="262"/>
      <c r="M5" s="257" t="s">
        <v>110</v>
      </c>
      <c r="N5" s="257"/>
      <c r="O5" s="259"/>
      <c r="P5" s="252" t="s">
        <v>87</v>
      </c>
      <c r="Q5" s="258" t="s">
        <v>86</v>
      </c>
      <c r="R5" s="257"/>
      <c r="S5" s="260" t="s">
        <v>89</v>
      </c>
      <c r="T5" s="260"/>
      <c r="U5" s="54" t="s">
        <v>58</v>
      </c>
    </row>
    <row r="6" spans="1:21" ht="19.5" customHeight="1">
      <c r="A6" s="257"/>
      <c r="B6" s="203"/>
      <c r="C6" s="203"/>
      <c r="D6" s="52" t="s">
        <v>22</v>
      </c>
      <c r="E6" s="51" t="s">
        <v>23</v>
      </c>
      <c r="F6" s="51" t="s">
        <v>24</v>
      </c>
      <c r="G6" s="51" t="s">
        <v>25</v>
      </c>
      <c r="H6" s="51" t="s">
        <v>26</v>
      </c>
      <c r="I6" s="51" t="s">
        <v>27</v>
      </c>
      <c r="J6" s="51" t="s">
        <v>28</v>
      </c>
      <c r="K6" s="51" t="s">
        <v>29</v>
      </c>
      <c r="L6" s="51" t="s">
        <v>30</v>
      </c>
      <c r="M6" s="51" t="s">
        <v>31</v>
      </c>
      <c r="N6" s="51" t="s">
        <v>32</v>
      </c>
      <c r="O6" s="53" t="s">
        <v>85</v>
      </c>
      <c r="P6" s="253"/>
      <c r="Q6" s="52" t="s">
        <v>33</v>
      </c>
      <c r="R6" s="51" t="s">
        <v>34</v>
      </c>
      <c r="S6" s="51" t="s">
        <v>90</v>
      </c>
      <c r="T6" s="51" t="s">
        <v>91</v>
      </c>
      <c r="U6" s="7"/>
    </row>
    <row r="7" spans="1:21" ht="73.5" customHeight="1">
      <c r="A7" s="257"/>
      <c r="B7" s="203"/>
      <c r="C7" s="203"/>
      <c r="D7" s="52" t="s">
        <v>8</v>
      </c>
      <c r="E7" s="51" t="s">
        <v>9</v>
      </c>
      <c r="F7" s="51" t="s">
        <v>10</v>
      </c>
      <c r="G7" s="51" t="s">
        <v>8</v>
      </c>
      <c r="H7" s="51" t="s">
        <v>9</v>
      </c>
      <c r="I7" s="51" t="s">
        <v>10</v>
      </c>
      <c r="J7" s="51" t="s">
        <v>82</v>
      </c>
      <c r="K7" s="51" t="s">
        <v>83</v>
      </c>
      <c r="L7" s="100" t="s">
        <v>84</v>
      </c>
      <c r="M7" s="51" t="s">
        <v>35</v>
      </c>
      <c r="N7" s="51" t="s">
        <v>56</v>
      </c>
      <c r="O7" s="53" t="s">
        <v>36</v>
      </c>
      <c r="P7" s="18" t="s">
        <v>88</v>
      </c>
      <c r="Q7" s="52" t="s">
        <v>57</v>
      </c>
      <c r="R7" s="51" t="s">
        <v>66</v>
      </c>
      <c r="S7" s="51" t="s">
        <v>9</v>
      </c>
      <c r="T7" s="51" t="s">
        <v>10</v>
      </c>
      <c r="U7" s="7" t="s">
        <v>59</v>
      </c>
    </row>
    <row r="8" spans="1:21" s="12" customFormat="1" ht="25.5">
      <c r="A8" s="3">
        <v>35</v>
      </c>
      <c r="B8" s="3" t="s">
        <v>224</v>
      </c>
      <c r="C8" s="78" t="s">
        <v>226</v>
      </c>
      <c r="D8" s="23">
        <v>0.68300000000000005</v>
      </c>
      <c r="E8" s="14">
        <v>0.43099999999999999</v>
      </c>
      <c r="F8" s="14">
        <v>1</v>
      </c>
      <c r="G8" s="14">
        <v>0.98399999999999999</v>
      </c>
      <c r="H8" s="14">
        <v>0.91200000000000003</v>
      </c>
      <c r="I8" s="14">
        <v>1</v>
      </c>
      <c r="J8" s="14">
        <v>0.9</v>
      </c>
      <c r="K8" s="14">
        <v>0.96</v>
      </c>
      <c r="L8" s="99"/>
      <c r="M8" s="14">
        <v>0.25</v>
      </c>
      <c r="N8" s="14"/>
      <c r="O8" s="14"/>
      <c r="P8" s="14">
        <v>0</v>
      </c>
      <c r="Q8" s="14">
        <v>0</v>
      </c>
      <c r="R8" s="14">
        <v>0.52962962962962956</v>
      </c>
      <c r="S8" s="14">
        <v>0.96</v>
      </c>
      <c r="T8" s="14">
        <v>1</v>
      </c>
      <c r="U8" s="13">
        <f t="shared" ref="U8" si="0">AVERAGE(D8:T8)</f>
        <v>0.68640211640211646</v>
      </c>
    </row>
  </sheetData>
  <sheetProtection selectLockedCells="1" selectUnlockedCells="1"/>
  <sortState ref="A8:V33">
    <sortCondition ref="A8:A33"/>
  </sortState>
  <mergeCells count="14">
    <mergeCell ref="P5:P6"/>
    <mergeCell ref="A1:U1"/>
    <mergeCell ref="A2:U2"/>
    <mergeCell ref="A3:U3"/>
    <mergeCell ref="A5:A7"/>
    <mergeCell ref="C5:C7"/>
    <mergeCell ref="D5:F5"/>
    <mergeCell ref="M5:O5"/>
    <mergeCell ref="Q5:R5"/>
    <mergeCell ref="S5:T5"/>
    <mergeCell ref="A4:U4"/>
    <mergeCell ref="B5:B7"/>
    <mergeCell ref="G5:I5"/>
    <mergeCell ref="J5:L5"/>
  </mergeCells>
  <conditionalFormatting sqref="D8:U8">
    <cfRule type="cellIs" dxfId="4" priority="1" operator="greaterThan">
      <formula>1</formula>
    </cfRule>
  </conditionalFormatting>
  <printOptions horizontalCentered="1"/>
  <pageMargins left="0" right="0" top="0" bottom="0" header="0" footer="0"/>
  <pageSetup paperSize="9" scale="40" fitToWidth="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X8"/>
  <sheetViews>
    <sheetView zoomScale="70" zoomScaleNormal="70" workbookViewId="0">
      <selection activeCell="C8" sqref="C8:C15"/>
    </sheetView>
  </sheetViews>
  <sheetFormatPr defaultColWidth="8.85546875" defaultRowHeight="15"/>
  <cols>
    <col min="1" max="1" width="8.85546875" style="5"/>
    <col min="2" max="2" width="22.7109375" style="5" customWidth="1"/>
    <col min="3" max="3" width="28.5703125" style="5" customWidth="1"/>
    <col min="4" max="4" width="17" style="5" customWidth="1"/>
    <col min="5" max="5" width="16.7109375" style="5" customWidth="1"/>
    <col min="6" max="6" width="16.5703125" style="5" customWidth="1"/>
    <col min="7" max="7" width="15.140625" style="5" customWidth="1"/>
    <col min="8" max="8" width="26.5703125" style="5" customWidth="1"/>
    <col min="9" max="9" width="18" style="5" customWidth="1"/>
    <col min="10" max="10" width="15.85546875" style="5" customWidth="1"/>
    <col min="11" max="11" width="17" style="5" customWidth="1"/>
    <col min="12" max="12" width="18.140625" style="5" customWidth="1"/>
    <col min="13" max="13" width="17.5703125" style="5" customWidth="1"/>
    <col min="14" max="14" width="11.85546875" style="5" customWidth="1"/>
    <col min="15" max="15" width="11.5703125" style="5" customWidth="1"/>
    <col min="16" max="16" width="12.5703125" style="5" customWidth="1"/>
    <col min="17" max="17" width="12.140625" style="5" customWidth="1"/>
    <col min="18" max="18" width="10.28515625" style="5" customWidth="1"/>
    <col min="19" max="19" width="10.42578125" style="5" customWidth="1"/>
    <col min="20" max="20" width="9.28515625" style="5" customWidth="1"/>
    <col min="21" max="21" width="13.5703125" style="5" customWidth="1"/>
    <col min="22" max="22" width="14.5703125" style="19" customWidth="1"/>
    <col min="23" max="23" width="18" style="19" customWidth="1"/>
    <col min="24" max="24" width="9.28515625" style="5" customWidth="1"/>
    <col min="25" max="16384" width="8.85546875" style="5"/>
  </cols>
  <sheetData>
    <row r="1" spans="1:24" s="30" customFormat="1" ht="15.75">
      <c r="C1" s="256" t="s">
        <v>168</v>
      </c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6"/>
    </row>
    <row r="2" spans="1:24" s="30" customFormat="1" ht="15.75"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</row>
    <row r="3" spans="1:24" ht="37.5" customHeight="1">
      <c r="A3" s="226" t="s">
        <v>2</v>
      </c>
      <c r="B3" s="230" t="s">
        <v>101</v>
      </c>
      <c r="C3" s="264" t="s">
        <v>100</v>
      </c>
      <c r="D3" s="267" t="s">
        <v>108</v>
      </c>
      <c r="E3" s="269"/>
      <c r="F3" s="270"/>
      <c r="G3" s="266" t="s">
        <v>220</v>
      </c>
      <c r="H3" s="261"/>
      <c r="I3" s="262"/>
      <c r="J3" s="267" t="s">
        <v>123</v>
      </c>
      <c r="K3" s="262"/>
      <c r="L3" s="267" t="s">
        <v>124</v>
      </c>
      <c r="M3" s="262" t="s">
        <v>92</v>
      </c>
      <c r="N3" s="267" t="s">
        <v>125</v>
      </c>
      <c r="O3" s="261"/>
      <c r="P3" s="261"/>
      <c r="Q3" s="262"/>
      <c r="R3" s="267" t="s">
        <v>126</v>
      </c>
      <c r="S3" s="261"/>
      <c r="T3" s="261"/>
      <c r="U3" s="262"/>
      <c r="V3" s="267" t="s">
        <v>143</v>
      </c>
      <c r="W3" s="262"/>
      <c r="X3" s="268" t="s">
        <v>93</v>
      </c>
    </row>
    <row r="4" spans="1:24" ht="19.5" customHeight="1">
      <c r="A4" s="226"/>
      <c r="B4" s="231"/>
      <c r="C4" s="265"/>
      <c r="D4" s="49" t="s">
        <v>94</v>
      </c>
      <c r="E4" s="49" t="s">
        <v>95</v>
      </c>
      <c r="F4" s="49" t="s">
        <v>113</v>
      </c>
      <c r="G4" s="49" t="s">
        <v>114</v>
      </c>
      <c r="H4" s="49" t="s">
        <v>115</v>
      </c>
      <c r="I4" s="49" t="s">
        <v>116</v>
      </c>
      <c r="J4" s="49" t="s">
        <v>96</v>
      </c>
      <c r="K4" s="49" t="s">
        <v>97</v>
      </c>
      <c r="L4" s="49" t="s">
        <v>98</v>
      </c>
      <c r="M4" s="56" t="s">
        <v>99</v>
      </c>
      <c r="N4" s="267" t="s">
        <v>138</v>
      </c>
      <c r="O4" s="262"/>
      <c r="P4" s="267" t="s">
        <v>212</v>
      </c>
      <c r="Q4" s="262"/>
      <c r="R4" s="267" t="s">
        <v>139</v>
      </c>
      <c r="S4" s="262"/>
      <c r="T4" s="267" t="s">
        <v>140</v>
      </c>
      <c r="U4" s="262"/>
      <c r="V4" s="49" t="s">
        <v>141</v>
      </c>
      <c r="W4" s="56" t="s">
        <v>142</v>
      </c>
      <c r="X4" s="253"/>
    </row>
    <row r="5" spans="1:24" ht="15.75" customHeight="1">
      <c r="A5" s="226"/>
      <c r="B5" s="231"/>
      <c r="C5" s="265"/>
      <c r="D5" s="56"/>
      <c r="E5" s="56"/>
      <c r="F5" s="56"/>
      <c r="G5" s="56"/>
      <c r="H5" s="56"/>
      <c r="I5" s="56"/>
      <c r="J5" s="56"/>
      <c r="K5" s="56"/>
      <c r="L5" s="56"/>
      <c r="M5" s="56"/>
      <c r="N5" s="22" t="s">
        <v>127</v>
      </c>
      <c r="O5" s="49" t="s">
        <v>128</v>
      </c>
      <c r="P5" s="49" t="s">
        <v>129</v>
      </c>
      <c r="Q5" s="49" t="s">
        <v>130</v>
      </c>
      <c r="R5" s="49" t="s">
        <v>132</v>
      </c>
      <c r="S5" s="49" t="s">
        <v>134</v>
      </c>
      <c r="T5" s="49" t="s">
        <v>135</v>
      </c>
      <c r="U5" s="49" t="s">
        <v>137</v>
      </c>
      <c r="V5" s="56"/>
      <c r="W5" s="56"/>
      <c r="X5" s="206"/>
    </row>
    <row r="6" spans="1:24" ht="83.25" customHeight="1">
      <c r="A6" s="226"/>
      <c r="B6" s="263"/>
      <c r="C6" s="265"/>
      <c r="D6" s="26" t="s">
        <v>107</v>
      </c>
      <c r="E6" s="26" t="s">
        <v>112</v>
      </c>
      <c r="F6" s="26" t="s">
        <v>117</v>
      </c>
      <c r="G6" s="26" t="s">
        <v>118</v>
      </c>
      <c r="H6" s="26" t="s">
        <v>120</v>
      </c>
      <c r="I6" s="26" t="s">
        <v>119</v>
      </c>
      <c r="J6" s="26" t="s">
        <v>121</v>
      </c>
      <c r="K6" s="26" t="s">
        <v>122</v>
      </c>
      <c r="L6" s="26" t="s">
        <v>121</v>
      </c>
      <c r="M6" s="26" t="s">
        <v>122</v>
      </c>
      <c r="N6" s="25" t="s">
        <v>9</v>
      </c>
      <c r="O6" s="25" t="s">
        <v>10</v>
      </c>
      <c r="P6" s="25" t="s">
        <v>9</v>
      </c>
      <c r="Q6" s="25" t="s">
        <v>10</v>
      </c>
      <c r="R6" s="25" t="s">
        <v>131</v>
      </c>
      <c r="S6" s="27" t="s">
        <v>133</v>
      </c>
      <c r="T6" s="25" t="s">
        <v>131</v>
      </c>
      <c r="U6" s="25" t="s">
        <v>136</v>
      </c>
      <c r="V6" s="26" t="s">
        <v>9</v>
      </c>
      <c r="W6" s="26" t="s">
        <v>10</v>
      </c>
      <c r="X6" s="54" t="s">
        <v>59</v>
      </c>
    </row>
    <row r="7" spans="1:24">
      <c r="A7" s="3">
        <v>35</v>
      </c>
      <c r="B7" s="3" t="s">
        <v>224</v>
      </c>
      <c r="C7" s="73" t="s">
        <v>226</v>
      </c>
      <c r="D7" s="20">
        <v>1</v>
      </c>
      <c r="E7" s="20">
        <v>0</v>
      </c>
      <c r="F7" s="20">
        <v>0</v>
      </c>
      <c r="G7" s="20">
        <v>0.96</v>
      </c>
      <c r="H7" s="20">
        <v>0</v>
      </c>
      <c r="I7" s="20">
        <v>0.35</v>
      </c>
      <c r="J7" s="20">
        <v>0.28199999999999997</v>
      </c>
      <c r="K7" s="20">
        <v>0.92300000000000004</v>
      </c>
      <c r="L7" s="20">
        <v>0.25600000000000001</v>
      </c>
      <c r="M7" s="20">
        <v>0.92300000000000004</v>
      </c>
      <c r="N7" s="20">
        <v>1</v>
      </c>
      <c r="O7" s="20">
        <v>1</v>
      </c>
      <c r="P7" s="20">
        <v>0.8</v>
      </c>
      <c r="Q7" s="20">
        <v>0</v>
      </c>
      <c r="R7" s="20">
        <v>0</v>
      </c>
      <c r="S7" s="20">
        <v>0</v>
      </c>
      <c r="T7" s="20">
        <v>0</v>
      </c>
      <c r="U7" s="20">
        <v>0</v>
      </c>
      <c r="V7" s="20">
        <v>0.77800000000000002</v>
      </c>
      <c r="W7" s="20">
        <v>1</v>
      </c>
      <c r="X7" s="71">
        <f t="shared" ref="X7" si="0">AVERAGE(D7:W7)*2</f>
        <v>0.92720000000000002</v>
      </c>
    </row>
    <row r="8" spans="1:24">
      <c r="X8" s="21"/>
    </row>
  </sheetData>
  <sheetProtection selectLockedCells="1" selectUnlockedCells="1"/>
  <mergeCells count="16">
    <mergeCell ref="C1:W1"/>
    <mergeCell ref="X3:X5"/>
    <mergeCell ref="T4:U4"/>
    <mergeCell ref="V3:W3"/>
    <mergeCell ref="D3:F3"/>
    <mergeCell ref="L3:M3"/>
    <mergeCell ref="N3:Q3"/>
    <mergeCell ref="N4:O4"/>
    <mergeCell ref="P4:Q4"/>
    <mergeCell ref="R3:U3"/>
    <mergeCell ref="R4:S4"/>
    <mergeCell ref="A3:A6"/>
    <mergeCell ref="B3:B6"/>
    <mergeCell ref="C3:C6"/>
    <mergeCell ref="G3:I3"/>
    <mergeCell ref="J3:K3"/>
  </mergeCells>
  <conditionalFormatting sqref="D7:W7">
    <cfRule type="cellIs" dxfId="3" priority="6" operator="greaterThan">
      <formula>1</formula>
    </cfRule>
  </conditionalFormatting>
  <pageMargins left="0" right="0" top="0" bottom="0" header="0" footer="0"/>
  <pageSetup paperSize="9" scale="5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цветовые индикаторы</vt:lpstr>
      <vt:lpstr>ТРЕБОВАНИЯ К ЗАПОЛНЕНИЮ</vt:lpstr>
      <vt:lpstr>КЛАСТЕР </vt:lpstr>
      <vt:lpstr>Итог</vt:lpstr>
      <vt:lpstr>1.1.</vt:lpstr>
      <vt:lpstr>1.2.</vt:lpstr>
      <vt:lpstr>1.3.</vt:lpstr>
      <vt:lpstr>2.1.</vt:lpstr>
      <vt:lpstr>2.2.</vt:lpstr>
      <vt:lpstr>2.3</vt:lpstr>
      <vt:lpstr>2.6</vt:lpstr>
      <vt:lpstr>III</vt:lpstr>
      <vt:lpstr>Справка 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YSL-W7</dc:creator>
  <cp:lastModifiedBy>Учитель</cp:lastModifiedBy>
  <cp:lastPrinted>2020-07-14T08:32:32Z</cp:lastPrinted>
  <dcterms:created xsi:type="dcterms:W3CDTF">2018-02-04T20:59:32Z</dcterms:created>
  <dcterms:modified xsi:type="dcterms:W3CDTF">2022-11-16T07:42:36Z</dcterms:modified>
</cp:coreProperties>
</file>